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Decision Optimization\Excel\Albright business analtics materials\My work excel and data\"/>
    </mc:Choice>
  </mc:AlternateContent>
  <xr:revisionPtr revIDLastSave="0" documentId="13_ncr:1_{BC225755-B935-490D-BFCE-1ED4B765ED9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Model" sheetId="1" r:id="rId1"/>
    <sheet name="Decision Tree" sheetId="2" r:id="rId2"/>
    <sheet name="treeCalc_1" sheetId="3" state="hidden" r:id="rId3"/>
  </sheets>
  <definedNames>
    <definedName name="MF_MarkerListIsResource_1" hidden="1">FALSE</definedName>
    <definedName name="MF_MarkerListIsResource_2" hidden="1">FALSE</definedName>
    <definedName name="MF_MarkerListIsResource_3" hidden="1">FALSE</definedName>
    <definedName name="MF_MarkerListIsResource_4" hidden="1">FALSE</definedName>
    <definedName name="MF_MarkerListIsResource_5" hidden="1">FALSE</definedName>
    <definedName name="MF_MarkerListIsResource_6" hidden="1">FALSE</definedName>
    <definedName name="MF_MarkerListIsResource_7" hidden="1">FALSE</definedName>
    <definedName name="MindFMapsExist" hidden="1">TRUE</definedName>
    <definedName name="treeList" hidden="1">"10000000000000000000000000000000000000000000000000000000000000000000000000000000000000000000000000000000000000000000000000000000000000000000000000000000000000000000000000000000000000000000000000000000"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3" i="2" l="1"/>
  <c r="J12" i="3" s="1"/>
  <c r="F45" i="2"/>
  <c r="J15" i="3" s="1"/>
  <c r="F41" i="2"/>
  <c r="J14" i="3" s="1"/>
  <c r="F39" i="2"/>
  <c r="J16" i="3" s="1"/>
  <c r="F44" i="2"/>
  <c r="K15" i="3" s="1"/>
  <c r="F40" i="2"/>
  <c r="K14" i="3" s="1"/>
  <c r="F38" i="2"/>
  <c r="K16" i="3" s="1"/>
  <c r="O12" i="3"/>
  <c r="J13" i="3"/>
  <c r="K11" i="3"/>
  <c r="J11" i="3"/>
  <c r="O11" i="3"/>
  <c r="B11" i="3"/>
  <c r="B2" i="3"/>
  <c r="D10" i="2"/>
  <c r="B12" i="2" s="1"/>
  <c r="D9" i="2"/>
  <c r="D8" i="2"/>
  <c r="F2" i="3"/>
  <c r="F49" i="2"/>
  <c r="F48" i="2"/>
  <c r="E47" i="2"/>
  <c r="E48" i="2"/>
  <c r="G44" i="2"/>
  <c r="G45" i="2"/>
  <c r="G41" i="2"/>
  <c r="F43" i="2"/>
  <c r="E42" i="2"/>
  <c r="G40" i="2"/>
  <c r="G39" i="2"/>
  <c r="G38" i="2"/>
  <c r="A16" i="3" l="1"/>
  <c r="A14" i="3"/>
  <c r="A15" i="3"/>
  <c r="A13" i="3"/>
  <c r="A12" i="3"/>
  <c r="A11" i="3"/>
  <c r="H10" i="1"/>
  <c r="H11" i="1"/>
  <c r="H12" i="1"/>
  <c r="H13" i="1"/>
  <c r="H14" i="1"/>
  <c r="H9" i="1"/>
  <c r="G9" i="1"/>
  <c r="D9" i="1" l="1"/>
  <c r="D8" i="1"/>
  <c r="J4" i="1" l="1"/>
  <c r="I8" i="1" s="1"/>
  <c r="B12" i="1"/>
  <c r="D10" i="1"/>
</calcChain>
</file>

<file path=xl/sharedStrings.xml><?xml version="1.0" encoding="utf-8"?>
<sst xmlns="http://schemas.openxmlformats.org/spreadsheetml/2006/main" count="114" uniqueCount="73">
  <si>
    <t>Decision 1: Continue development and market the new product</t>
  </si>
  <si>
    <t>Probability</t>
  </si>
  <si>
    <t>Fixed cost</t>
  </si>
  <si>
    <t>Sales volume</t>
  </si>
  <si>
    <t>Unit margin</t>
  </si>
  <si>
    <t>Market</t>
  </si>
  <si>
    <t>Great</t>
  </si>
  <si>
    <t>Fair</t>
  </si>
  <si>
    <t>Awful</t>
  </si>
  <si>
    <t>Net revenue</t>
  </si>
  <si>
    <t>Decision 2: Stop development and abandon product</t>
  </si>
  <si>
    <t>EMV</t>
  </si>
  <si>
    <t>No payoffs, no costs, no uncertainty</t>
  </si>
  <si>
    <t>Acme single-stage new product decision</t>
  </si>
  <si>
    <t>% decrease in all sales volumes</t>
  </si>
  <si>
    <t>EMV for decision 1</t>
  </si>
  <si>
    <t>Sensitivity analysis to percentage decrease in sales volumes</t>
  </si>
  <si>
    <t>% decrease</t>
  </si>
  <si>
    <t>1F540764</t>
  </si>
  <si>
    <t>Name</t>
  </si>
  <si>
    <t>SheetRef</t>
  </si>
  <si>
    <t>GenInfo</t>
  </si>
  <si>
    <t>Def. Link</t>
  </si>
  <si>
    <t>EXT REFS</t>
  </si>
  <si>
    <t>Def. Form</t>
  </si>
  <si>
    <t>Calc Macro</t>
  </si>
  <si>
    <t>Highest#</t>
  </si>
  <si>
    <t>Ptree1 Compatibility</t>
  </si>
  <si>
    <t>Model GUID</t>
  </si>
  <si>
    <t>Eval. Function</t>
  </si>
  <si>
    <t>Creation Version</t>
  </si>
  <si>
    <t>Required Version</t>
  </si>
  <si>
    <t>Recommended Version</t>
  </si>
  <si>
    <t>Last Modified By Version</t>
  </si>
  <si>
    <t>Output Label</t>
  </si>
  <si>
    <t>Output Value NF</t>
  </si>
  <si>
    <t>Output Prob NF</t>
  </si>
  <si>
    <t>Input Value NF</t>
  </si>
  <si>
    <t>Input Prob NF</t>
  </si>
  <si>
    <t>R-Value Ref.</t>
  </si>
  <si>
    <t>Anchor Cell</t>
  </si>
  <si>
    <t>Branch Name</t>
  </si>
  <si>
    <t>bformtype</t>
  </si>
  <si>
    <t>valformula</t>
  </si>
  <si>
    <t>pbformula</t>
  </si>
  <si>
    <t>distribution</t>
  </si>
  <si>
    <t>cumPayoffFunction</t>
  </si>
  <si>
    <t>link</t>
  </si>
  <si>
    <t>ENDNODEFORMULA</t>
  </si>
  <si>
    <t>VAL</t>
  </si>
  <si>
    <t>PB</t>
  </si>
  <si>
    <t>IntRefs</t>
  </si>
  <si>
    <t>RefRefs</t>
  </si>
  <si>
    <t>NodeNames</t>
  </si>
  <si>
    <t>Collapsed</t>
  </si>
  <si>
    <t>=</t>
  </si>
  <si>
    <t>8.0.1</t>
  </si>
  <si>
    <t>5.0.0</t>
  </si>
  <si>
    <t>&lt;NF&gt;</t>
  </si>
  <si>
    <t>Automatic</t>
  </si>
  <si>
    <t/>
  </si>
  <si>
    <t>DEFAULT</t>
  </si>
  <si>
    <t>0</t>
  </si>
  <si>
    <t>0,1,1,0,0,Exponential, 0,0,-1,0,-1,-1,.0001</t>
  </si>
  <si>
    <t>New Product Decision</t>
  </si>
  <si>
    <t>4,0,0,0,1,0,0</t>
  </si>
  <si>
    <t>2,0,0,2,2,3,0,0,0</t>
  </si>
  <si>
    <t>Yes</t>
  </si>
  <si>
    <t>No</t>
  </si>
  <si>
    <t>Chance</t>
  </si>
  <si>
    <t>4,0,0,0,2,0,0</t>
  </si>
  <si>
    <t>1,0,0,3,6,4,5,1,0,0</t>
  </si>
  <si>
    <t xml:space="preserve">    Continue with product?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</si>
</sst>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0\%"/>
    <numFmt numFmtId="166" formatCode="[&gt;0.00001]0.0###%;[=0]0.0%;0.00E+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8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8000"/>
      <name val="Calibri"/>
      <family val="2"/>
      <scheme val="minor"/>
    </font>
    <font>
      <sz val="8"/>
      <color rgb="FF008000"/>
      <name val="Calibri"/>
      <family val="2"/>
      <scheme val="minor"/>
    </font>
    <font>
      <b/>
      <sz val="8"/>
      <color rgb="FF800000"/>
      <name val="Calibri"/>
      <family val="2"/>
      <scheme val="minor"/>
    </font>
    <font>
      <sz val="8"/>
      <color rgb="FF8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2" fontId="0" fillId="0" borderId="0" xfId="0" applyNumberFormat="1"/>
    <xf numFmtId="164" fontId="0" fillId="0" borderId="0" xfId="0" applyNumberFormat="1"/>
    <xf numFmtId="3" fontId="0" fillId="0" borderId="0" xfId="0" applyNumberFormat="1"/>
    <xf numFmtId="9" fontId="0" fillId="0" borderId="0" xfId="1" applyFont="1"/>
    <xf numFmtId="165" fontId="0" fillId="0" borderId="0" xfId="0" applyNumberFormat="1"/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3" fillId="0" borderId="0" xfId="0" applyFont="1" applyAlignment="1">
      <alignment horizontal="center"/>
    </xf>
    <xf numFmtId="166" fontId="3" fillId="0" borderId="0" xfId="0" applyNumberFormat="1" applyFont="1" applyAlignment="1">
      <alignment horizontal="center"/>
    </xf>
    <xf numFmtId="0" fontId="4" fillId="0" borderId="0" xfId="0" applyFont="1" applyAlignment="1">
      <alignment horizontal="right"/>
    </xf>
    <xf numFmtId="0" fontId="6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8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66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238887</xdr:colOff>
      <xdr:row>37</xdr:row>
      <xdr:rowOff>177800</xdr:rowOff>
    </xdr:from>
    <xdr:to>
      <xdr:col>6</xdr:col>
      <xdr:colOff>127</xdr:colOff>
      <xdr:row>37</xdr:row>
      <xdr:rowOff>177800</xdr:rowOff>
    </xdr:to>
    <xdr:cxnSp macro="_xll.PtreeEvent_ObjectClick">
      <xdr:nvCxnSpPr>
        <xdr:cNvPr id="30" name="PTObj_DBranchHLine_1_6">
          <a:extLst>
            <a:ext uri="{FF2B5EF4-FFF2-40B4-BE49-F238E27FC236}">
              <a16:creationId xmlns:a16="http://schemas.microsoft.com/office/drawing/2014/main" id="{06EA0F13-CE43-4A7D-A9E6-521B2033684F}"/>
            </a:ext>
          </a:extLst>
        </xdr:cNvPr>
        <xdr:cNvCxnSpPr/>
      </xdr:nvCxnSpPr>
      <xdr:spPr>
        <a:xfrm>
          <a:off x="5511927" y="6944360"/>
          <a:ext cx="12852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86487</xdr:colOff>
      <xdr:row>37</xdr:row>
      <xdr:rowOff>177800</xdr:rowOff>
    </xdr:from>
    <xdr:to>
      <xdr:col>5</xdr:col>
      <xdr:colOff>238887</xdr:colOff>
      <xdr:row>41</xdr:row>
      <xdr:rowOff>172720</xdr:rowOff>
    </xdr:to>
    <xdr:cxnSp macro="_xll.PtreeEvent_ObjectClick">
      <xdr:nvCxnSpPr>
        <xdr:cNvPr id="29" name="PTObj_DBranchDLine_1_6">
          <a:extLst>
            <a:ext uri="{FF2B5EF4-FFF2-40B4-BE49-F238E27FC236}">
              <a16:creationId xmlns:a16="http://schemas.microsoft.com/office/drawing/2014/main" id="{40F07867-77C5-4947-8236-CDDA5189F4A6}"/>
            </a:ext>
          </a:extLst>
        </xdr:cNvPr>
        <xdr:cNvCxnSpPr/>
      </xdr:nvCxnSpPr>
      <xdr:spPr>
        <a:xfrm flipV="1">
          <a:off x="5359527" y="6944360"/>
          <a:ext cx="152400" cy="7264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238887</xdr:colOff>
      <xdr:row>43</xdr:row>
      <xdr:rowOff>177800</xdr:rowOff>
    </xdr:from>
    <xdr:to>
      <xdr:col>6</xdr:col>
      <xdr:colOff>127</xdr:colOff>
      <xdr:row>43</xdr:row>
      <xdr:rowOff>177800</xdr:rowOff>
    </xdr:to>
    <xdr:cxnSp macro="_xll.PtreeEvent_ObjectClick">
      <xdr:nvCxnSpPr>
        <xdr:cNvPr id="26" name="PTObj_DBranchHLine_1_5">
          <a:extLst>
            <a:ext uri="{FF2B5EF4-FFF2-40B4-BE49-F238E27FC236}">
              <a16:creationId xmlns:a16="http://schemas.microsoft.com/office/drawing/2014/main" id="{39FFC8B3-716A-4700-A8A8-947966E8ED76}"/>
            </a:ext>
          </a:extLst>
        </xdr:cNvPr>
        <xdr:cNvCxnSpPr/>
      </xdr:nvCxnSpPr>
      <xdr:spPr>
        <a:xfrm>
          <a:off x="5511927" y="7675880"/>
          <a:ext cx="114046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86487</xdr:colOff>
      <xdr:row>41</xdr:row>
      <xdr:rowOff>172720</xdr:rowOff>
    </xdr:from>
    <xdr:to>
      <xdr:col>5</xdr:col>
      <xdr:colOff>238887</xdr:colOff>
      <xdr:row>43</xdr:row>
      <xdr:rowOff>177800</xdr:rowOff>
    </xdr:to>
    <xdr:cxnSp macro="_xll.PtreeEvent_ObjectClick">
      <xdr:nvCxnSpPr>
        <xdr:cNvPr id="25" name="PTObj_DBranchDLine_1_5">
          <a:extLst>
            <a:ext uri="{FF2B5EF4-FFF2-40B4-BE49-F238E27FC236}">
              <a16:creationId xmlns:a16="http://schemas.microsoft.com/office/drawing/2014/main" id="{20F111CE-E314-46A7-B8A7-F7B10CC027D5}"/>
            </a:ext>
          </a:extLst>
        </xdr:cNvPr>
        <xdr:cNvCxnSpPr/>
      </xdr:nvCxnSpPr>
      <xdr:spPr>
        <a:xfrm>
          <a:off x="5359527" y="7305040"/>
          <a:ext cx="152400" cy="3708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238887</xdr:colOff>
      <xdr:row>39</xdr:row>
      <xdr:rowOff>177800</xdr:rowOff>
    </xdr:from>
    <xdr:to>
      <xdr:col>6</xdr:col>
      <xdr:colOff>127</xdr:colOff>
      <xdr:row>39</xdr:row>
      <xdr:rowOff>177800</xdr:rowOff>
    </xdr:to>
    <xdr:cxnSp macro="_xll.PtreeEvent_ObjectClick">
      <xdr:nvCxnSpPr>
        <xdr:cNvPr id="22" name="PTObj_DBranchHLine_1_4">
          <a:extLst>
            <a:ext uri="{FF2B5EF4-FFF2-40B4-BE49-F238E27FC236}">
              <a16:creationId xmlns:a16="http://schemas.microsoft.com/office/drawing/2014/main" id="{AC27B688-214F-4457-8451-A8DE72E432EC}"/>
            </a:ext>
          </a:extLst>
        </xdr:cNvPr>
        <xdr:cNvCxnSpPr/>
      </xdr:nvCxnSpPr>
      <xdr:spPr>
        <a:xfrm>
          <a:off x="5511927" y="6944360"/>
          <a:ext cx="91186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86487</xdr:colOff>
      <xdr:row>39</xdr:row>
      <xdr:rowOff>177800</xdr:rowOff>
    </xdr:from>
    <xdr:to>
      <xdr:col>5</xdr:col>
      <xdr:colOff>238887</xdr:colOff>
      <xdr:row>41</xdr:row>
      <xdr:rowOff>172720</xdr:rowOff>
    </xdr:to>
    <xdr:cxnSp macro="_xll.PtreeEvent_ObjectClick">
      <xdr:nvCxnSpPr>
        <xdr:cNvPr id="21" name="PTObj_DBranchDLine_1_4">
          <a:extLst>
            <a:ext uri="{FF2B5EF4-FFF2-40B4-BE49-F238E27FC236}">
              <a16:creationId xmlns:a16="http://schemas.microsoft.com/office/drawing/2014/main" id="{DECD51AF-B3E1-4610-85D1-457938979112}"/>
            </a:ext>
          </a:extLst>
        </xdr:cNvPr>
        <xdr:cNvCxnSpPr/>
      </xdr:nvCxnSpPr>
      <xdr:spPr>
        <a:xfrm flipV="1">
          <a:off x="5359527" y="694436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238887</xdr:colOff>
      <xdr:row>41</xdr:row>
      <xdr:rowOff>177800</xdr:rowOff>
    </xdr:from>
    <xdr:to>
      <xdr:col>5</xdr:col>
      <xdr:colOff>127</xdr:colOff>
      <xdr:row>41</xdr:row>
      <xdr:rowOff>177800</xdr:rowOff>
    </xdr:to>
    <xdr:cxnSp macro="_xll.PtreeEvent_ObjectClick">
      <xdr:nvCxnSpPr>
        <xdr:cNvPr id="18" name="PTObj_DBranchHLine_1_2">
          <a:extLst>
            <a:ext uri="{FF2B5EF4-FFF2-40B4-BE49-F238E27FC236}">
              <a16:creationId xmlns:a16="http://schemas.microsoft.com/office/drawing/2014/main" id="{5F3D35B9-7F08-4EAE-94EF-ADCE8BC5FFE3}"/>
            </a:ext>
          </a:extLst>
        </xdr:cNvPr>
        <xdr:cNvCxnSpPr/>
      </xdr:nvCxnSpPr>
      <xdr:spPr>
        <a:xfrm>
          <a:off x="3987927" y="6944360"/>
          <a:ext cx="12852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86487</xdr:colOff>
      <xdr:row>41</xdr:row>
      <xdr:rowOff>177800</xdr:rowOff>
    </xdr:from>
    <xdr:to>
      <xdr:col>4</xdr:col>
      <xdr:colOff>238887</xdr:colOff>
      <xdr:row>45</xdr:row>
      <xdr:rowOff>172720</xdr:rowOff>
    </xdr:to>
    <xdr:cxnSp macro="_xll.PtreeEvent_ObjectClick">
      <xdr:nvCxnSpPr>
        <xdr:cNvPr id="17" name="PTObj_DBranchDLine_1_2">
          <a:extLst>
            <a:ext uri="{FF2B5EF4-FFF2-40B4-BE49-F238E27FC236}">
              <a16:creationId xmlns:a16="http://schemas.microsoft.com/office/drawing/2014/main" id="{7AF3687D-CF67-49C7-918F-F9BA64BA96AE}"/>
            </a:ext>
          </a:extLst>
        </xdr:cNvPr>
        <xdr:cNvCxnSpPr/>
      </xdr:nvCxnSpPr>
      <xdr:spPr>
        <a:xfrm flipV="1">
          <a:off x="3835527" y="694436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238887</xdr:colOff>
      <xdr:row>47</xdr:row>
      <xdr:rowOff>177800</xdr:rowOff>
    </xdr:from>
    <xdr:to>
      <xdr:col>5</xdr:col>
      <xdr:colOff>127</xdr:colOff>
      <xdr:row>47</xdr:row>
      <xdr:rowOff>177800</xdr:rowOff>
    </xdr:to>
    <xdr:cxnSp macro="_xll.PtreeEvent_ObjectClick">
      <xdr:nvCxnSpPr>
        <xdr:cNvPr id="14" name="PTObj_DBranchHLine_1_3">
          <a:extLst>
            <a:ext uri="{FF2B5EF4-FFF2-40B4-BE49-F238E27FC236}">
              <a16:creationId xmlns:a16="http://schemas.microsoft.com/office/drawing/2014/main" id="{88C06407-7DE6-4EC4-843C-B77AB479A537}"/>
            </a:ext>
          </a:extLst>
        </xdr:cNvPr>
        <xdr:cNvCxnSpPr/>
      </xdr:nvCxnSpPr>
      <xdr:spPr>
        <a:xfrm>
          <a:off x="3987927" y="7675880"/>
          <a:ext cx="114046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86487</xdr:colOff>
      <xdr:row>45</xdr:row>
      <xdr:rowOff>172720</xdr:rowOff>
    </xdr:from>
    <xdr:to>
      <xdr:col>4</xdr:col>
      <xdr:colOff>238887</xdr:colOff>
      <xdr:row>47</xdr:row>
      <xdr:rowOff>177800</xdr:rowOff>
    </xdr:to>
    <xdr:cxnSp macro="_xll.PtreeEvent_ObjectClick">
      <xdr:nvCxnSpPr>
        <xdr:cNvPr id="13" name="PTObj_DBranchDLine_1_3">
          <a:extLst>
            <a:ext uri="{FF2B5EF4-FFF2-40B4-BE49-F238E27FC236}">
              <a16:creationId xmlns:a16="http://schemas.microsoft.com/office/drawing/2014/main" id="{38124ABD-69DE-4128-8ED7-C4B68E0837FC}"/>
            </a:ext>
          </a:extLst>
        </xdr:cNvPr>
        <xdr:cNvCxnSpPr/>
      </xdr:nvCxnSpPr>
      <xdr:spPr>
        <a:xfrm>
          <a:off x="3835527" y="7305040"/>
          <a:ext cx="152400" cy="3708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177800</xdr:colOff>
      <xdr:row>45</xdr:row>
      <xdr:rowOff>177800</xdr:rowOff>
    </xdr:from>
    <xdr:to>
      <xdr:col>4</xdr:col>
      <xdr:colOff>127</xdr:colOff>
      <xdr:row>45</xdr:row>
      <xdr:rowOff>177800</xdr:rowOff>
    </xdr:to>
    <xdr:cxnSp macro="_xll.PtreeEvent_ObjectClick">
      <xdr:nvCxnSpPr>
        <xdr:cNvPr id="6" name="PTObj_DBranchHLine_1_1">
          <a:extLst>
            <a:ext uri="{FF2B5EF4-FFF2-40B4-BE49-F238E27FC236}">
              <a16:creationId xmlns:a16="http://schemas.microsoft.com/office/drawing/2014/main" id="{DE76551A-3914-4F95-9229-12B77B4E4F8F}"/>
            </a:ext>
          </a:extLst>
        </xdr:cNvPr>
        <xdr:cNvCxnSpPr/>
      </xdr:nvCxnSpPr>
      <xdr:spPr>
        <a:xfrm>
          <a:off x="2303780" y="6944360"/>
          <a:ext cx="142252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127</xdr:colOff>
      <xdr:row>45</xdr:row>
      <xdr:rowOff>86360</xdr:rowOff>
    </xdr:from>
    <xdr:to>
      <xdr:col>4</xdr:col>
      <xdr:colOff>183007</xdr:colOff>
      <xdr:row>46</xdr:row>
      <xdr:rowOff>86360</xdr:rowOff>
    </xdr:to>
    <xdr:sp macro="_xll.PtreeEvent_ObjectClick" textlink="">
      <xdr:nvSpPr>
        <xdr:cNvPr id="5" name="PTObj_DNode_1_1">
          <a:extLst>
            <a:ext uri="{FF2B5EF4-FFF2-40B4-BE49-F238E27FC236}">
              <a16:creationId xmlns:a16="http://schemas.microsoft.com/office/drawing/2014/main" id="{2DA7240A-35C2-4C91-95F3-86A58D9AF31C}"/>
            </a:ext>
          </a:extLst>
        </xdr:cNvPr>
        <xdr:cNvSpPr/>
      </xdr:nvSpPr>
      <xdr:spPr>
        <a:xfrm>
          <a:off x="3726307" y="6852920"/>
          <a:ext cx="182880" cy="18288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3</xdr:col>
      <xdr:colOff>215900</xdr:colOff>
      <xdr:row>45</xdr:row>
      <xdr:rowOff>87487</xdr:rowOff>
    </xdr:from>
    <xdr:ext cx="973793" cy="180627"/>
    <xdr:sp macro="_xll.PtreeEvent_ObjectClick" textlink="">
      <xdr:nvSpPr>
        <xdr:cNvPr id="7" name="PTObj_DBranchName_1_1">
          <a:extLst>
            <a:ext uri="{FF2B5EF4-FFF2-40B4-BE49-F238E27FC236}">
              <a16:creationId xmlns:a16="http://schemas.microsoft.com/office/drawing/2014/main" id="{544D7D01-8BA4-4FD4-B792-25E7C2C846F6}"/>
            </a:ext>
          </a:extLst>
        </xdr:cNvPr>
        <xdr:cNvSpPr txBox="1"/>
      </xdr:nvSpPr>
      <xdr:spPr>
        <a:xfrm>
          <a:off x="2341880" y="6854047"/>
          <a:ext cx="973793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MY" sz="800"/>
            <a:t>New Product Decision</a:t>
          </a:r>
        </a:p>
      </xdr:txBody>
    </xdr:sp>
    <xdr:clientData/>
  </xdr:oneCellAnchor>
  <xdr:twoCellAnchor editAs="oneCell">
    <xdr:from>
      <xdr:col>5</xdr:col>
      <xdr:colOff>127</xdr:colOff>
      <xdr:row>47</xdr:row>
      <xdr:rowOff>86360</xdr:rowOff>
    </xdr:from>
    <xdr:to>
      <xdr:col>5</xdr:col>
      <xdr:colOff>183007</xdr:colOff>
      <xdr:row>48</xdr:row>
      <xdr:rowOff>86360</xdr:rowOff>
    </xdr:to>
    <xdr:sp macro="_xll.PtreeEvent_ObjectClick" textlink="">
      <xdr:nvSpPr>
        <xdr:cNvPr id="12" name="PTObj_DNode_1_3">
          <a:extLst>
            <a:ext uri="{FF2B5EF4-FFF2-40B4-BE49-F238E27FC236}">
              <a16:creationId xmlns:a16="http://schemas.microsoft.com/office/drawing/2014/main" id="{01392AFA-77DD-4A85-B1A6-5325F1AD44C3}"/>
            </a:ext>
          </a:extLst>
        </xdr:cNvPr>
        <xdr:cNvSpPr/>
      </xdr:nvSpPr>
      <xdr:spPr>
        <a:xfrm rot="-5400000">
          <a:off x="5128387" y="758444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4</xdr:col>
      <xdr:colOff>276987</xdr:colOff>
      <xdr:row>47</xdr:row>
      <xdr:rowOff>87486</xdr:rowOff>
    </xdr:from>
    <xdr:ext cx="175754" cy="180627"/>
    <xdr:sp macro="_xll.PtreeEvent_ObjectClick" textlink="">
      <xdr:nvSpPr>
        <xdr:cNvPr id="15" name="PTObj_DBranchName_1_3">
          <a:extLst>
            <a:ext uri="{FF2B5EF4-FFF2-40B4-BE49-F238E27FC236}">
              <a16:creationId xmlns:a16="http://schemas.microsoft.com/office/drawing/2014/main" id="{716EC83B-9868-49B8-A385-16479078EA5B}"/>
            </a:ext>
          </a:extLst>
        </xdr:cNvPr>
        <xdr:cNvSpPr txBox="1"/>
      </xdr:nvSpPr>
      <xdr:spPr>
        <a:xfrm>
          <a:off x="4026027" y="7585566"/>
          <a:ext cx="17575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MY" sz="800"/>
            <a:t>No</a:t>
          </a:r>
        </a:p>
      </xdr:txBody>
    </xdr:sp>
    <xdr:clientData/>
  </xdr:oneCellAnchor>
  <xdr:twoCellAnchor editAs="oneCell">
    <xdr:from>
      <xdr:col>5</xdr:col>
      <xdr:colOff>127</xdr:colOff>
      <xdr:row>41</xdr:row>
      <xdr:rowOff>86360</xdr:rowOff>
    </xdr:from>
    <xdr:to>
      <xdr:col>5</xdr:col>
      <xdr:colOff>183007</xdr:colOff>
      <xdr:row>42</xdr:row>
      <xdr:rowOff>86360</xdr:rowOff>
    </xdr:to>
    <xdr:sp macro="_xll.PtreeEvent_ObjectClick" textlink="">
      <xdr:nvSpPr>
        <xdr:cNvPr id="16" name="PTObj_DNode_1_2">
          <a:extLst>
            <a:ext uri="{FF2B5EF4-FFF2-40B4-BE49-F238E27FC236}">
              <a16:creationId xmlns:a16="http://schemas.microsoft.com/office/drawing/2014/main" id="{BD76680B-2FCC-4BDC-BE14-12E994CD4D43}"/>
            </a:ext>
          </a:extLst>
        </xdr:cNvPr>
        <xdr:cNvSpPr/>
      </xdr:nvSpPr>
      <xdr:spPr>
        <a:xfrm>
          <a:off x="5273167" y="6852920"/>
          <a:ext cx="182880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4</xdr:col>
      <xdr:colOff>276987</xdr:colOff>
      <xdr:row>41</xdr:row>
      <xdr:rowOff>87487</xdr:rowOff>
    </xdr:from>
    <xdr:ext cx="196592" cy="180627"/>
    <xdr:sp macro="_xll.PtreeEvent_ObjectClick" textlink="">
      <xdr:nvSpPr>
        <xdr:cNvPr id="19" name="PTObj_DBranchName_1_2">
          <a:extLst>
            <a:ext uri="{FF2B5EF4-FFF2-40B4-BE49-F238E27FC236}">
              <a16:creationId xmlns:a16="http://schemas.microsoft.com/office/drawing/2014/main" id="{E7A406DB-2D43-4828-A9CB-D719298A1B10}"/>
            </a:ext>
          </a:extLst>
        </xdr:cNvPr>
        <xdr:cNvSpPr txBox="1"/>
      </xdr:nvSpPr>
      <xdr:spPr>
        <a:xfrm>
          <a:off x="4026027" y="6854047"/>
          <a:ext cx="196592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MY" sz="800"/>
            <a:t>Yes</a:t>
          </a:r>
        </a:p>
      </xdr:txBody>
    </xdr:sp>
    <xdr:clientData/>
  </xdr:oneCellAnchor>
  <xdr:twoCellAnchor editAs="oneCell">
    <xdr:from>
      <xdr:col>6</xdr:col>
      <xdr:colOff>127</xdr:colOff>
      <xdr:row>39</xdr:row>
      <xdr:rowOff>86360</xdr:rowOff>
    </xdr:from>
    <xdr:to>
      <xdr:col>6</xdr:col>
      <xdr:colOff>183007</xdr:colOff>
      <xdr:row>40</xdr:row>
      <xdr:rowOff>86360</xdr:rowOff>
    </xdr:to>
    <xdr:sp macro="_xll.PtreeEvent_ObjectClick" textlink="">
      <xdr:nvSpPr>
        <xdr:cNvPr id="20" name="PTObj_DNode_1_4">
          <a:extLst>
            <a:ext uri="{FF2B5EF4-FFF2-40B4-BE49-F238E27FC236}">
              <a16:creationId xmlns:a16="http://schemas.microsoft.com/office/drawing/2014/main" id="{1E8762B0-712B-413C-BD38-7C8A16C9204F}"/>
            </a:ext>
          </a:extLst>
        </xdr:cNvPr>
        <xdr:cNvSpPr/>
      </xdr:nvSpPr>
      <xdr:spPr>
        <a:xfrm rot="-5400000">
          <a:off x="6423787" y="685292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5</xdr:col>
      <xdr:colOff>276987</xdr:colOff>
      <xdr:row>39</xdr:row>
      <xdr:rowOff>87487</xdr:rowOff>
    </xdr:from>
    <xdr:ext cx="210955" cy="180627"/>
    <xdr:sp macro="_xll.PtreeEvent_ObjectClick" textlink="">
      <xdr:nvSpPr>
        <xdr:cNvPr id="23" name="PTObj_DBranchName_1_4">
          <a:extLst>
            <a:ext uri="{FF2B5EF4-FFF2-40B4-BE49-F238E27FC236}">
              <a16:creationId xmlns:a16="http://schemas.microsoft.com/office/drawing/2014/main" id="{F69C386B-21EF-4D9B-B802-EEA196B63412}"/>
            </a:ext>
          </a:extLst>
        </xdr:cNvPr>
        <xdr:cNvSpPr txBox="1"/>
      </xdr:nvSpPr>
      <xdr:spPr>
        <a:xfrm>
          <a:off x="5550027" y="7219807"/>
          <a:ext cx="210955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MY" sz="800"/>
            <a:t>Fair</a:t>
          </a:r>
        </a:p>
      </xdr:txBody>
    </xdr:sp>
    <xdr:clientData/>
  </xdr:oneCellAnchor>
  <xdr:twoCellAnchor editAs="oneCell">
    <xdr:from>
      <xdr:col>6</xdr:col>
      <xdr:colOff>127</xdr:colOff>
      <xdr:row>43</xdr:row>
      <xdr:rowOff>86360</xdr:rowOff>
    </xdr:from>
    <xdr:to>
      <xdr:col>6</xdr:col>
      <xdr:colOff>183007</xdr:colOff>
      <xdr:row>44</xdr:row>
      <xdr:rowOff>86360</xdr:rowOff>
    </xdr:to>
    <xdr:sp macro="_xll.PtreeEvent_ObjectClick" textlink="">
      <xdr:nvSpPr>
        <xdr:cNvPr id="24" name="PTObj_DNode_1_5">
          <a:extLst>
            <a:ext uri="{FF2B5EF4-FFF2-40B4-BE49-F238E27FC236}">
              <a16:creationId xmlns:a16="http://schemas.microsoft.com/office/drawing/2014/main" id="{2818D879-8F27-4648-A1A8-28997F49EF7E}"/>
            </a:ext>
          </a:extLst>
        </xdr:cNvPr>
        <xdr:cNvSpPr/>
      </xdr:nvSpPr>
      <xdr:spPr>
        <a:xfrm rot="-5400000">
          <a:off x="6652387" y="758444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5</xdr:col>
      <xdr:colOff>276987</xdr:colOff>
      <xdr:row>43</xdr:row>
      <xdr:rowOff>87486</xdr:rowOff>
    </xdr:from>
    <xdr:ext cx="296876" cy="180627"/>
    <xdr:sp macro="_xll.PtreeEvent_ObjectClick" textlink="">
      <xdr:nvSpPr>
        <xdr:cNvPr id="27" name="PTObj_DBranchName_1_5">
          <a:extLst>
            <a:ext uri="{FF2B5EF4-FFF2-40B4-BE49-F238E27FC236}">
              <a16:creationId xmlns:a16="http://schemas.microsoft.com/office/drawing/2014/main" id="{39D1045F-3AF8-4E7D-ACCC-A0059BBAA2B1}"/>
            </a:ext>
          </a:extLst>
        </xdr:cNvPr>
        <xdr:cNvSpPr txBox="1"/>
      </xdr:nvSpPr>
      <xdr:spPr>
        <a:xfrm>
          <a:off x="5550027" y="7951326"/>
          <a:ext cx="296876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MY" sz="800"/>
            <a:t>Awful</a:t>
          </a:r>
        </a:p>
      </xdr:txBody>
    </xdr:sp>
    <xdr:clientData/>
  </xdr:oneCellAnchor>
  <xdr:twoCellAnchor editAs="oneCell">
    <xdr:from>
      <xdr:col>6</xdr:col>
      <xdr:colOff>128</xdr:colOff>
      <xdr:row>37</xdr:row>
      <xdr:rowOff>86359</xdr:rowOff>
    </xdr:from>
    <xdr:to>
      <xdr:col>6</xdr:col>
      <xdr:colOff>183008</xdr:colOff>
      <xdr:row>38</xdr:row>
      <xdr:rowOff>86360</xdr:rowOff>
    </xdr:to>
    <xdr:sp macro="_xll.PtreeEvent_ObjectClick" textlink="">
      <xdr:nvSpPr>
        <xdr:cNvPr id="28" name="PTObj_DNode_1_6">
          <a:extLst>
            <a:ext uri="{FF2B5EF4-FFF2-40B4-BE49-F238E27FC236}">
              <a16:creationId xmlns:a16="http://schemas.microsoft.com/office/drawing/2014/main" id="{0C4B10D8-96D4-4596-AE69-4092FDA786F7}"/>
            </a:ext>
          </a:extLst>
        </xdr:cNvPr>
        <xdr:cNvSpPr/>
      </xdr:nvSpPr>
      <xdr:spPr>
        <a:xfrm rot="-5400000">
          <a:off x="6797167" y="6852920"/>
          <a:ext cx="182881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5</xdr:col>
      <xdr:colOff>276987</xdr:colOff>
      <xdr:row>37</xdr:row>
      <xdr:rowOff>87487</xdr:rowOff>
    </xdr:from>
    <xdr:ext cx="290401" cy="180627"/>
    <xdr:sp macro="_xll.PtreeEvent_ObjectClick" textlink="">
      <xdr:nvSpPr>
        <xdr:cNvPr id="31" name="PTObj_DBranchName_1_6">
          <a:extLst>
            <a:ext uri="{FF2B5EF4-FFF2-40B4-BE49-F238E27FC236}">
              <a16:creationId xmlns:a16="http://schemas.microsoft.com/office/drawing/2014/main" id="{69A4CBBB-8F48-42E8-8A4C-B5DF258C9851}"/>
            </a:ext>
          </a:extLst>
        </xdr:cNvPr>
        <xdr:cNvSpPr txBox="1"/>
      </xdr:nvSpPr>
      <xdr:spPr>
        <a:xfrm>
          <a:off x="5550027" y="6854047"/>
          <a:ext cx="290401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MY" sz="800"/>
            <a:t>Great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6"/>
  <sheetViews>
    <sheetView workbookViewId="0">
      <selection activeCell="A14" sqref="A14:C16"/>
    </sheetView>
  </sheetViews>
  <sheetFormatPr defaultRowHeight="14.4" x14ac:dyDescent="0.3"/>
  <cols>
    <col min="1" max="1" width="17.6640625" customWidth="1"/>
    <col min="2" max="2" width="12.6640625" bestFit="1" customWidth="1"/>
    <col min="3" max="3" width="14.5546875" bestFit="1" customWidth="1"/>
    <col min="4" max="4" width="12.109375" bestFit="1" customWidth="1"/>
    <col min="9" max="9" width="16.33203125" bestFit="1" customWidth="1"/>
    <col min="10" max="10" width="9.88671875" bestFit="1" customWidth="1"/>
  </cols>
  <sheetData>
    <row r="1" spans="1:10" x14ac:dyDescent="0.3">
      <c r="A1" s="1" t="s">
        <v>13</v>
      </c>
    </row>
    <row r="3" spans="1:10" x14ac:dyDescent="0.3">
      <c r="A3" t="s">
        <v>0</v>
      </c>
      <c r="G3" t="s">
        <v>14</v>
      </c>
      <c r="J3" s="7">
        <v>0</v>
      </c>
    </row>
    <row r="4" spans="1:10" x14ac:dyDescent="0.3">
      <c r="A4" t="s">
        <v>2</v>
      </c>
      <c r="B4" s="4">
        <v>-6000000</v>
      </c>
      <c r="G4" t="s">
        <v>15</v>
      </c>
      <c r="J4" s="4">
        <f>(1-J3)*SUMPRODUCT(B8:B10,D8:D10)+B4</f>
        <v>1074000</v>
      </c>
    </row>
    <row r="5" spans="1:10" x14ac:dyDescent="0.3">
      <c r="A5" t="s">
        <v>4</v>
      </c>
      <c r="B5" s="4">
        <v>18</v>
      </c>
    </row>
    <row r="6" spans="1:10" x14ac:dyDescent="0.3">
      <c r="G6" t="s">
        <v>16</v>
      </c>
    </row>
    <row r="7" spans="1:10" x14ac:dyDescent="0.3">
      <c r="A7" t="s">
        <v>5</v>
      </c>
      <c r="B7" s="2" t="s">
        <v>1</v>
      </c>
      <c r="C7" s="2" t="s">
        <v>3</v>
      </c>
      <c r="D7" s="2" t="s">
        <v>9</v>
      </c>
      <c r="G7" s="2" t="s">
        <v>17</v>
      </c>
      <c r="H7" s="2"/>
      <c r="I7" s="2" t="s">
        <v>15</v>
      </c>
    </row>
    <row r="8" spans="1:10" x14ac:dyDescent="0.3">
      <c r="A8" t="s">
        <v>6</v>
      </c>
      <c r="B8" s="3">
        <v>0.45</v>
      </c>
      <c r="C8" s="5">
        <v>600000</v>
      </c>
      <c r="D8" s="4">
        <f>$B$5*C8</f>
        <v>10800000</v>
      </c>
      <c r="I8" s="4">
        <f>J4</f>
        <v>1074000</v>
      </c>
    </row>
    <row r="9" spans="1:10" x14ac:dyDescent="0.3">
      <c r="A9" t="s">
        <v>7</v>
      </c>
      <c r="B9" s="3">
        <v>0.35</v>
      </c>
      <c r="C9" s="5">
        <v>300000</v>
      </c>
      <c r="D9" s="4">
        <f>$B$5*C9</f>
        <v>5400000</v>
      </c>
      <c r="G9" s="6">
        <f>500%</f>
        <v>5</v>
      </c>
      <c r="H9" s="6">
        <f>G9/100</f>
        <v>0.05</v>
      </c>
      <c r="I9">
        <f t="dataTable" ref="I9:I14" dt2D="0" dtr="0" r1="J3"/>
        <v>720300</v>
      </c>
    </row>
    <row r="10" spans="1:10" x14ac:dyDescent="0.3">
      <c r="A10" t="s">
        <v>8</v>
      </c>
      <c r="B10" s="3">
        <v>0.2</v>
      </c>
      <c r="C10" s="5">
        <v>90000</v>
      </c>
      <c r="D10" s="4">
        <f t="shared" ref="D10" si="0">$B$5*C10</f>
        <v>1620000</v>
      </c>
      <c r="G10" s="6">
        <v>10</v>
      </c>
      <c r="H10" s="6">
        <f t="shared" ref="H10:H14" si="1">G10/100</f>
        <v>0.1</v>
      </c>
      <c r="I10">
        <v>366600</v>
      </c>
    </row>
    <row r="11" spans="1:10" x14ac:dyDescent="0.3">
      <c r="G11" s="6">
        <v>15</v>
      </c>
      <c r="H11" s="6">
        <f t="shared" si="1"/>
        <v>0.15</v>
      </c>
      <c r="I11">
        <v>12900</v>
      </c>
    </row>
    <row r="12" spans="1:10" x14ac:dyDescent="0.3">
      <c r="A12" t="s">
        <v>11</v>
      </c>
      <c r="B12" s="4">
        <f>SUMPRODUCT(B8:B10, D8:D10) +B4</f>
        <v>1074000</v>
      </c>
      <c r="G12" s="6">
        <v>20</v>
      </c>
      <c r="H12" s="6">
        <f t="shared" si="1"/>
        <v>0.2</v>
      </c>
      <c r="I12">
        <v>-340800</v>
      </c>
    </row>
    <row r="13" spans="1:10" x14ac:dyDescent="0.3">
      <c r="G13" s="6">
        <v>25</v>
      </c>
      <c r="H13" s="6">
        <f t="shared" si="1"/>
        <v>0.25</v>
      </c>
      <c r="I13">
        <v>-694500</v>
      </c>
    </row>
    <row r="14" spans="1:10" x14ac:dyDescent="0.3">
      <c r="A14" t="s">
        <v>10</v>
      </c>
      <c r="G14" s="6">
        <v>30</v>
      </c>
      <c r="H14" s="6">
        <f t="shared" si="1"/>
        <v>0.3</v>
      </c>
      <c r="I14">
        <v>-1048200</v>
      </c>
    </row>
    <row r="15" spans="1:10" x14ac:dyDescent="0.3">
      <c r="A15" t="s">
        <v>12</v>
      </c>
    </row>
    <row r="16" spans="1:10" x14ac:dyDescent="0.3">
      <c r="A16" t="s">
        <v>11</v>
      </c>
      <c r="B16" s="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B378F-CCD0-44D1-925C-E313DE00F3C5}">
  <dimension ref="A1:G49"/>
  <sheetViews>
    <sheetView tabSelected="1" workbookViewId="0">
      <selection activeCell="J21" sqref="J21"/>
    </sheetView>
  </sheetViews>
  <sheetFormatPr defaultRowHeight="14.4" x14ac:dyDescent="0.3"/>
  <cols>
    <col min="2" max="2" width="10.5546875" bestFit="1" customWidth="1"/>
    <col min="3" max="3" width="11.5546875" bestFit="1" customWidth="1"/>
    <col min="4" max="4" width="23.6640625" customWidth="1"/>
    <col min="5" max="6" width="22.21875" customWidth="1"/>
    <col min="7" max="7" width="16.77734375" customWidth="1"/>
  </cols>
  <sheetData>
    <row r="1" spans="1:4" x14ac:dyDescent="0.3">
      <c r="A1" s="1" t="s">
        <v>13</v>
      </c>
    </row>
    <row r="3" spans="1:4" x14ac:dyDescent="0.3">
      <c r="A3" t="s">
        <v>0</v>
      </c>
    </row>
    <row r="4" spans="1:4" x14ac:dyDescent="0.3">
      <c r="A4" t="s">
        <v>2</v>
      </c>
      <c r="B4" s="4">
        <v>-6000000</v>
      </c>
    </row>
    <row r="5" spans="1:4" x14ac:dyDescent="0.3">
      <c r="A5" t="s">
        <v>4</v>
      </c>
      <c r="B5" s="4">
        <v>18</v>
      </c>
    </row>
    <row r="7" spans="1:4" x14ac:dyDescent="0.3">
      <c r="A7" t="s">
        <v>5</v>
      </c>
      <c r="B7" s="2" t="s">
        <v>1</v>
      </c>
      <c r="C7" s="2" t="s">
        <v>3</v>
      </c>
      <c r="D7" s="2" t="s">
        <v>9</v>
      </c>
    </row>
    <row r="8" spans="1:4" x14ac:dyDescent="0.3">
      <c r="A8" t="s">
        <v>6</v>
      </c>
      <c r="B8" s="3">
        <v>0.45</v>
      </c>
      <c r="C8" s="5">
        <v>600000</v>
      </c>
      <c r="D8" s="4">
        <f>$B$5*C8</f>
        <v>10800000</v>
      </c>
    </row>
    <row r="9" spans="1:4" x14ac:dyDescent="0.3">
      <c r="A9" t="s">
        <v>7</v>
      </c>
      <c r="B9" s="3">
        <v>0.35</v>
      </c>
      <c r="C9" s="5">
        <v>300000</v>
      </c>
      <c r="D9" s="4">
        <f>$B$5*C9</f>
        <v>5400000</v>
      </c>
    </row>
    <row r="10" spans="1:4" x14ac:dyDescent="0.3">
      <c r="A10" t="s">
        <v>8</v>
      </c>
      <c r="B10" s="3">
        <v>0.2</v>
      </c>
      <c r="C10" s="5">
        <v>90000</v>
      </c>
      <c r="D10" s="4">
        <f t="shared" ref="D10" si="0">$B$5*C10</f>
        <v>1620000</v>
      </c>
    </row>
    <row r="12" spans="1:4" x14ac:dyDescent="0.3">
      <c r="A12" t="s">
        <v>11</v>
      </c>
      <c r="B12" s="4">
        <f>SUMPRODUCT(B8:B10, D8:D10) +B4</f>
        <v>1074000</v>
      </c>
    </row>
    <row r="14" spans="1:4" x14ac:dyDescent="0.3">
      <c r="A14" t="s">
        <v>10</v>
      </c>
    </row>
    <row r="15" spans="1:4" x14ac:dyDescent="0.3">
      <c r="A15" t="s">
        <v>12</v>
      </c>
    </row>
    <row r="16" spans="1:4" x14ac:dyDescent="0.3">
      <c r="A16" t="s">
        <v>11</v>
      </c>
      <c r="B16" s="4">
        <v>0</v>
      </c>
    </row>
    <row r="38" spans="4:7" ht="14.4" customHeight="1" x14ac:dyDescent="0.3">
      <c r="F38" s="19">
        <f>B8</f>
        <v>0.45</v>
      </c>
      <c r="G38" s="12">
        <f>_xll.PTreeNodeProbability(treeCalc_1!$F$2,6)</f>
        <v>0.45</v>
      </c>
    </row>
    <row r="39" spans="4:7" ht="14.4" customHeight="1" x14ac:dyDescent="0.3">
      <c r="F39" s="20">
        <f>D8</f>
        <v>10800000</v>
      </c>
      <c r="G39" s="11">
        <f>_xll.PTreeNodeValue(treeCalc_1!$F$2,6)</f>
        <v>4800000</v>
      </c>
    </row>
    <row r="40" spans="4:7" ht="14.4" customHeight="1" x14ac:dyDescent="0.3">
      <c r="F40" s="19">
        <f>B9</f>
        <v>0.35</v>
      </c>
      <c r="G40" s="12">
        <f>_xll.PTreeNodeProbability(treeCalc_1!$F$2,4)</f>
        <v>0.35</v>
      </c>
    </row>
    <row r="41" spans="4:7" ht="14.4" customHeight="1" x14ac:dyDescent="0.3">
      <c r="F41" s="20">
        <f>D9</f>
        <v>5400000</v>
      </c>
      <c r="G41" s="11">
        <f>_xll.PTreeNodeValue(treeCalc_1!$F$2,4)</f>
        <v>-600000</v>
      </c>
    </row>
    <row r="42" spans="4:7" ht="14.4" customHeight="1" x14ac:dyDescent="0.3">
      <c r="E42" s="16" t="b">
        <f>_xll.PTreeNodeDecision(treeCalc_1!$F$2,2)</f>
        <v>1</v>
      </c>
      <c r="F42" s="17" t="s">
        <v>69</v>
      </c>
    </row>
    <row r="43" spans="4:7" ht="14.4" customHeight="1" x14ac:dyDescent="0.3">
      <c r="E43" s="20">
        <f>B4</f>
        <v>-6000000</v>
      </c>
      <c r="F43" s="18">
        <f>_xll.PTreeNodeValue(treeCalc_1!$F$2,2)</f>
        <v>1074000</v>
      </c>
    </row>
    <row r="44" spans="4:7" ht="14.4" customHeight="1" x14ac:dyDescent="0.3">
      <c r="E44" s="21"/>
      <c r="F44" s="19">
        <f>B10</f>
        <v>0.2</v>
      </c>
      <c r="G44" s="12">
        <f>_xll.PTreeNodeProbability(treeCalc_1!$F$2,5)</f>
        <v>0.2</v>
      </c>
    </row>
    <row r="45" spans="4:7" ht="14.4" customHeight="1" x14ac:dyDescent="0.3">
      <c r="F45" s="20">
        <f>D10</f>
        <v>1620000</v>
      </c>
      <c r="G45" s="11">
        <f>_xll.PTreeNodeValue(treeCalc_1!$F$2,5)</f>
        <v>-4380000</v>
      </c>
    </row>
    <row r="46" spans="4:7" ht="14.4" customHeight="1" x14ac:dyDescent="0.3">
      <c r="D46" s="13"/>
      <c r="E46" s="14" t="s">
        <v>72</v>
      </c>
    </row>
    <row r="47" spans="4:7" ht="14.4" customHeight="1" x14ac:dyDescent="0.3">
      <c r="D47" s="13"/>
      <c r="E47" s="15">
        <f>_xll.PTreeNodeValue(treeCalc_1!$F$2,1)</f>
        <v>1074000</v>
      </c>
    </row>
    <row r="48" spans="4:7" ht="14.4" customHeight="1" x14ac:dyDescent="0.3">
      <c r="E48" s="16" t="b">
        <f>_xll.PTreeNodeDecision(treeCalc_1!$F$2,3)</f>
        <v>0</v>
      </c>
      <c r="F48" s="12">
        <f>_xll.PTreeNodeProbability(treeCalc_1!$F$2,3)</f>
        <v>0</v>
      </c>
    </row>
    <row r="49" spans="5:6" ht="14.4" customHeight="1" x14ac:dyDescent="0.3">
      <c r="E49" s="13">
        <v>0</v>
      </c>
      <c r="F49" s="11">
        <f>_xll.PTreeNodeValue(treeCalc_1!$F$2,3)</f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D4E62-40FE-4B53-9FB4-01F544EEF8EB}">
  <dimension ref="A1:P16"/>
  <sheetViews>
    <sheetView workbookViewId="0"/>
  </sheetViews>
  <sheetFormatPr defaultColWidth="15.77734375" defaultRowHeight="14.4" x14ac:dyDescent="0.3"/>
  <cols>
    <col min="1" max="16384" width="15.77734375" style="9"/>
  </cols>
  <sheetData>
    <row r="1" spans="1:16" x14ac:dyDescent="0.3">
      <c r="A1" s="9" t="s">
        <v>19</v>
      </c>
      <c r="B1" s="8" t="s">
        <v>64</v>
      </c>
      <c r="E1" s="9" t="s">
        <v>27</v>
      </c>
      <c r="F1" s="9">
        <v>3</v>
      </c>
      <c r="H1" s="9" t="s">
        <v>34</v>
      </c>
      <c r="I1" s="8" t="s">
        <v>60</v>
      </c>
      <c r="K1" s="9" t="s">
        <v>39</v>
      </c>
      <c r="L1" s="9">
        <v>100</v>
      </c>
    </row>
    <row r="2" spans="1:16" x14ac:dyDescent="0.3">
      <c r="A2" s="9" t="s">
        <v>20</v>
      </c>
      <c r="B2" s="9" t="e">
        <f>'Decision Tree'!#REF!</f>
        <v>#REF!</v>
      </c>
      <c r="E2" s="9" t="s">
        <v>29</v>
      </c>
      <c r="F2" s="9">
        <f>_xll.PTreeEvaluate5(B3,$L$11:$L$16,$J$11:$J$16,$K$11:$K$16,$N$11:$N$16,$G$11:$G$16,,L1)</f>
        <v>669331</v>
      </c>
    </row>
    <row r="3" spans="1:16" x14ac:dyDescent="0.3">
      <c r="A3" s="9" t="s">
        <v>21</v>
      </c>
      <c r="B3" s="9" t="s">
        <v>63</v>
      </c>
      <c r="E3" s="9" t="s">
        <v>30</v>
      </c>
      <c r="F3" s="8" t="s">
        <v>56</v>
      </c>
      <c r="H3" s="9" t="s">
        <v>35</v>
      </c>
      <c r="I3" s="10" t="s">
        <v>58</v>
      </c>
    </row>
    <row r="4" spans="1:16" x14ac:dyDescent="0.3">
      <c r="A4" s="9" t="s">
        <v>22</v>
      </c>
      <c r="B4" s="9" t="s">
        <v>55</v>
      </c>
      <c r="E4" s="9" t="s">
        <v>31</v>
      </c>
      <c r="F4" s="8" t="s">
        <v>57</v>
      </c>
      <c r="H4" s="9" t="s">
        <v>36</v>
      </c>
      <c r="I4" s="8" t="s">
        <v>59</v>
      </c>
    </row>
    <row r="5" spans="1:16" x14ac:dyDescent="0.3">
      <c r="A5" s="9" t="s">
        <v>23</v>
      </c>
      <c r="B5" s="9">
        <v>0</v>
      </c>
      <c r="E5" s="9" t="s">
        <v>32</v>
      </c>
      <c r="F5" s="8" t="s">
        <v>57</v>
      </c>
      <c r="H5" s="9" t="s">
        <v>37</v>
      </c>
      <c r="I5" s="10" t="s">
        <v>58</v>
      </c>
    </row>
    <row r="6" spans="1:16" x14ac:dyDescent="0.3">
      <c r="A6" s="9" t="s">
        <v>24</v>
      </c>
      <c r="E6" s="9" t="s">
        <v>33</v>
      </c>
      <c r="F6" s="8" t="s">
        <v>56</v>
      </c>
      <c r="H6" s="9" t="s">
        <v>38</v>
      </c>
      <c r="I6" s="8" t="s">
        <v>59</v>
      </c>
    </row>
    <row r="7" spans="1:16" x14ac:dyDescent="0.3">
      <c r="A7" s="9" t="s">
        <v>25</v>
      </c>
      <c r="E7" s="9" t="s">
        <v>28</v>
      </c>
      <c r="F7" s="8" t="s">
        <v>18</v>
      </c>
    </row>
    <row r="8" spans="1:16" x14ac:dyDescent="0.3">
      <c r="A8" s="9" t="s">
        <v>26</v>
      </c>
      <c r="B8" s="9">
        <v>6</v>
      </c>
    </row>
    <row r="10" spans="1:16" x14ac:dyDescent="0.3">
      <c r="A10" s="9" t="s">
        <v>40</v>
      </c>
      <c r="B10" s="9" t="s">
        <v>41</v>
      </c>
      <c r="C10" s="9" t="s">
        <v>42</v>
      </c>
      <c r="D10" s="9" t="s">
        <v>43</v>
      </c>
      <c r="E10" s="9" t="s">
        <v>44</v>
      </c>
      <c r="F10" s="9" t="s">
        <v>45</v>
      </c>
      <c r="G10" s="9" t="s">
        <v>46</v>
      </c>
      <c r="H10" s="9" t="s">
        <v>47</v>
      </c>
      <c r="I10" s="9" t="s">
        <v>48</v>
      </c>
      <c r="J10" s="9" t="s">
        <v>49</v>
      </c>
      <c r="K10" s="9" t="s">
        <v>50</v>
      </c>
      <c r="L10" s="9" t="s">
        <v>21</v>
      </c>
      <c r="M10" s="9" t="s">
        <v>51</v>
      </c>
      <c r="N10" s="9" t="s">
        <v>52</v>
      </c>
      <c r="O10" s="9" t="s">
        <v>53</v>
      </c>
      <c r="P10" s="9" t="s">
        <v>54</v>
      </c>
    </row>
    <row r="11" spans="1:16" x14ac:dyDescent="0.3">
      <c r="A11" s="9">
        <f>'Decision Tree'!$E$47</f>
        <v>1074000</v>
      </c>
      <c r="B11" s="9" t="str">
        <f>B1</f>
        <v>New Product Decision</v>
      </c>
      <c r="C11" s="9">
        <v>0</v>
      </c>
      <c r="I11" s="9" t="s">
        <v>61</v>
      </c>
      <c r="J11" s="9">
        <f>'Decision Tree'!$D$47</f>
        <v>0</v>
      </c>
      <c r="K11" s="9">
        <f>'Decision Tree'!$D$46</f>
        <v>0</v>
      </c>
      <c r="L11" s="9" t="s">
        <v>66</v>
      </c>
      <c r="M11" s="8" t="s">
        <v>62</v>
      </c>
      <c r="O11" s="9" t="str">
        <f>'Decision Tree'!$E$46</f>
        <v xml:space="preserve">    Continue with product?</v>
      </c>
      <c r="P11" s="9" t="b">
        <v>0</v>
      </c>
    </row>
    <row r="12" spans="1:16" x14ac:dyDescent="0.3">
      <c r="A12" s="9">
        <f>'Decision Tree'!$F$43</f>
        <v>1074000</v>
      </c>
      <c r="B12" s="8" t="s">
        <v>67</v>
      </c>
      <c r="C12" s="9">
        <v>0</v>
      </c>
      <c r="I12" s="9" t="s">
        <v>61</v>
      </c>
      <c r="J12" s="9">
        <f>'Decision Tree'!$E$43</f>
        <v>-6000000</v>
      </c>
      <c r="L12" s="9" t="s">
        <v>71</v>
      </c>
      <c r="M12" s="8" t="s">
        <v>62</v>
      </c>
      <c r="O12" s="9" t="str">
        <f>'Decision Tree'!$F$42</f>
        <v>Chance</v>
      </c>
      <c r="P12" s="9" t="b">
        <v>0</v>
      </c>
    </row>
    <row r="13" spans="1:16" x14ac:dyDescent="0.3">
      <c r="A13" s="9">
        <f>'Decision Tree'!$F$49</f>
        <v>0</v>
      </c>
      <c r="B13" s="8" t="s">
        <v>68</v>
      </c>
      <c r="C13" s="9">
        <v>0</v>
      </c>
      <c r="H13" s="9" t="s">
        <v>61</v>
      </c>
      <c r="I13" s="9" t="s">
        <v>61</v>
      </c>
      <c r="J13" s="9">
        <f>'Decision Tree'!$E$49</f>
        <v>0</v>
      </c>
      <c r="L13" s="9" t="s">
        <v>65</v>
      </c>
      <c r="M13" s="8" t="s">
        <v>62</v>
      </c>
      <c r="P13" s="9" t="b">
        <v>0</v>
      </c>
    </row>
    <row r="14" spans="1:16" x14ac:dyDescent="0.3">
      <c r="A14" s="9">
        <f>'Decision Tree'!$G$41</f>
        <v>-600000</v>
      </c>
      <c r="B14" s="8" t="s">
        <v>7</v>
      </c>
      <c r="C14" s="9">
        <v>0</v>
      </c>
      <c r="H14" s="9" t="s">
        <v>61</v>
      </c>
      <c r="I14" s="9" t="s">
        <v>61</v>
      </c>
      <c r="J14" s="9">
        <f>'Decision Tree'!$F$41</f>
        <v>5400000</v>
      </c>
      <c r="K14" s="9">
        <f>'Decision Tree'!$F$40</f>
        <v>0.35</v>
      </c>
      <c r="L14" s="9" t="s">
        <v>70</v>
      </c>
      <c r="M14" s="8" t="s">
        <v>62</v>
      </c>
      <c r="P14" s="9" t="b">
        <v>0</v>
      </c>
    </row>
    <row r="15" spans="1:16" x14ac:dyDescent="0.3">
      <c r="A15" s="9">
        <f>'Decision Tree'!$G$45</f>
        <v>-4380000</v>
      </c>
      <c r="B15" s="8" t="s">
        <v>8</v>
      </c>
      <c r="C15" s="9">
        <v>0</v>
      </c>
      <c r="H15" s="9" t="s">
        <v>61</v>
      </c>
      <c r="I15" s="9" t="s">
        <v>61</v>
      </c>
      <c r="J15" s="9">
        <f>'Decision Tree'!$F$45</f>
        <v>1620000</v>
      </c>
      <c r="K15" s="9">
        <f>'Decision Tree'!$F$44</f>
        <v>0.2</v>
      </c>
      <c r="L15" s="9" t="s">
        <v>70</v>
      </c>
      <c r="M15" s="8" t="s">
        <v>62</v>
      </c>
      <c r="P15" s="9" t="b">
        <v>0</v>
      </c>
    </row>
    <row r="16" spans="1:16" x14ac:dyDescent="0.3">
      <c r="A16" s="9">
        <f>'Decision Tree'!$G$39</f>
        <v>4800000</v>
      </c>
      <c r="B16" s="8" t="s">
        <v>6</v>
      </c>
      <c r="C16" s="9">
        <v>0</v>
      </c>
      <c r="H16" s="9" t="s">
        <v>61</v>
      </c>
      <c r="I16" s="9" t="s">
        <v>61</v>
      </c>
      <c r="J16" s="9">
        <f>'Decision Tree'!$F$39</f>
        <v>10800000</v>
      </c>
      <c r="K16" s="9">
        <f>'Decision Tree'!$F$38</f>
        <v>0.45</v>
      </c>
      <c r="L16" s="9" t="s">
        <v>70</v>
      </c>
      <c r="M16" s="8" t="s">
        <v>62</v>
      </c>
      <c r="P16" s="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Decision Tree</vt:lpstr>
      <vt:lpstr>treeCalc_1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User</cp:lastModifiedBy>
  <dcterms:created xsi:type="dcterms:W3CDTF">2014-02-05T01:08:53Z</dcterms:created>
  <dcterms:modified xsi:type="dcterms:W3CDTF">2020-10-17T12:29:05Z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e95257c5-028d-41b0-a36d-389595eb89fc</vt:lpwstr>
  </property>
</Properties>
</file>