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Decision Optimization\Excel\Albright business analtics materials\My work excel and data\"/>
    </mc:Choice>
  </mc:AlternateContent>
  <xr:revisionPtr revIDLastSave="0" documentId="8_{696887FD-D2C2-41B6-BBE0-BB29E06FD17B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Original Data" sheetId="2" r:id="rId1"/>
    <sheet name="Validation Data" sheetId="3" r:id="rId2"/>
    <sheet name="_PalUtilTempWorksheet" sheetId="4" state="hidden" r:id="rId3"/>
    <sheet name="_STDS_DG3362F263" sheetId="5" state="hidden" r:id="rId4"/>
    <sheet name="Regression" sheetId="6" r:id="rId5"/>
  </sheets>
  <definedNames>
    <definedName name="PalisadeReportWorksheetCreatedBy" localSheetId="4" hidden="1">"StatTools"</definedName>
    <definedName name="ST_MachineHours">'Original Data'!$B$2:$B$37</definedName>
    <definedName name="ST_Month">'Original Data'!$A$2:$A$37</definedName>
    <definedName name="ST_Overhead">'Original Data'!$D$2:$D$37</definedName>
    <definedName name="ST_ProductionRuns">'Original Data'!$C$2:$C$37</definedName>
    <definedName name="StatToolsHeader" localSheetId="4">Regression!$1:$6</definedName>
    <definedName name="STWBD_StatToolsRegression_blockList" hidden="1">"-1"</definedName>
    <definedName name="STWBD_StatToolsRegression_CheckMulticollinearity" hidden="1">"FALSE"</definedName>
    <definedName name="STWBD_StatToolsRegression_ConfidenceLevel" hidden="1">" .95"</definedName>
    <definedName name="STWBD_StatToolsRegression_DisplayCorrelationMatrix" hidden="1">"FALSE"</definedName>
    <definedName name="STWBD_StatToolsRegression_DisplayRegressionEquation" hidden="1">"TRUE"</definedName>
    <definedName name="STWBD_StatToolsRegression_FixVariables" hidden="1">"FALSE"</definedName>
    <definedName name="STWBD_StatToolsRegression_fixVarList" hidden="1">"-1"</definedName>
    <definedName name="STWBD_StatToolsRegression_FValueToEnter" hidden="1">" 2.2"</definedName>
    <definedName name="STWBD_StatToolsRegression_FValueToLeave" hidden="1">" 1.1"</definedName>
    <definedName name="STWBD_StatToolsRegression_GraphFittedValueVsActualYValue" hidden="1">"FALSE"</definedName>
    <definedName name="STWBD_StatToolsRegression_GraphFittedValueVsXValue" hidden="1">"FALSE"</definedName>
    <definedName name="STWBD_StatToolsRegression_GraphHistogramOfResiduals" hidden="1">"FALSE"</definedName>
    <definedName name="STWBD_StatToolsRegression_GraphResidualVsFittedValue" hidden="1">"FALSE"</definedName>
    <definedName name="STWBD_StatToolsRegression_GraphResidualVsOrderIndex" hidden="1">"FALSE"</definedName>
    <definedName name="STWBD_StatToolsRegression_GraphResidualVsXValue" hidden="1">"FALSE"</definedName>
    <definedName name="STWBD_StatToolsRegression_HasDefaultInfo" hidden="1">"TRUE"</definedName>
    <definedName name="STWBD_StatToolsRegression_IdentifyOutliersInDataSet" hidden="1">"FALSE"</definedName>
    <definedName name="STWBD_StatToolsRegression_IdentifyOutliersInGraphs" hidden="1">"FALSE"</definedName>
    <definedName name="STWBD_StatToolsRegression_IncludeDerivedVariables" hidden="1">"FALSE"</definedName>
    <definedName name="STWBD_StatToolsRegression_IncludePrediction" hidden="1">"FALSE"</definedName>
    <definedName name="STWBD_StatToolsRegression_IncludeSteps" hidden="1">"FALSE"</definedName>
    <definedName name="STWBD_StatToolsRegression_NumberOfBlocks" hidden="1">" 2"</definedName>
    <definedName name="STWBD_StatToolsRegression_pValueToEnter" hidden="1">" .05"</definedName>
    <definedName name="STWBD_StatToolsRegression_pValueToLeave" hidden="1">" .1"</definedName>
    <definedName name="STWBD_StatToolsRegression_RegressionType" hidden="1">" 0"</definedName>
    <definedName name="STWBD_StatToolsRegression_StandardizeNumericVariables" hidden="1">"FALSE"</definedName>
    <definedName name="STWBD_StatToolsRegression_throughOrigin" hidden="1">"FALSE"</definedName>
    <definedName name="STWBD_StatToolsRegression_useFValue" hidden="1">"FALSE"</definedName>
    <definedName name="STWBD_StatToolsRegression_usePValue" hidden="1">"TRUE"</definedName>
    <definedName name="STWBD_StatToolsRegression_VariableDependent" hidden="1">"U_x0001_VG25C34C6424B8E721_x0001_"</definedName>
    <definedName name="STWBD_StatToolsRegression_VariableListIndependent" hidden="1">2</definedName>
    <definedName name="STWBD_StatToolsRegression_VariableListIndependent_1" hidden="1">"U_x0001_VG2E326EF1BEC053E_x0001_"</definedName>
    <definedName name="STWBD_StatToolsRegression_VariableListIndependent_2" hidden="1">"U_x0001_VG369A8DABA13686D_x0001_"</definedName>
    <definedName name="STWBD_StatToolsRegression_VarSelectorDefaultDataSet" hidden="1">"DG3362F263"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3" l="1"/>
  <c r="M7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2" i="3"/>
  <c r="B9" i="5"/>
  <c r="B22" i="5"/>
  <c r="B19" i="5"/>
  <c r="B16" i="5"/>
  <c r="B13" i="5"/>
  <c r="B7" i="5"/>
  <c r="B3" i="5"/>
  <c r="B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8" authorId="0" shapeId="0" xr:uid="{790772DB-3073-40A9-B6C5-4B0917DC6600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correlation between the actual Y values and the fitted Y values.</t>
        </r>
      </text>
    </comment>
    <comment ref="F8" authorId="0" shapeId="0" xr:uid="{39905731-3969-41FB-94D8-29A7447546CB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Number of records which had missing or invalid data and were ignored in this report.</t>
        </r>
      </text>
    </comment>
    <comment ref="G8" authorId="0" shapeId="0" xr:uid="{02E044A0-99B5-4A3D-9707-7D4678E02D8F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An observation with a standardized residual greater than 3 (in absolute value) is deemed an outlier.</t>
        </r>
      </text>
    </comment>
  </commentList>
</comments>
</file>

<file path=xl/sharedStrings.xml><?xml version="1.0" encoding="utf-8"?>
<sst xmlns="http://schemas.openxmlformats.org/spreadsheetml/2006/main" count="104" uniqueCount="96">
  <si>
    <t>Month</t>
  </si>
  <si>
    <t>Overhead</t>
  </si>
  <si>
    <t>Machine Hours</t>
  </si>
  <si>
    <t>Production Runs</t>
  </si>
  <si>
    <t>StatTools Version that generated sheet, Major</t>
  </si>
  <si>
    <t>StatTools Version that generated sheet, Minor</t>
  </si>
  <si>
    <t>StatTools Version that generated sheet, Revision</t>
  </si>
  <si>
    <t>Min. StatTools Version to Read Sheet, Major (note ST versions before 1.1.1 don't perform forward compatibility check)</t>
  </si>
  <si>
    <t>Min. StatTools Version to Read Sheet, Minor</t>
  </si>
  <si>
    <t>Min. StatTools Version to Read Sheet, Revision</t>
  </si>
  <si>
    <t>Min. StatTools version to not put up warning about extra info, Major</t>
  </si>
  <si>
    <t>Min. StatTools version to not put up warning about extra info, Minor</t>
  </si>
  <si>
    <t>Min. StatTools version to not put up warning about extra info, Revision</t>
  </si>
  <si>
    <t>Name</t>
  </si>
  <si>
    <t>Validation</t>
  </si>
  <si>
    <t>GUID</t>
  </si>
  <si>
    <t>DG3362F263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</si>
  <si>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</si>
  <si>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</si>
  <si>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</si>
  <si>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</si>
  <si>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</si>
  <si>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</si>
  <si>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</si>
  <si>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</si>
  <si>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</si>
  <si>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</si>
  <si>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VG3033B07E1777BF13</t>
  </si>
  <si>
    <t>var1</t>
  </si>
  <si>
    <t>ST_Month</t>
  </si>
  <si>
    <t>1 : Ranges</t>
  </si>
  <si>
    <t>1 : MultiRefs</t>
  </si>
  <si>
    <t>2 : Info</t>
  </si>
  <si>
    <t>VG2E326EF1BEC053E</t>
  </si>
  <si>
    <t>var2</t>
  </si>
  <si>
    <t>ST_MachineHours</t>
  </si>
  <si>
    <t>2 : Ranges</t>
  </si>
  <si>
    <t>2 : MultiRefs</t>
  </si>
  <si>
    <t>3 : Info</t>
  </si>
  <si>
    <t>VG369A8DABA13686D</t>
  </si>
  <si>
    <t>var3</t>
  </si>
  <si>
    <t>ST_ProductionRuns</t>
  </si>
  <si>
    <t>3 : Ranges</t>
  </si>
  <si>
    <t>3 : MultiRefs</t>
  </si>
  <si>
    <t>4 : Info</t>
  </si>
  <si>
    <t>VG25C34C6424B8E721</t>
  </si>
  <si>
    <t>var4</t>
  </si>
  <si>
    <t>ST_Overhead</t>
  </si>
  <si>
    <t>4 : Ranges</t>
  </si>
  <si>
    <t>4 : MultiRefs</t>
  </si>
  <si>
    <t>StatTools Report</t>
  </si>
  <si>
    <t>Analysis:</t>
  </si>
  <si>
    <t>Regression</t>
  </si>
  <si>
    <t>Performed By:</t>
  </si>
  <si>
    <t>User</t>
  </si>
  <si>
    <t>Date:</t>
  </si>
  <si>
    <t>Wednesday, 2 December, 2020</t>
  </si>
  <si>
    <t>Updating:</t>
  </si>
  <si>
    <t>Static</t>
  </si>
  <si>
    <t>Variable:</t>
  </si>
  <si>
    <t>Summary</t>
  </si>
  <si>
    <t>Multiple Regression for Overhead</t>
  </si>
  <si>
    <t>Multiple_x000D_
R</t>
  </si>
  <si>
    <t>R-Square</t>
  </si>
  <si>
    <t>Adjusted_x000D_
R-square</t>
  </si>
  <si>
    <t>Std. Err. of_x000D_
Estimate</t>
  </si>
  <si>
    <t>Rows_x000D_
Ignored</t>
  </si>
  <si>
    <t>Outliers</t>
  </si>
  <si>
    <t>ANOVA Table</t>
  </si>
  <si>
    <t>Degrees of_x000D_
Freedom</t>
  </si>
  <si>
    <t>Sum of_x000D_
Squares</t>
  </si>
  <si>
    <t>Mean of_x000D_
Squares</t>
  </si>
  <si>
    <t>F</t>
  </si>
  <si>
    <t>p-Value</t>
  </si>
  <si>
    <t>Explained</t>
  </si>
  <si>
    <t>Unexplained</t>
  </si>
  <si>
    <t>Regression Table</t>
  </si>
  <si>
    <t>Coefficient</t>
  </si>
  <si>
    <t>Standard_x000D_
Error</t>
  </si>
  <si>
    <t>t-Value</t>
  </si>
  <si>
    <t>Confidence Interval 95%</t>
  </si>
  <si>
    <t>Lower</t>
  </si>
  <si>
    <t>Upper</t>
  </si>
  <si>
    <t>Constant</t>
  </si>
  <si>
    <t>Regression Equation</t>
  </si>
  <si>
    <t>Overhead = 3996.67820854 + 43.53639812 Machine Hours + 883.61792524 Production Runs</t>
  </si>
  <si>
    <t xml:space="preserve">Regression equation from first plant </t>
  </si>
  <si>
    <t>constant</t>
  </si>
  <si>
    <t>Machine hours</t>
  </si>
  <si>
    <t>Production hours</t>
  </si>
  <si>
    <t>Rsquared</t>
  </si>
  <si>
    <t>Se</t>
  </si>
  <si>
    <t>Regression model</t>
  </si>
  <si>
    <t>Validation model</t>
  </si>
  <si>
    <t>Fitted Overhead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</si>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</sst>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[&lt;0.0001]&quot;&lt; 0.0001&quot;;0.0000"/>
    <numFmt numFmtId="166" formatCode="0.00000000000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u/>
      <sz val="9"/>
      <color indexed="81"/>
      <name val="Tahoma"/>
      <family val="2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C0C0C0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ashed">
        <color indexed="64"/>
      </right>
      <top style="dashed">
        <color rgb="FF000000"/>
      </top>
      <bottom/>
      <diagonal/>
    </border>
    <border>
      <left style="dashed">
        <color indexed="64"/>
      </left>
      <right style="dashed">
        <color indexed="64"/>
      </right>
      <top style="dashed">
        <color rgb="FF000000"/>
      </top>
      <bottom/>
      <diagonal/>
    </border>
    <border>
      <left style="dashed">
        <color indexed="64"/>
      </left>
      <right style="double">
        <color indexed="64"/>
      </right>
      <top style="dashed">
        <color rgb="FF000000"/>
      </top>
      <bottom/>
      <diagonal/>
    </border>
    <border>
      <left style="double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ashed">
        <color indexed="64"/>
      </right>
      <top/>
      <bottom style="double">
        <color indexed="64"/>
      </bottom>
      <diagonal/>
    </border>
    <border>
      <left style="dashed">
        <color indexed="64"/>
      </left>
      <right style="dashed">
        <color indexed="64"/>
      </right>
      <top/>
      <bottom style="double">
        <color indexed="64"/>
      </bottom>
      <diagonal/>
    </border>
    <border>
      <left style="dashed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</borders>
  <cellStyleXfs count="2">
    <xf numFmtId="0" fontId="0" fillId="0" borderId="0"/>
    <xf numFmtId="0" fontId="1" fillId="0" borderId="0"/>
  </cellStyleXfs>
  <cellXfs count="43">
    <xf numFmtId="0" fontId="0" fillId="0" borderId="0" xfId="0"/>
    <xf numFmtId="0" fontId="2" fillId="0" borderId="0" xfId="1" applyFont="1" applyAlignment="1">
      <alignment horizontal="right"/>
    </xf>
    <xf numFmtId="0" fontId="2" fillId="0" borderId="0" xfId="1" applyFont="1"/>
    <xf numFmtId="1" fontId="2" fillId="0" borderId="0" xfId="1" applyNumberFormat="1" applyFont="1"/>
    <xf numFmtId="0" fontId="2" fillId="0" borderId="0" xfId="1" applyFont="1" applyAlignment="1">
      <alignment horizontal="center"/>
    </xf>
    <xf numFmtId="0" fontId="0" fillId="0" borderId="0" xfId="0" applyNumberForma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2" fillId="3" borderId="1" xfId="1" applyFont="1" applyFill="1" applyBorder="1" applyAlignment="1">
      <alignment horizontal="center"/>
    </xf>
    <xf numFmtId="0" fontId="2" fillId="3" borderId="2" xfId="1" applyFont="1" applyFill="1" applyBorder="1" applyAlignment="1">
      <alignment horizontal="right"/>
    </xf>
    <xf numFmtId="0" fontId="2" fillId="3" borderId="3" xfId="1" applyFont="1" applyFill="1" applyBorder="1" applyAlignment="1">
      <alignment horizontal="right"/>
    </xf>
    <xf numFmtId="0" fontId="2" fillId="2" borderId="4" xfId="1" applyFont="1" applyFill="1" applyBorder="1" applyAlignment="1">
      <alignment horizontal="center"/>
    </xf>
    <xf numFmtId="0" fontId="2" fillId="2" borderId="5" xfId="1" applyFont="1" applyFill="1" applyBorder="1"/>
    <xf numFmtId="0" fontId="2" fillId="2" borderId="6" xfId="1" applyFont="1" applyFill="1" applyBorder="1"/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/>
    <xf numFmtId="0" fontId="2" fillId="2" borderId="9" xfId="1" applyFont="1" applyFill="1" applyBorder="1"/>
    <xf numFmtId="0" fontId="2" fillId="2" borderId="10" xfId="1" applyFont="1" applyFill="1" applyBorder="1" applyAlignment="1">
      <alignment horizontal="center"/>
    </xf>
    <xf numFmtId="0" fontId="2" fillId="2" borderId="11" xfId="1" applyFont="1" applyFill="1" applyBorder="1"/>
    <xf numFmtId="0" fontId="2" fillId="2" borderId="12" xfId="1" applyFont="1" applyFill="1" applyBorder="1"/>
    <xf numFmtId="0" fontId="0" fillId="0" borderId="0" xfId="0" applyNumberFormat="1" applyAlignment="1">
      <alignment horizontal="left"/>
    </xf>
    <xf numFmtId="0" fontId="4" fillId="4" borderId="0" xfId="0" applyFont="1" applyFill="1"/>
    <xf numFmtId="0" fontId="4" fillId="4" borderId="13" xfId="0" applyFont="1" applyFill="1" applyBorder="1"/>
    <xf numFmtId="0" fontId="5" fillId="4" borderId="0" xfId="0" applyFont="1" applyFill="1" applyAlignment="1">
      <alignment horizontal="right"/>
    </xf>
    <xf numFmtId="0" fontId="5" fillId="4" borderId="13" xfId="0" applyFont="1" applyFill="1" applyBorder="1" applyAlignment="1">
      <alignment horizontal="right"/>
    </xf>
    <xf numFmtId="0" fontId="4" fillId="4" borderId="0" xfId="0" applyFont="1" applyFill="1" applyAlignment="1">
      <alignment horizontal="left"/>
    </xf>
    <xf numFmtId="0" fontId="4" fillId="4" borderId="13" xfId="0" applyFont="1" applyFill="1" applyBorder="1" applyAlignment="1">
      <alignment horizontal="left"/>
    </xf>
    <xf numFmtId="0" fontId="6" fillId="4" borderId="0" xfId="0" applyFont="1" applyFill="1" applyAlignment="1">
      <alignment horizontal="left"/>
    </xf>
    <xf numFmtId="0" fontId="0" fillId="0" borderId="0" xfId="0" applyAlignment="1">
      <alignment horizontal="center"/>
    </xf>
    <xf numFmtId="49" fontId="5" fillId="0" borderId="0" xfId="0" applyNumberFormat="1" applyFont="1" applyAlignment="1">
      <alignment horizontal="center"/>
    </xf>
    <xf numFmtId="49" fontId="5" fillId="0" borderId="14" xfId="0" applyNumberFormat="1" applyFont="1" applyFill="1" applyBorder="1" applyAlignment="1">
      <alignment horizontal="center"/>
    </xf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left"/>
    </xf>
    <xf numFmtId="49" fontId="7" fillId="0" borderId="14" xfId="0" applyNumberFormat="1" applyFont="1" applyFill="1" applyBorder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0" fillId="0" borderId="0" xfId="1" applyFont="1" applyAlignment="1">
      <alignment horizontal="right"/>
    </xf>
    <xf numFmtId="166" fontId="2" fillId="0" borderId="0" xfId="1" applyNumberFormat="1" applyFont="1"/>
  </cellXfs>
  <cellStyles count="2">
    <cellStyle name="Normal" xfId="0" builtinId="0" customBuiltin="1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D38"/>
  <sheetViews>
    <sheetView workbookViewId="0">
      <selection sqref="A1:D37"/>
    </sheetView>
  </sheetViews>
  <sheetFormatPr defaultRowHeight="14.4" x14ac:dyDescent="0.3"/>
  <cols>
    <col min="1" max="1" width="9.109375" style="4"/>
    <col min="2" max="2" width="14.33203125" style="2" bestFit="1" customWidth="1"/>
    <col min="3" max="3" width="15.5546875" style="2" bestFit="1" customWidth="1"/>
    <col min="4" max="4" width="14.109375" style="2" customWidth="1"/>
    <col min="5" max="257" width="9.109375" style="2"/>
    <col min="258" max="258" width="11.5546875" style="2" customWidth="1"/>
    <col min="259" max="259" width="12.5546875" style="2" customWidth="1"/>
    <col min="260" max="260" width="14.109375" style="2" customWidth="1"/>
    <col min="261" max="513" width="9.109375" style="2"/>
    <col min="514" max="514" width="11.5546875" style="2" customWidth="1"/>
    <col min="515" max="515" width="12.5546875" style="2" customWidth="1"/>
    <col min="516" max="516" width="14.109375" style="2" customWidth="1"/>
    <col min="517" max="769" width="9.109375" style="2"/>
    <col min="770" max="770" width="11.5546875" style="2" customWidth="1"/>
    <col min="771" max="771" width="12.5546875" style="2" customWidth="1"/>
    <col min="772" max="772" width="14.109375" style="2" customWidth="1"/>
    <col min="773" max="1025" width="9.109375" style="2"/>
    <col min="1026" max="1026" width="11.5546875" style="2" customWidth="1"/>
    <col min="1027" max="1027" width="12.5546875" style="2" customWidth="1"/>
    <col min="1028" max="1028" width="14.109375" style="2" customWidth="1"/>
    <col min="1029" max="1281" width="9.109375" style="2"/>
    <col min="1282" max="1282" width="11.5546875" style="2" customWidth="1"/>
    <col min="1283" max="1283" width="12.5546875" style="2" customWidth="1"/>
    <col min="1284" max="1284" width="14.109375" style="2" customWidth="1"/>
    <col min="1285" max="1537" width="9.109375" style="2"/>
    <col min="1538" max="1538" width="11.5546875" style="2" customWidth="1"/>
    <col min="1539" max="1539" width="12.5546875" style="2" customWidth="1"/>
    <col min="1540" max="1540" width="14.109375" style="2" customWidth="1"/>
    <col min="1541" max="1793" width="9.109375" style="2"/>
    <col min="1794" max="1794" width="11.5546875" style="2" customWidth="1"/>
    <col min="1795" max="1795" width="12.5546875" style="2" customWidth="1"/>
    <col min="1796" max="1796" width="14.109375" style="2" customWidth="1"/>
    <col min="1797" max="2049" width="9.109375" style="2"/>
    <col min="2050" max="2050" width="11.5546875" style="2" customWidth="1"/>
    <col min="2051" max="2051" width="12.5546875" style="2" customWidth="1"/>
    <col min="2052" max="2052" width="14.109375" style="2" customWidth="1"/>
    <col min="2053" max="2305" width="9.109375" style="2"/>
    <col min="2306" max="2306" width="11.5546875" style="2" customWidth="1"/>
    <col min="2307" max="2307" width="12.5546875" style="2" customWidth="1"/>
    <col min="2308" max="2308" width="14.109375" style="2" customWidth="1"/>
    <col min="2309" max="2561" width="9.109375" style="2"/>
    <col min="2562" max="2562" width="11.5546875" style="2" customWidth="1"/>
    <col min="2563" max="2563" width="12.5546875" style="2" customWidth="1"/>
    <col min="2564" max="2564" width="14.109375" style="2" customWidth="1"/>
    <col min="2565" max="2817" width="9.109375" style="2"/>
    <col min="2818" max="2818" width="11.5546875" style="2" customWidth="1"/>
    <col min="2819" max="2819" width="12.5546875" style="2" customWidth="1"/>
    <col min="2820" max="2820" width="14.109375" style="2" customWidth="1"/>
    <col min="2821" max="3073" width="9.109375" style="2"/>
    <col min="3074" max="3074" width="11.5546875" style="2" customWidth="1"/>
    <col min="3075" max="3075" width="12.5546875" style="2" customWidth="1"/>
    <col min="3076" max="3076" width="14.109375" style="2" customWidth="1"/>
    <col min="3077" max="3329" width="9.109375" style="2"/>
    <col min="3330" max="3330" width="11.5546875" style="2" customWidth="1"/>
    <col min="3331" max="3331" width="12.5546875" style="2" customWidth="1"/>
    <col min="3332" max="3332" width="14.109375" style="2" customWidth="1"/>
    <col min="3333" max="3585" width="9.109375" style="2"/>
    <col min="3586" max="3586" width="11.5546875" style="2" customWidth="1"/>
    <col min="3587" max="3587" width="12.5546875" style="2" customWidth="1"/>
    <col min="3588" max="3588" width="14.109375" style="2" customWidth="1"/>
    <col min="3589" max="3841" width="9.109375" style="2"/>
    <col min="3842" max="3842" width="11.5546875" style="2" customWidth="1"/>
    <col min="3843" max="3843" width="12.5546875" style="2" customWidth="1"/>
    <col min="3844" max="3844" width="14.109375" style="2" customWidth="1"/>
    <col min="3845" max="4097" width="9.109375" style="2"/>
    <col min="4098" max="4098" width="11.5546875" style="2" customWidth="1"/>
    <col min="4099" max="4099" width="12.5546875" style="2" customWidth="1"/>
    <col min="4100" max="4100" width="14.109375" style="2" customWidth="1"/>
    <col min="4101" max="4353" width="9.109375" style="2"/>
    <col min="4354" max="4354" width="11.5546875" style="2" customWidth="1"/>
    <col min="4355" max="4355" width="12.5546875" style="2" customWidth="1"/>
    <col min="4356" max="4356" width="14.109375" style="2" customWidth="1"/>
    <col min="4357" max="4609" width="9.109375" style="2"/>
    <col min="4610" max="4610" width="11.5546875" style="2" customWidth="1"/>
    <col min="4611" max="4611" width="12.5546875" style="2" customWidth="1"/>
    <col min="4612" max="4612" width="14.109375" style="2" customWidth="1"/>
    <col min="4613" max="4865" width="9.109375" style="2"/>
    <col min="4866" max="4866" width="11.5546875" style="2" customWidth="1"/>
    <col min="4867" max="4867" width="12.5546875" style="2" customWidth="1"/>
    <col min="4868" max="4868" width="14.109375" style="2" customWidth="1"/>
    <col min="4869" max="5121" width="9.109375" style="2"/>
    <col min="5122" max="5122" width="11.5546875" style="2" customWidth="1"/>
    <col min="5123" max="5123" width="12.5546875" style="2" customWidth="1"/>
    <col min="5124" max="5124" width="14.109375" style="2" customWidth="1"/>
    <col min="5125" max="5377" width="9.109375" style="2"/>
    <col min="5378" max="5378" width="11.5546875" style="2" customWidth="1"/>
    <col min="5379" max="5379" width="12.5546875" style="2" customWidth="1"/>
    <col min="5380" max="5380" width="14.109375" style="2" customWidth="1"/>
    <col min="5381" max="5633" width="9.109375" style="2"/>
    <col min="5634" max="5634" width="11.5546875" style="2" customWidth="1"/>
    <col min="5635" max="5635" width="12.5546875" style="2" customWidth="1"/>
    <col min="5636" max="5636" width="14.109375" style="2" customWidth="1"/>
    <col min="5637" max="5889" width="9.109375" style="2"/>
    <col min="5890" max="5890" width="11.5546875" style="2" customWidth="1"/>
    <col min="5891" max="5891" width="12.5546875" style="2" customWidth="1"/>
    <col min="5892" max="5892" width="14.109375" style="2" customWidth="1"/>
    <col min="5893" max="6145" width="9.109375" style="2"/>
    <col min="6146" max="6146" width="11.5546875" style="2" customWidth="1"/>
    <col min="6147" max="6147" width="12.5546875" style="2" customWidth="1"/>
    <col min="6148" max="6148" width="14.109375" style="2" customWidth="1"/>
    <col min="6149" max="6401" width="9.109375" style="2"/>
    <col min="6402" max="6402" width="11.5546875" style="2" customWidth="1"/>
    <col min="6403" max="6403" width="12.5546875" style="2" customWidth="1"/>
    <col min="6404" max="6404" width="14.109375" style="2" customWidth="1"/>
    <col min="6405" max="6657" width="9.109375" style="2"/>
    <col min="6658" max="6658" width="11.5546875" style="2" customWidth="1"/>
    <col min="6659" max="6659" width="12.5546875" style="2" customWidth="1"/>
    <col min="6660" max="6660" width="14.109375" style="2" customWidth="1"/>
    <col min="6661" max="6913" width="9.109375" style="2"/>
    <col min="6914" max="6914" width="11.5546875" style="2" customWidth="1"/>
    <col min="6915" max="6915" width="12.5546875" style="2" customWidth="1"/>
    <col min="6916" max="6916" width="14.109375" style="2" customWidth="1"/>
    <col min="6917" max="7169" width="9.109375" style="2"/>
    <col min="7170" max="7170" width="11.5546875" style="2" customWidth="1"/>
    <col min="7171" max="7171" width="12.5546875" style="2" customWidth="1"/>
    <col min="7172" max="7172" width="14.109375" style="2" customWidth="1"/>
    <col min="7173" max="7425" width="9.109375" style="2"/>
    <col min="7426" max="7426" width="11.5546875" style="2" customWidth="1"/>
    <col min="7427" max="7427" width="12.5546875" style="2" customWidth="1"/>
    <col min="7428" max="7428" width="14.109375" style="2" customWidth="1"/>
    <col min="7429" max="7681" width="9.109375" style="2"/>
    <col min="7682" max="7682" width="11.5546875" style="2" customWidth="1"/>
    <col min="7683" max="7683" width="12.5546875" style="2" customWidth="1"/>
    <col min="7684" max="7684" width="14.109375" style="2" customWidth="1"/>
    <col min="7685" max="7937" width="9.109375" style="2"/>
    <col min="7938" max="7938" width="11.5546875" style="2" customWidth="1"/>
    <col min="7939" max="7939" width="12.5546875" style="2" customWidth="1"/>
    <col min="7940" max="7940" width="14.109375" style="2" customWidth="1"/>
    <col min="7941" max="8193" width="9.109375" style="2"/>
    <col min="8194" max="8194" width="11.5546875" style="2" customWidth="1"/>
    <col min="8195" max="8195" width="12.5546875" style="2" customWidth="1"/>
    <col min="8196" max="8196" width="14.109375" style="2" customWidth="1"/>
    <col min="8197" max="8449" width="9.109375" style="2"/>
    <col min="8450" max="8450" width="11.5546875" style="2" customWidth="1"/>
    <col min="8451" max="8451" width="12.5546875" style="2" customWidth="1"/>
    <col min="8452" max="8452" width="14.109375" style="2" customWidth="1"/>
    <col min="8453" max="8705" width="9.109375" style="2"/>
    <col min="8706" max="8706" width="11.5546875" style="2" customWidth="1"/>
    <col min="8707" max="8707" width="12.5546875" style="2" customWidth="1"/>
    <col min="8708" max="8708" width="14.109375" style="2" customWidth="1"/>
    <col min="8709" max="8961" width="9.109375" style="2"/>
    <col min="8962" max="8962" width="11.5546875" style="2" customWidth="1"/>
    <col min="8963" max="8963" width="12.5546875" style="2" customWidth="1"/>
    <col min="8964" max="8964" width="14.109375" style="2" customWidth="1"/>
    <col min="8965" max="9217" width="9.109375" style="2"/>
    <col min="9218" max="9218" width="11.5546875" style="2" customWidth="1"/>
    <col min="9219" max="9219" width="12.5546875" style="2" customWidth="1"/>
    <col min="9220" max="9220" width="14.109375" style="2" customWidth="1"/>
    <col min="9221" max="9473" width="9.109375" style="2"/>
    <col min="9474" max="9474" width="11.5546875" style="2" customWidth="1"/>
    <col min="9475" max="9475" width="12.5546875" style="2" customWidth="1"/>
    <col min="9476" max="9476" width="14.109375" style="2" customWidth="1"/>
    <col min="9477" max="9729" width="9.109375" style="2"/>
    <col min="9730" max="9730" width="11.5546875" style="2" customWidth="1"/>
    <col min="9731" max="9731" width="12.5546875" style="2" customWidth="1"/>
    <col min="9732" max="9732" width="14.109375" style="2" customWidth="1"/>
    <col min="9733" max="9985" width="9.109375" style="2"/>
    <col min="9986" max="9986" width="11.5546875" style="2" customWidth="1"/>
    <col min="9987" max="9987" width="12.5546875" style="2" customWidth="1"/>
    <col min="9988" max="9988" width="14.109375" style="2" customWidth="1"/>
    <col min="9989" max="10241" width="9.109375" style="2"/>
    <col min="10242" max="10242" width="11.5546875" style="2" customWidth="1"/>
    <col min="10243" max="10243" width="12.5546875" style="2" customWidth="1"/>
    <col min="10244" max="10244" width="14.109375" style="2" customWidth="1"/>
    <col min="10245" max="10497" width="9.109375" style="2"/>
    <col min="10498" max="10498" width="11.5546875" style="2" customWidth="1"/>
    <col min="10499" max="10499" width="12.5546875" style="2" customWidth="1"/>
    <col min="10500" max="10500" width="14.109375" style="2" customWidth="1"/>
    <col min="10501" max="10753" width="9.109375" style="2"/>
    <col min="10754" max="10754" width="11.5546875" style="2" customWidth="1"/>
    <col min="10755" max="10755" width="12.5546875" style="2" customWidth="1"/>
    <col min="10756" max="10756" width="14.109375" style="2" customWidth="1"/>
    <col min="10757" max="11009" width="9.109375" style="2"/>
    <col min="11010" max="11010" width="11.5546875" style="2" customWidth="1"/>
    <col min="11011" max="11011" width="12.5546875" style="2" customWidth="1"/>
    <col min="11012" max="11012" width="14.109375" style="2" customWidth="1"/>
    <col min="11013" max="11265" width="9.109375" style="2"/>
    <col min="11266" max="11266" width="11.5546875" style="2" customWidth="1"/>
    <col min="11267" max="11267" width="12.5546875" style="2" customWidth="1"/>
    <col min="11268" max="11268" width="14.109375" style="2" customWidth="1"/>
    <col min="11269" max="11521" width="9.109375" style="2"/>
    <col min="11522" max="11522" width="11.5546875" style="2" customWidth="1"/>
    <col min="11523" max="11523" width="12.5546875" style="2" customWidth="1"/>
    <col min="11524" max="11524" width="14.109375" style="2" customWidth="1"/>
    <col min="11525" max="11777" width="9.109375" style="2"/>
    <col min="11778" max="11778" width="11.5546875" style="2" customWidth="1"/>
    <col min="11779" max="11779" width="12.5546875" style="2" customWidth="1"/>
    <col min="11780" max="11780" width="14.109375" style="2" customWidth="1"/>
    <col min="11781" max="12033" width="9.109375" style="2"/>
    <col min="12034" max="12034" width="11.5546875" style="2" customWidth="1"/>
    <col min="12035" max="12035" width="12.5546875" style="2" customWidth="1"/>
    <col min="12036" max="12036" width="14.109375" style="2" customWidth="1"/>
    <col min="12037" max="12289" width="9.109375" style="2"/>
    <col min="12290" max="12290" width="11.5546875" style="2" customWidth="1"/>
    <col min="12291" max="12291" width="12.5546875" style="2" customWidth="1"/>
    <col min="12292" max="12292" width="14.109375" style="2" customWidth="1"/>
    <col min="12293" max="12545" width="9.109375" style="2"/>
    <col min="12546" max="12546" width="11.5546875" style="2" customWidth="1"/>
    <col min="12547" max="12547" width="12.5546875" style="2" customWidth="1"/>
    <col min="12548" max="12548" width="14.109375" style="2" customWidth="1"/>
    <col min="12549" max="12801" width="9.109375" style="2"/>
    <col min="12802" max="12802" width="11.5546875" style="2" customWidth="1"/>
    <col min="12803" max="12803" width="12.5546875" style="2" customWidth="1"/>
    <col min="12804" max="12804" width="14.109375" style="2" customWidth="1"/>
    <col min="12805" max="13057" width="9.109375" style="2"/>
    <col min="13058" max="13058" width="11.5546875" style="2" customWidth="1"/>
    <col min="13059" max="13059" width="12.5546875" style="2" customWidth="1"/>
    <col min="13060" max="13060" width="14.109375" style="2" customWidth="1"/>
    <col min="13061" max="13313" width="9.109375" style="2"/>
    <col min="13314" max="13314" width="11.5546875" style="2" customWidth="1"/>
    <col min="13315" max="13315" width="12.5546875" style="2" customWidth="1"/>
    <col min="13316" max="13316" width="14.109375" style="2" customWidth="1"/>
    <col min="13317" max="13569" width="9.109375" style="2"/>
    <col min="13570" max="13570" width="11.5546875" style="2" customWidth="1"/>
    <col min="13571" max="13571" width="12.5546875" style="2" customWidth="1"/>
    <col min="13572" max="13572" width="14.109375" style="2" customWidth="1"/>
    <col min="13573" max="13825" width="9.109375" style="2"/>
    <col min="13826" max="13826" width="11.5546875" style="2" customWidth="1"/>
    <col min="13827" max="13827" width="12.5546875" style="2" customWidth="1"/>
    <col min="13828" max="13828" width="14.109375" style="2" customWidth="1"/>
    <col min="13829" max="14081" width="9.109375" style="2"/>
    <col min="14082" max="14082" width="11.5546875" style="2" customWidth="1"/>
    <col min="14083" max="14083" width="12.5546875" style="2" customWidth="1"/>
    <col min="14084" max="14084" width="14.109375" style="2" customWidth="1"/>
    <col min="14085" max="14337" width="9.109375" style="2"/>
    <col min="14338" max="14338" width="11.5546875" style="2" customWidth="1"/>
    <col min="14339" max="14339" width="12.5546875" style="2" customWidth="1"/>
    <col min="14340" max="14340" width="14.109375" style="2" customWidth="1"/>
    <col min="14341" max="14593" width="9.109375" style="2"/>
    <col min="14594" max="14594" width="11.5546875" style="2" customWidth="1"/>
    <col min="14595" max="14595" width="12.5546875" style="2" customWidth="1"/>
    <col min="14596" max="14596" width="14.109375" style="2" customWidth="1"/>
    <col min="14597" max="14849" width="9.109375" style="2"/>
    <col min="14850" max="14850" width="11.5546875" style="2" customWidth="1"/>
    <col min="14851" max="14851" width="12.5546875" style="2" customWidth="1"/>
    <col min="14852" max="14852" width="14.109375" style="2" customWidth="1"/>
    <col min="14853" max="15105" width="9.109375" style="2"/>
    <col min="15106" max="15106" width="11.5546875" style="2" customWidth="1"/>
    <col min="15107" max="15107" width="12.5546875" style="2" customWidth="1"/>
    <col min="15108" max="15108" width="14.109375" style="2" customWidth="1"/>
    <col min="15109" max="15361" width="9.109375" style="2"/>
    <col min="15362" max="15362" width="11.5546875" style="2" customWidth="1"/>
    <col min="15363" max="15363" width="12.5546875" style="2" customWidth="1"/>
    <col min="15364" max="15364" width="14.109375" style="2" customWidth="1"/>
    <col min="15365" max="15617" width="9.109375" style="2"/>
    <col min="15618" max="15618" width="11.5546875" style="2" customWidth="1"/>
    <col min="15619" max="15619" width="12.5546875" style="2" customWidth="1"/>
    <col min="15620" max="15620" width="14.109375" style="2" customWidth="1"/>
    <col min="15621" max="15873" width="9.109375" style="2"/>
    <col min="15874" max="15874" width="11.5546875" style="2" customWidth="1"/>
    <col min="15875" max="15875" width="12.5546875" style="2" customWidth="1"/>
    <col min="15876" max="15876" width="14.109375" style="2" customWidth="1"/>
    <col min="15877" max="16129" width="9.109375" style="2"/>
    <col min="16130" max="16130" width="11.5546875" style="2" customWidth="1"/>
    <col min="16131" max="16131" width="12.5546875" style="2" customWidth="1"/>
    <col min="16132" max="16132" width="14.109375" style="2" customWidth="1"/>
    <col min="16133" max="16384" width="9.109375" style="2"/>
  </cols>
  <sheetData>
    <row r="1" spans="1:4" s="1" customFormat="1" ht="15" thickTop="1" x14ac:dyDescent="0.3">
      <c r="A1" s="8" t="s">
        <v>0</v>
      </c>
      <c r="B1" s="9" t="s">
        <v>2</v>
      </c>
      <c r="C1" s="9" t="s">
        <v>3</v>
      </c>
      <c r="D1" s="10" t="s">
        <v>1</v>
      </c>
    </row>
    <row r="2" spans="1:4" x14ac:dyDescent="0.3">
      <c r="A2" s="11">
        <v>1</v>
      </c>
      <c r="B2" s="12">
        <v>1539</v>
      </c>
      <c r="C2" s="12">
        <v>31</v>
      </c>
      <c r="D2" s="13">
        <v>99798</v>
      </c>
    </row>
    <row r="3" spans="1:4" x14ac:dyDescent="0.3">
      <c r="A3" s="14">
        <v>2</v>
      </c>
      <c r="B3" s="15">
        <v>1284</v>
      </c>
      <c r="C3" s="15">
        <v>29</v>
      </c>
      <c r="D3" s="16">
        <v>87804</v>
      </c>
    </row>
    <row r="4" spans="1:4" x14ac:dyDescent="0.3">
      <c r="A4" s="14">
        <v>3</v>
      </c>
      <c r="B4" s="15">
        <v>1490</v>
      </c>
      <c r="C4" s="15">
        <v>27</v>
      </c>
      <c r="D4" s="16">
        <v>93681</v>
      </c>
    </row>
    <row r="5" spans="1:4" x14ac:dyDescent="0.3">
      <c r="A5" s="14">
        <v>4</v>
      </c>
      <c r="B5" s="15">
        <v>1355</v>
      </c>
      <c r="C5" s="15">
        <v>22</v>
      </c>
      <c r="D5" s="16">
        <v>82262</v>
      </c>
    </row>
    <row r="6" spans="1:4" x14ac:dyDescent="0.3">
      <c r="A6" s="14">
        <v>5</v>
      </c>
      <c r="B6" s="15">
        <v>1500</v>
      </c>
      <c r="C6" s="15">
        <v>35</v>
      </c>
      <c r="D6" s="16">
        <v>106968</v>
      </c>
    </row>
    <row r="7" spans="1:4" x14ac:dyDescent="0.3">
      <c r="A7" s="14">
        <v>6</v>
      </c>
      <c r="B7" s="15">
        <v>1777</v>
      </c>
      <c r="C7" s="15">
        <v>30</v>
      </c>
      <c r="D7" s="16">
        <v>107925</v>
      </c>
    </row>
    <row r="8" spans="1:4" x14ac:dyDescent="0.3">
      <c r="A8" s="14">
        <v>7</v>
      </c>
      <c r="B8" s="15">
        <v>1716</v>
      </c>
      <c r="C8" s="15">
        <v>41</v>
      </c>
      <c r="D8" s="16">
        <v>117287</v>
      </c>
    </row>
    <row r="9" spans="1:4" x14ac:dyDescent="0.3">
      <c r="A9" s="14">
        <v>8</v>
      </c>
      <c r="B9" s="15">
        <v>1045</v>
      </c>
      <c r="C9" s="15">
        <v>29</v>
      </c>
      <c r="D9" s="16">
        <v>76868</v>
      </c>
    </row>
    <row r="10" spans="1:4" x14ac:dyDescent="0.3">
      <c r="A10" s="14">
        <v>9</v>
      </c>
      <c r="B10" s="15">
        <v>1364</v>
      </c>
      <c r="C10" s="15">
        <v>47</v>
      </c>
      <c r="D10" s="16">
        <v>106001</v>
      </c>
    </row>
    <row r="11" spans="1:4" x14ac:dyDescent="0.3">
      <c r="A11" s="14">
        <v>10</v>
      </c>
      <c r="B11" s="15">
        <v>1516</v>
      </c>
      <c r="C11" s="15">
        <v>21</v>
      </c>
      <c r="D11" s="16">
        <v>88738</v>
      </c>
    </row>
    <row r="12" spans="1:4" x14ac:dyDescent="0.3">
      <c r="A12" s="14">
        <v>11</v>
      </c>
      <c r="B12" s="15">
        <v>1623</v>
      </c>
      <c r="C12" s="15">
        <v>37</v>
      </c>
      <c r="D12" s="16">
        <v>105830</v>
      </c>
    </row>
    <row r="13" spans="1:4" x14ac:dyDescent="0.3">
      <c r="A13" s="14">
        <v>12</v>
      </c>
      <c r="B13" s="15">
        <v>1376</v>
      </c>
      <c r="C13" s="15">
        <v>37</v>
      </c>
      <c r="D13" s="16">
        <v>88730</v>
      </c>
    </row>
    <row r="14" spans="1:4" x14ac:dyDescent="0.3">
      <c r="A14" s="14">
        <v>13</v>
      </c>
      <c r="B14" s="15">
        <v>1327</v>
      </c>
      <c r="C14" s="15">
        <v>49</v>
      </c>
      <c r="D14" s="16">
        <v>100624</v>
      </c>
    </row>
    <row r="15" spans="1:4" x14ac:dyDescent="0.3">
      <c r="A15" s="14">
        <v>14</v>
      </c>
      <c r="B15" s="15">
        <v>1178</v>
      </c>
      <c r="C15" s="15">
        <v>50</v>
      </c>
      <c r="D15" s="16">
        <v>98857</v>
      </c>
    </row>
    <row r="16" spans="1:4" x14ac:dyDescent="0.3">
      <c r="A16" s="14">
        <v>15</v>
      </c>
      <c r="B16" s="15">
        <v>1491</v>
      </c>
      <c r="C16" s="15">
        <v>37</v>
      </c>
      <c r="D16" s="16">
        <v>102622</v>
      </c>
    </row>
    <row r="17" spans="1:4" x14ac:dyDescent="0.3">
      <c r="A17" s="14">
        <v>16</v>
      </c>
      <c r="B17" s="15">
        <v>1667</v>
      </c>
      <c r="C17" s="15">
        <v>41</v>
      </c>
      <c r="D17" s="16">
        <v>108059</v>
      </c>
    </row>
    <row r="18" spans="1:4" x14ac:dyDescent="0.3">
      <c r="A18" s="14">
        <v>17</v>
      </c>
      <c r="B18" s="15">
        <v>1769</v>
      </c>
      <c r="C18" s="15">
        <v>34</v>
      </c>
      <c r="D18" s="16">
        <v>110054</v>
      </c>
    </row>
    <row r="19" spans="1:4" x14ac:dyDescent="0.3">
      <c r="A19" s="14">
        <v>18</v>
      </c>
      <c r="B19" s="15">
        <v>1104</v>
      </c>
      <c r="C19" s="15">
        <v>44</v>
      </c>
      <c r="D19" s="16">
        <v>91892</v>
      </c>
    </row>
    <row r="20" spans="1:4" x14ac:dyDescent="0.3">
      <c r="A20" s="14">
        <v>19</v>
      </c>
      <c r="B20" s="15">
        <v>1196</v>
      </c>
      <c r="C20" s="15">
        <v>46</v>
      </c>
      <c r="D20" s="16">
        <v>98693</v>
      </c>
    </row>
    <row r="21" spans="1:4" x14ac:dyDescent="0.3">
      <c r="A21" s="14">
        <v>20</v>
      </c>
      <c r="B21" s="15">
        <v>1794</v>
      </c>
      <c r="C21" s="15">
        <v>29</v>
      </c>
      <c r="D21" s="16">
        <v>110530</v>
      </c>
    </row>
    <row r="22" spans="1:4" x14ac:dyDescent="0.3">
      <c r="A22" s="14">
        <v>21</v>
      </c>
      <c r="B22" s="15">
        <v>1379</v>
      </c>
      <c r="C22" s="15">
        <v>38</v>
      </c>
      <c r="D22" s="16">
        <v>96883</v>
      </c>
    </row>
    <row r="23" spans="1:4" x14ac:dyDescent="0.3">
      <c r="A23" s="14">
        <v>22</v>
      </c>
      <c r="B23" s="15">
        <v>1448</v>
      </c>
      <c r="C23" s="15">
        <v>32</v>
      </c>
      <c r="D23" s="16">
        <v>99593</v>
      </c>
    </row>
    <row r="24" spans="1:4" x14ac:dyDescent="0.3">
      <c r="A24" s="14">
        <v>23</v>
      </c>
      <c r="B24" s="15">
        <v>1505</v>
      </c>
      <c r="C24" s="15">
        <v>32</v>
      </c>
      <c r="D24" s="16">
        <v>94564</v>
      </c>
    </row>
    <row r="25" spans="1:4" x14ac:dyDescent="0.3">
      <c r="A25" s="14">
        <v>24</v>
      </c>
      <c r="B25" s="15">
        <v>1420</v>
      </c>
      <c r="C25" s="15">
        <v>42</v>
      </c>
      <c r="D25" s="16">
        <v>105752</v>
      </c>
    </row>
    <row r="26" spans="1:4" x14ac:dyDescent="0.3">
      <c r="A26" s="14">
        <v>25</v>
      </c>
      <c r="B26" s="15">
        <v>1475</v>
      </c>
      <c r="C26" s="15">
        <v>27</v>
      </c>
      <c r="D26" s="16">
        <v>93224</v>
      </c>
    </row>
    <row r="27" spans="1:4" x14ac:dyDescent="0.3">
      <c r="A27" s="14">
        <v>26</v>
      </c>
      <c r="B27" s="15">
        <v>1118</v>
      </c>
      <c r="C27" s="15">
        <v>34</v>
      </c>
      <c r="D27" s="16">
        <v>75398</v>
      </c>
    </row>
    <row r="28" spans="1:4" x14ac:dyDescent="0.3">
      <c r="A28" s="14">
        <v>27</v>
      </c>
      <c r="B28" s="15">
        <v>1433</v>
      </c>
      <c r="C28" s="15">
        <v>58</v>
      </c>
      <c r="D28" s="16">
        <v>113137</v>
      </c>
    </row>
    <row r="29" spans="1:4" x14ac:dyDescent="0.3">
      <c r="A29" s="14">
        <v>28</v>
      </c>
      <c r="B29" s="15">
        <v>1589</v>
      </c>
      <c r="C29" s="15">
        <v>26</v>
      </c>
      <c r="D29" s="16">
        <v>85609</v>
      </c>
    </row>
    <row r="30" spans="1:4" x14ac:dyDescent="0.3">
      <c r="A30" s="14">
        <v>29</v>
      </c>
      <c r="B30" s="15">
        <v>1585</v>
      </c>
      <c r="C30" s="15">
        <v>32</v>
      </c>
      <c r="D30" s="16">
        <v>98498</v>
      </c>
    </row>
    <row r="31" spans="1:4" x14ac:dyDescent="0.3">
      <c r="A31" s="14">
        <v>30</v>
      </c>
      <c r="B31" s="15">
        <v>1493</v>
      </c>
      <c r="C31" s="15">
        <v>33</v>
      </c>
      <c r="D31" s="16">
        <v>101803</v>
      </c>
    </row>
    <row r="32" spans="1:4" x14ac:dyDescent="0.3">
      <c r="A32" s="14">
        <v>31</v>
      </c>
      <c r="B32" s="15">
        <v>1124</v>
      </c>
      <c r="C32" s="15">
        <v>36</v>
      </c>
      <c r="D32" s="16">
        <v>88371</v>
      </c>
    </row>
    <row r="33" spans="1:4" x14ac:dyDescent="0.3">
      <c r="A33" s="14">
        <v>32</v>
      </c>
      <c r="B33" s="15">
        <v>1536</v>
      </c>
      <c r="C33" s="15">
        <v>28</v>
      </c>
      <c r="D33" s="16">
        <v>102419</v>
      </c>
    </row>
    <row r="34" spans="1:4" x14ac:dyDescent="0.3">
      <c r="A34" s="14">
        <v>33</v>
      </c>
      <c r="B34" s="15">
        <v>1678</v>
      </c>
      <c r="C34" s="15">
        <v>41</v>
      </c>
      <c r="D34" s="16">
        <v>117183</v>
      </c>
    </row>
    <row r="35" spans="1:4" x14ac:dyDescent="0.3">
      <c r="A35" s="14">
        <v>34</v>
      </c>
      <c r="B35" s="15">
        <v>1723</v>
      </c>
      <c r="C35" s="15">
        <v>35</v>
      </c>
      <c r="D35" s="16">
        <v>107828</v>
      </c>
    </row>
    <row r="36" spans="1:4" x14ac:dyDescent="0.3">
      <c r="A36" s="14">
        <v>35</v>
      </c>
      <c r="B36" s="15">
        <v>1413</v>
      </c>
      <c r="C36" s="15">
        <v>30</v>
      </c>
      <c r="D36" s="16">
        <v>88032</v>
      </c>
    </row>
    <row r="37" spans="1:4" ht="15" thickBot="1" x14ac:dyDescent="0.35">
      <c r="A37" s="17">
        <v>36</v>
      </c>
      <c r="B37" s="18">
        <v>1390</v>
      </c>
      <c r="C37" s="18">
        <v>54</v>
      </c>
      <c r="D37" s="19">
        <v>117943</v>
      </c>
    </row>
    <row r="38" spans="1:4" ht="15" thickTop="1" x14ac:dyDescent="0.3"/>
  </sheetData>
  <printOptions headings="1" gridLines="1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M38"/>
  <sheetViews>
    <sheetView tabSelected="1" workbookViewId="0">
      <selection activeCell="M10" sqref="M10"/>
    </sheetView>
  </sheetViews>
  <sheetFormatPr defaultRowHeight="14.4" x14ac:dyDescent="0.3"/>
  <cols>
    <col min="1" max="1" width="11" style="4" customWidth="1"/>
    <col min="2" max="2" width="14.33203125" style="2" bestFit="1" customWidth="1"/>
    <col min="3" max="3" width="15.5546875" style="2" bestFit="1" customWidth="1"/>
    <col min="4" max="4" width="14.109375" style="2" customWidth="1"/>
    <col min="5" max="5" width="14.6640625" style="2" customWidth="1"/>
    <col min="6" max="7" width="9.109375" style="2"/>
    <col min="8" max="8" width="17.77734375" style="2" customWidth="1"/>
    <col min="9" max="9" width="15.21875" style="2" customWidth="1"/>
    <col min="10" max="10" width="9.109375" style="2"/>
    <col min="11" max="11" width="9.88671875" style="2" customWidth="1"/>
    <col min="12" max="12" width="17.109375" style="2" customWidth="1"/>
    <col min="13" max="13" width="17.77734375" style="2" bestFit="1" customWidth="1"/>
    <col min="14" max="256" width="9.109375" style="2"/>
    <col min="257" max="257" width="11" style="2" customWidth="1"/>
    <col min="258" max="258" width="11.5546875" style="2" customWidth="1"/>
    <col min="259" max="259" width="12.5546875" style="2" customWidth="1"/>
    <col min="260" max="260" width="14.109375" style="2" customWidth="1"/>
    <col min="261" max="512" width="9.109375" style="2"/>
    <col min="513" max="513" width="11" style="2" customWidth="1"/>
    <col min="514" max="514" width="11.5546875" style="2" customWidth="1"/>
    <col min="515" max="515" width="12.5546875" style="2" customWidth="1"/>
    <col min="516" max="516" width="14.109375" style="2" customWidth="1"/>
    <col min="517" max="768" width="9.109375" style="2"/>
    <col min="769" max="769" width="11" style="2" customWidth="1"/>
    <col min="770" max="770" width="11.5546875" style="2" customWidth="1"/>
    <col min="771" max="771" width="12.5546875" style="2" customWidth="1"/>
    <col min="772" max="772" width="14.109375" style="2" customWidth="1"/>
    <col min="773" max="1024" width="9.109375" style="2"/>
    <col min="1025" max="1025" width="11" style="2" customWidth="1"/>
    <col min="1026" max="1026" width="11.5546875" style="2" customWidth="1"/>
    <col min="1027" max="1027" width="12.5546875" style="2" customWidth="1"/>
    <col min="1028" max="1028" width="14.109375" style="2" customWidth="1"/>
    <col min="1029" max="1280" width="9.109375" style="2"/>
    <col min="1281" max="1281" width="11" style="2" customWidth="1"/>
    <col min="1282" max="1282" width="11.5546875" style="2" customWidth="1"/>
    <col min="1283" max="1283" width="12.5546875" style="2" customWidth="1"/>
    <col min="1284" max="1284" width="14.109375" style="2" customWidth="1"/>
    <col min="1285" max="1536" width="9.109375" style="2"/>
    <col min="1537" max="1537" width="11" style="2" customWidth="1"/>
    <col min="1538" max="1538" width="11.5546875" style="2" customWidth="1"/>
    <col min="1539" max="1539" width="12.5546875" style="2" customWidth="1"/>
    <col min="1540" max="1540" width="14.109375" style="2" customWidth="1"/>
    <col min="1541" max="1792" width="9.109375" style="2"/>
    <col min="1793" max="1793" width="11" style="2" customWidth="1"/>
    <col min="1794" max="1794" width="11.5546875" style="2" customWidth="1"/>
    <col min="1795" max="1795" width="12.5546875" style="2" customWidth="1"/>
    <col min="1796" max="1796" width="14.109375" style="2" customWidth="1"/>
    <col min="1797" max="2048" width="9.109375" style="2"/>
    <col min="2049" max="2049" width="11" style="2" customWidth="1"/>
    <col min="2050" max="2050" width="11.5546875" style="2" customWidth="1"/>
    <col min="2051" max="2051" width="12.5546875" style="2" customWidth="1"/>
    <col min="2052" max="2052" width="14.109375" style="2" customWidth="1"/>
    <col min="2053" max="2304" width="9.109375" style="2"/>
    <col min="2305" max="2305" width="11" style="2" customWidth="1"/>
    <col min="2306" max="2306" width="11.5546875" style="2" customWidth="1"/>
    <col min="2307" max="2307" width="12.5546875" style="2" customWidth="1"/>
    <col min="2308" max="2308" width="14.109375" style="2" customWidth="1"/>
    <col min="2309" max="2560" width="9.109375" style="2"/>
    <col min="2561" max="2561" width="11" style="2" customWidth="1"/>
    <col min="2562" max="2562" width="11.5546875" style="2" customWidth="1"/>
    <col min="2563" max="2563" width="12.5546875" style="2" customWidth="1"/>
    <col min="2564" max="2564" width="14.109375" style="2" customWidth="1"/>
    <col min="2565" max="2816" width="9.109375" style="2"/>
    <col min="2817" max="2817" width="11" style="2" customWidth="1"/>
    <col min="2818" max="2818" width="11.5546875" style="2" customWidth="1"/>
    <col min="2819" max="2819" width="12.5546875" style="2" customWidth="1"/>
    <col min="2820" max="2820" width="14.109375" style="2" customWidth="1"/>
    <col min="2821" max="3072" width="9.109375" style="2"/>
    <col min="3073" max="3073" width="11" style="2" customWidth="1"/>
    <col min="3074" max="3074" width="11.5546875" style="2" customWidth="1"/>
    <col min="3075" max="3075" width="12.5546875" style="2" customWidth="1"/>
    <col min="3076" max="3076" width="14.109375" style="2" customWidth="1"/>
    <col min="3077" max="3328" width="9.109375" style="2"/>
    <col min="3329" max="3329" width="11" style="2" customWidth="1"/>
    <col min="3330" max="3330" width="11.5546875" style="2" customWidth="1"/>
    <col min="3331" max="3331" width="12.5546875" style="2" customWidth="1"/>
    <col min="3332" max="3332" width="14.109375" style="2" customWidth="1"/>
    <col min="3333" max="3584" width="9.109375" style="2"/>
    <col min="3585" max="3585" width="11" style="2" customWidth="1"/>
    <col min="3586" max="3586" width="11.5546875" style="2" customWidth="1"/>
    <col min="3587" max="3587" width="12.5546875" style="2" customWidth="1"/>
    <col min="3588" max="3588" width="14.109375" style="2" customWidth="1"/>
    <col min="3589" max="3840" width="9.109375" style="2"/>
    <col min="3841" max="3841" width="11" style="2" customWidth="1"/>
    <col min="3842" max="3842" width="11.5546875" style="2" customWidth="1"/>
    <col min="3843" max="3843" width="12.5546875" style="2" customWidth="1"/>
    <col min="3844" max="3844" width="14.109375" style="2" customWidth="1"/>
    <col min="3845" max="4096" width="9.109375" style="2"/>
    <col min="4097" max="4097" width="11" style="2" customWidth="1"/>
    <col min="4098" max="4098" width="11.5546875" style="2" customWidth="1"/>
    <col min="4099" max="4099" width="12.5546875" style="2" customWidth="1"/>
    <col min="4100" max="4100" width="14.109375" style="2" customWidth="1"/>
    <col min="4101" max="4352" width="9.109375" style="2"/>
    <col min="4353" max="4353" width="11" style="2" customWidth="1"/>
    <col min="4354" max="4354" width="11.5546875" style="2" customWidth="1"/>
    <col min="4355" max="4355" width="12.5546875" style="2" customWidth="1"/>
    <col min="4356" max="4356" width="14.109375" style="2" customWidth="1"/>
    <col min="4357" max="4608" width="9.109375" style="2"/>
    <col min="4609" max="4609" width="11" style="2" customWidth="1"/>
    <col min="4610" max="4610" width="11.5546875" style="2" customWidth="1"/>
    <col min="4611" max="4611" width="12.5546875" style="2" customWidth="1"/>
    <col min="4612" max="4612" width="14.109375" style="2" customWidth="1"/>
    <col min="4613" max="4864" width="9.109375" style="2"/>
    <col min="4865" max="4865" width="11" style="2" customWidth="1"/>
    <col min="4866" max="4866" width="11.5546875" style="2" customWidth="1"/>
    <col min="4867" max="4867" width="12.5546875" style="2" customWidth="1"/>
    <col min="4868" max="4868" width="14.109375" style="2" customWidth="1"/>
    <col min="4869" max="5120" width="9.109375" style="2"/>
    <col min="5121" max="5121" width="11" style="2" customWidth="1"/>
    <col min="5122" max="5122" width="11.5546875" style="2" customWidth="1"/>
    <col min="5123" max="5123" width="12.5546875" style="2" customWidth="1"/>
    <col min="5124" max="5124" width="14.109375" style="2" customWidth="1"/>
    <col min="5125" max="5376" width="9.109375" style="2"/>
    <col min="5377" max="5377" width="11" style="2" customWidth="1"/>
    <col min="5378" max="5378" width="11.5546875" style="2" customWidth="1"/>
    <col min="5379" max="5379" width="12.5546875" style="2" customWidth="1"/>
    <col min="5380" max="5380" width="14.109375" style="2" customWidth="1"/>
    <col min="5381" max="5632" width="9.109375" style="2"/>
    <col min="5633" max="5633" width="11" style="2" customWidth="1"/>
    <col min="5634" max="5634" width="11.5546875" style="2" customWidth="1"/>
    <col min="5635" max="5635" width="12.5546875" style="2" customWidth="1"/>
    <col min="5636" max="5636" width="14.109375" style="2" customWidth="1"/>
    <col min="5637" max="5888" width="9.109375" style="2"/>
    <col min="5889" max="5889" width="11" style="2" customWidth="1"/>
    <col min="5890" max="5890" width="11.5546875" style="2" customWidth="1"/>
    <col min="5891" max="5891" width="12.5546875" style="2" customWidth="1"/>
    <col min="5892" max="5892" width="14.109375" style="2" customWidth="1"/>
    <col min="5893" max="6144" width="9.109375" style="2"/>
    <col min="6145" max="6145" width="11" style="2" customWidth="1"/>
    <col min="6146" max="6146" width="11.5546875" style="2" customWidth="1"/>
    <col min="6147" max="6147" width="12.5546875" style="2" customWidth="1"/>
    <col min="6148" max="6148" width="14.109375" style="2" customWidth="1"/>
    <col min="6149" max="6400" width="9.109375" style="2"/>
    <col min="6401" max="6401" width="11" style="2" customWidth="1"/>
    <col min="6402" max="6402" width="11.5546875" style="2" customWidth="1"/>
    <col min="6403" max="6403" width="12.5546875" style="2" customWidth="1"/>
    <col min="6404" max="6404" width="14.109375" style="2" customWidth="1"/>
    <col min="6405" max="6656" width="9.109375" style="2"/>
    <col min="6657" max="6657" width="11" style="2" customWidth="1"/>
    <col min="6658" max="6658" width="11.5546875" style="2" customWidth="1"/>
    <col min="6659" max="6659" width="12.5546875" style="2" customWidth="1"/>
    <col min="6660" max="6660" width="14.109375" style="2" customWidth="1"/>
    <col min="6661" max="6912" width="9.109375" style="2"/>
    <col min="6913" max="6913" width="11" style="2" customWidth="1"/>
    <col min="6914" max="6914" width="11.5546875" style="2" customWidth="1"/>
    <col min="6915" max="6915" width="12.5546875" style="2" customWidth="1"/>
    <col min="6916" max="6916" width="14.109375" style="2" customWidth="1"/>
    <col min="6917" max="7168" width="9.109375" style="2"/>
    <col min="7169" max="7169" width="11" style="2" customWidth="1"/>
    <col min="7170" max="7170" width="11.5546875" style="2" customWidth="1"/>
    <col min="7171" max="7171" width="12.5546875" style="2" customWidth="1"/>
    <col min="7172" max="7172" width="14.109375" style="2" customWidth="1"/>
    <col min="7173" max="7424" width="9.109375" style="2"/>
    <col min="7425" max="7425" width="11" style="2" customWidth="1"/>
    <col min="7426" max="7426" width="11.5546875" style="2" customWidth="1"/>
    <col min="7427" max="7427" width="12.5546875" style="2" customWidth="1"/>
    <col min="7428" max="7428" width="14.109375" style="2" customWidth="1"/>
    <col min="7429" max="7680" width="9.109375" style="2"/>
    <col min="7681" max="7681" width="11" style="2" customWidth="1"/>
    <col min="7682" max="7682" width="11.5546875" style="2" customWidth="1"/>
    <col min="7683" max="7683" width="12.5546875" style="2" customWidth="1"/>
    <col min="7684" max="7684" width="14.109375" style="2" customWidth="1"/>
    <col min="7685" max="7936" width="9.109375" style="2"/>
    <col min="7937" max="7937" width="11" style="2" customWidth="1"/>
    <col min="7938" max="7938" width="11.5546875" style="2" customWidth="1"/>
    <col min="7939" max="7939" width="12.5546875" style="2" customWidth="1"/>
    <col min="7940" max="7940" width="14.109375" style="2" customWidth="1"/>
    <col min="7941" max="8192" width="9.109375" style="2"/>
    <col min="8193" max="8193" width="11" style="2" customWidth="1"/>
    <col min="8194" max="8194" width="11.5546875" style="2" customWidth="1"/>
    <col min="8195" max="8195" width="12.5546875" style="2" customWidth="1"/>
    <col min="8196" max="8196" width="14.109375" style="2" customWidth="1"/>
    <col min="8197" max="8448" width="9.109375" style="2"/>
    <col min="8449" max="8449" width="11" style="2" customWidth="1"/>
    <col min="8450" max="8450" width="11.5546875" style="2" customWidth="1"/>
    <col min="8451" max="8451" width="12.5546875" style="2" customWidth="1"/>
    <col min="8452" max="8452" width="14.109375" style="2" customWidth="1"/>
    <col min="8453" max="8704" width="9.109375" style="2"/>
    <col min="8705" max="8705" width="11" style="2" customWidth="1"/>
    <col min="8706" max="8706" width="11.5546875" style="2" customWidth="1"/>
    <col min="8707" max="8707" width="12.5546875" style="2" customWidth="1"/>
    <col min="8708" max="8708" width="14.109375" style="2" customWidth="1"/>
    <col min="8709" max="8960" width="9.109375" style="2"/>
    <col min="8961" max="8961" width="11" style="2" customWidth="1"/>
    <col min="8962" max="8962" width="11.5546875" style="2" customWidth="1"/>
    <col min="8963" max="8963" width="12.5546875" style="2" customWidth="1"/>
    <col min="8964" max="8964" width="14.109375" style="2" customWidth="1"/>
    <col min="8965" max="9216" width="9.109375" style="2"/>
    <col min="9217" max="9217" width="11" style="2" customWidth="1"/>
    <col min="9218" max="9218" width="11.5546875" style="2" customWidth="1"/>
    <col min="9219" max="9219" width="12.5546875" style="2" customWidth="1"/>
    <col min="9220" max="9220" width="14.109375" style="2" customWidth="1"/>
    <col min="9221" max="9472" width="9.109375" style="2"/>
    <col min="9473" max="9473" width="11" style="2" customWidth="1"/>
    <col min="9474" max="9474" width="11.5546875" style="2" customWidth="1"/>
    <col min="9475" max="9475" width="12.5546875" style="2" customWidth="1"/>
    <col min="9476" max="9476" width="14.109375" style="2" customWidth="1"/>
    <col min="9477" max="9728" width="9.109375" style="2"/>
    <col min="9729" max="9729" width="11" style="2" customWidth="1"/>
    <col min="9730" max="9730" width="11.5546875" style="2" customWidth="1"/>
    <col min="9731" max="9731" width="12.5546875" style="2" customWidth="1"/>
    <col min="9732" max="9732" width="14.109375" style="2" customWidth="1"/>
    <col min="9733" max="9984" width="9.109375" style="2"/>
    <col min="9985" max="9985" width="11" style="2" customWidth="1"/>
    <col min="9986" max="9986" width="11.5546875" style="2" customWidth="1"/>
    <col min="9987" max="9987" width="12.5546875" style="2" customWidth="1"/>
    <col min="9988" max="9988" width="14.109375" style="2" customWidth="1"/>
    <col min="9989" max="10240" width="9.109375" style="2"/>
    <col min="10241" max="10241" width="11" style="2" customWidth="1"/>
    <col min="10242" max="10242" width="11.5546875" style="2" customWidth="1"/>
    <col min="10243" max="10243" width="12.5546875" style="2" customWidth="1"/>
    <col min="10244" max="10244" width="14.109375" style="2" customWidth="1"/>
    <col min="10245" max="10496" width="9.109375" style="2"/>
    <col min="10497" max="10497" width="11" style="2" customWidth="1"/>
    <col min="10498" max="10498" width="11.5546875" style="2" customWidth="1"/>
    <col min="10499" max="10499" width="12.5546875" style="2" customWidth="1"/>
    <col min="10500" max="10500" width="14.109375" style="2" customWidth="1"/>
    <col min="10501" max="10752" width="9.109375" style="2"/>
    <col min="10753" max="10753" width="11" style="2" customWidth="1"/>
    <col min="10754" max="10754" width="11.5546875" style="2" customWidth="1"/>
    <col min="10755" max="10755" width="12.5546875" style="2" customWidth="1"/>
    <col min="10756" max="10756" width="14.109375" style="2" customWidth="1"/>
    <col min="10757" max="11008" width="9.109375" style="2"/>
    <col min="11009" max="11009" width="11" style="2" customWidth="1"/>
    <col min="11010" max="11010" width="11.5546875" style="2" customWidth="1"/>
    <col min="11011" max="11011" width="12.5546875" style="2" customWidth="1"/>
    <col min="11012" max="11012" width="14.109375" style="2" customWidth="1"/>
    <col min="11013" max="11264" width="9.109375" style="2"/>
    <col min="11265" max="11265" width="11" style="2" customWidth="1"/>
    <col min="11266" max="11266" width="11.5546875" style="2" customWidth="1"/>
    <col min="11267" max="11267" width="12.5546875" style="2" customWidth="1"/>
    <col min="11268" max="11268" width="14.109375" style="2" customWidth="1"/>
    <col min="11269" max="11520" width="9.109375" style="2"/>
    <col min="11521" max="11521" width="11" style="2" customWidth="1"/>
    <col min="11522" max="11522" width="11.5546875" style="2" customWidth="1"/>
    <col min="11523" max="11523" width="12.5546875" style="2" customWidth="1"/>
    <col min="11524" max="11524" width="14.109375" style="2" customWidth="1"/>
    <col min="11525" max="11776" width="9.109375" style="2"/>
    <col min="11777" max="11777" width="11" style="2" customWidth="1"/>
    <col min="11778" max="11778" width="11.5546875" style="2" customWidth="1"/>
    <col min="11779" max="11779" width="12.5546875" style="2" customWidth="1"/>
    <col min="11780" max="11780" width="14.109375" style="2" customWidth="1"/>
    <col min="11781" max="12032" width="9.109375" style="2"/>
    <col min="12033" max="12033" width="11" style="2" customWidth="1"/>
    <col min="12034" max="12034" width="11.5546875" style="2" customWidth="1"/>
    <col min="12035" max="12035" width="12.5546875" style="2" customWidth="1"/>
    <col min="12036" max="12036" width="14.109375" style="2" customWidth="1"/>
    <col min="12037" max="12288" width="9.109375" style="2"/>
    <col min="12289" max="12289" width="11" style="2" customWidth="1"/>
    <col min="12290" max="12290" width="11.5546875" style="2" customWidth="1"/>
    <col min="12291" max="12291" width="12.5546875" style="2" customWidth="1"/>
    <col min="12292" max="12292" width="14.109375" style="2" customWidth="1"/>
    <col min="12293" max="12544" width="9.109375" style="2"/>
    <col min="12545" max="12545" width="11" style="2" customWidth="1"/>
    <col min="12546" max="12546" width="11.5546875" style="2" customWidth="1"/>
    <col min="12547" max="12547" width="12.5546875" style="2" customWidth="1"/>
    <col min="12548" max="12548" width="14.109375" style="2" customWidth="1"/>
    <col min="12549" max="12800" width="9.109375" style="2"/>
    <col min="12801" max="12801" width="11" style="2" customWidth="1"/>
    <col min="12802" max="12802" width="11.5546875" style="2" customWidth="1"/>
    <col min="12803" max="12803" width="12.5546875" style="2" customWidth="1"/>
    <col min="12804" max="12804" width="14.109375" style="2" customWidth="1"/>
    <col min="12805" max="13056" width="9.109375" style="2"/>
    <col min="13057" max="13057" width="11" style="2" customWidth="1"/>
    <col min="13058" max="13058" width="11.5546875" style="2" customWidth="1"/>
    <col min="13059" max="13059" width="12.5546875" style="2" customWidth="1"/>
    <col min="13060" max="13060" width="14.109375" style="2" customWidth="1"/>
    <col min="13061" max="13312" width="9.109375" style="2"/>
    <col min="13313" max="13313" width="11" style="2" customWidth="1"/>
    <col min="13314" max="13314" width="11.5546875" style="2" customWidth="1"/>
    <col min="13315" max="13315" width="12.5546875" style="2" customWidth="1"/>
    <col min="13316" max="13316" width="14.109375" style="2" customWidth="1"/>
    <col min="13317" max="13568" width="9.109375" style="2"/>
    <col min="13569" max="13569" width="11" style="2" customWidth="1"/>
    <col min="13570" max="13570" width="11.5546875" style="2" customWidth="1"/>
    <col min="13571" max="13571" width="12.5546875" style="2" customWidth="1"/>
    <col min="13572" max="13572" width="14.109375" style="2" customWidth="1"/>
    <col min="13573" max="13824" width="9.109375" style="2"/>
    <col min="13825" max="13825" width="11" style="2" customWidth="1"/>
    <col min="13826" max="13826" width="11.5546875" style="2" customWidth="1"/>
    <col min="13827" max="13827" width="12.5546875" style="2" customWidth="1"/>
    <col min="13828" max="13828" width="14.109375" style="2" customWidth="1"/>
    <col min="13829" max="14080" width="9.109375" style="2"/>
    <col min="14081" max="14081" width="11" style="2" customWidth="1"/>
    <col min="14082" max="14082" width="11.5546875" style="2" customWidth="1"/>
    <col min="14083" max="14083" width="12.5546875" style="2" customWidth="1"/>
    <col min="14084" max="14084" width="14.109375" style="2" customWidth="1"/>
    <col min="14085" max="14336" width="9.109375" style="2"/>
    <col min="14337" max="14337" width="11" style="2" customWidth="1"/>
    <col min="14338" max="14338" width="11.5546875" style="2" customWidth="1"/>
    <col min="14339" max="14339" width="12.5546875" style="2" customWidth="1"/>
    <col min="14340" max="14340" width="14.109375" style="2" customWidth="1"/>
    <col min="14341" max="14592" width="9.109375" style="2"/>
    <col min="14593" max="14593" width="11" style="2" customWidth="1"/>
    <col min="14594" max="14594" width="11.5546875" style="2" customWidth="1"/>
    <col min="14595" max="14595" width="12.5546875" style="2" customWidth="1"/>
    <col min="14596" max="14596" width="14.109375" style="2" customWidth="1"/>
    <col min="14597" max="14848" width="9.109375" style="2"/>
    <col min="14849" max="14849" width="11" style="2" customWidth="1"/>
    <col min="14850" max="14850" width="11.5546875" style="2" customWidth="1"/>
    <col min="14851" max="14851" width="12.5546875" style="2" customWidth="1"/>
    <col min="14852" max="14852" width="14.109375" style="2" customWidth="1"/>
    <col min="14853" max="15104" width="9.109375" style="2"/>
    <col min="15105" max="15105" width="11" style="2" customWidth="1"/>
    <col min="15106" max="15106" width="11.5546875" style="2" customWidth="1"/>
    <col min="15107" max="15107" width="12.5546875" style="2" customWidth="1"/>
    <col min="15108" max="15108" width="14.109375" style="2" customWidth="1"/>
    <col min="15109" max="15360" width="9.109375" style="2"/>
    <col min="15361" max="15361" width="11" style="2" customWidth="1"/>
    <col min="15362" max="15362" width="11.5546875" style="2" customWidth="1"/>
    <col min="15363" max="15363" width="12.5546875" style="2" customWidth="1"/>
    <col min="15364" max="15364" width="14.109375" style="2" customWidth="1"/>
    <col min="15365" max="15616" width="9.109375" style="2"/>
    <col min="15617" max="15617" width="11" style="2" customWidth="1"/>
    <col min="15618" max="15618" width="11.5546875" style="2" customWidth="1"/>
    <col min="15619" max="15619" width="12.5546875" style="2" customWidth="1"/>
    <col min="15620" max="15620" width="14.109375" style="2" customWidth="1"/>
    <col min="15621" max="15872" width="9.109375" style="2"/>
    <col min="15873" max="15873" width="11" style="2" customWidth="1"/>
    <col min="15874" max="15874" width="11.5546875" style="2" customWidth="1"/>
    <col min="15875" max="15875" width="12.5546875" style="2" customWidth="1"/>
    <col min="15876" max="15876" width="14.109375" style="2" customWidth="1"/>
    <col min="15877" max="16128" width="9.109375" style="2"/>
    <col min="16129" max="16129" width="11" style="2" customWidth="1"/>
    <col min="16130" max="16130" width="11.5546875" style="2" customWidth="1"/>
    <col min="16131" max="16131" width="12.5546875" style="2" customWidth="1"/>
    <col min="16132" max="16132" width="14.109375" style="2" customWidth="1"/>
    <col min="16133" max="16384" width="9.109375" style="2"/>
  </cols>
  <sheetData>
    <row r="1" spans="1:13" s="1" customFormat="1" ht="15" customHeight="1" x14ac:dyDescent="0.3">
      <c r="A1" s="4" t="s">
        <v>0</v>
      </c>
      <c r="B1" s="1" t="s">
        <v>2</v>
      </c>
      <c r="C1" s="1" t="s">
        <v>3</v>
      </c>
      <c r="D1" s="1" t="s">
        <v>1</v>
      </c>
      <c r="E1" s="1" t="s">
        <v>94</v>
      </c>
      <c r="F1" s="1" t="s">
        <v>95</v>
      </c>
      <c r="K1" s="41"/>
      <c r="L1" s="41"/>
      <c r="M1" s="41" t="s">
        <v>86</v>
      </c>
    </row>
    <row r="2" spans="1:13" ht="15" customHeight="1" x14ac:dyDescent="0.3">
      <c r="A2" s="4">
        <v>1</v>
      </c>
      <c r="B2" s="2">
        <v>1374</v>
      </c>
      <c r="C2" s="2">
        <v>24</v>
      </c>
      <c r="D2" s="3">
        <v>92414</v>
      </c>
      <c r="E2" s="2">
        <f>$K$3+ SUMPRODUCT($L$3:$M$3,B2:C2)</f>
        <v>85022.519425413047</v>
      </c>
      <c r="F2" s="3">
        <f>D2 - E2</f>
        <v>7391.4805745869526</v>
      </c>
      <c r="K2" s="2" t="s">
        <v>87</v>
      </c>
      <c r="L2" s="2" t="s">
        <v>88</v>
      </c>
      <c r="M2" s="2" t="s">
        <v>89</v>
      </c>
    </row>
    <row r="3" spans="1:13" ht="15" customHeight="1" x14ac:dyDescent="0.3">
      <c r="A3" s="4">
        <v>2</v>
      </c>
      <c r="B3" s="2">
        <v>1510</v>
      </c>
      <c r="C3" s="2">
        <v>35</v>
      </c>
      <c r="D3" s="3">
        <v>92433</v>
      </c>
      <c r="E3" s="2">
        <f t="shared" ref="E3:E37" si="0">$K$3+ SUMPRODUCT($L$3:$M$3,B3:C3)</f>
        <v>100663.26674684041</v>
      </c>
      <c r="F3" s="3">
        <f t="shared" ref="F3:F37" si="1">D3 - E3</f>
        <v>-8230.2667468404106</v>
      </c>
      <c r="K3" s="2">
        <v>3996.6782085387899</v>
      </c>
      <c r="L3" s="2">
        <v>43.536398115726598</v>
      </c>
      <c r="M3" s="2">
        <v>883.61792524441296</v>
      </c>
    </row>
    <row r="4" spans="1:13" ht="15" customHeight="1" x14ac:dyDescent="0.3">
      <c r="A4" s="4">
        <v>3</v>
      </c>
      <c r="B4" s="2">
        <v>1213</v>
      </c>
      <c r="C4" s="2">
        <v>21</v>
      </c>
      <c r="D4" s="3">
        <v>81907</v>
      </c>
      <c r="E4" s="2">
        <f t="shared" si="0"/>
        <v>75362.30555304783</v>
      </c>
      <c r="F4" s="3">
        <f t="shared" si="1"/>
        <v>6544.6944469521695</v>
      </c>
    </row>
    <row r="5" spans="1:13" ht="15" customHeight="1" x14ac:dyDescent="0.3">
      <c r="A5" s="4">
        <v>4</v>
      </c>
      <c r="B5" s="2">
        <v>1629</v>
      </c>
      <c r="C5" s="2">
        <v>27</v>
      </c>
      <c r="D5" s="3">
        <v>93451</v>
      </c>
      <c r="E5" s="2">
        <f t="shared" si="0"/>
        <v>98775.154720656574</v>
      </c>
      <c r="F5" s="3">
        <f t="shared" si="1"/>
        <v>-5324.1547206565738</v>
      </c>
    </row>
    <row r="6" spans="1:13" ht="15" customHeight="1" x14ac:dyDescent="0.3">
      <c r="A6" s="4">
        <v>5</v>
      </c>
      <c r="B6" s="2">
        <v>1858</v>
      </c>
      <c r="C6" s="2">
        <v>28</v>
      </c>
      <c r="D6" s="3">
        <v>112203</v>
      </c>
      <c r="E6" s="2">
        <f t="shared" si="0"/>
        <v>109628.60781440238</v>
      </c>
      <c r="F6" s="3">
        <f t="shared" si="1"/>
        <v>2574.3921855976223</v>
      </c>
      <c r="L6" s="2" t="s">
        <v>92</v>
      </c>
      <c r="M6" s="2" t="s">
        <v>93</v>
      </c>
    </row>
    <row r="7" spans="1:13" ht="15" customHeight="1" x14ac:dyDescent="0.3">
      <c r="A7" s="4">
        <v>6</v>
      </c>
      <c r="B7" s="2">
        <v>1763</v>
      </c>
      <c r="C7" s="2">
        <v>40</v>
      </c>
      <c r="D7" s="3">
        <v>112673</v>
      </c>
      <c r="E7" s="2">
        <f t="shared" si="0"/>
        <v>116096.06509634131</v>
      </c>
      <c r="F7" s="3">
        <f t="shared" si="1"/>
        <v>-3423.0650963413063</v>
      </c>
      <c r="H7" s="38"/>
      <c r="K7" s="2" t="s">
        <v>90</v>
      </c>
      <c r="L7" s="38">
        <v>0.86642502055232917</v>
      </c>
      <c r="M7" s="42">
        <f>CORREL($D$2:$D$37, $E$2:$E$37) ^ 2</f>
        <v>0.77325698056272618</v>
      </c>
    </row>
    <row r="8" spans="1:13" ht="15" customHeight="1" x14ac:dyDescent="0.3">
      <c r="A8" s="4">
        <v>7</v>
      </c>
      <c r="B8" s="2">
        <v>1449</v>
      </c>
      <c r="C8" s="2">
        <v>44</v>
      </c>
      <c r="D8" s="3">
        <v>104091</v>
      </c>
      <c r="E8" s="2">
        <f t="shared" si="0"/>
        <v>105960.10778898081</v>
      </c>
      <c r="F8" s="3">
        <f t="shared" si="1"/>
        <v>-1869.1077889808075</v>
      </c>
      <c r="H8" s="39"/>
      <c r="K8" s="2" t="s">
        <v>91</v>
      </c>
      <c r="L8" s="39">
        <v>4108.9930901691532</v>
      </c>
      <c r="M8" s="2">
        <f xml:space="preserve"> SQRT( SUMSQ(F2:F37)/ COUNT(F2:F37) -3)</f>
        <v>5032.7183906662904</v>
      </c>
    </row>
    <row r="9" spans="1:13" ht="15" customHeight="1" x14ac:dyDescent="0.3">
      <c r="A9" s="4">
        <v>8</v>
      </c>
      <c r="B9" s="2">
        <v>1422</v>
      </c>
      <c r="C9" s="2">
        <v>46</v>
      </c>
      <c r="D9" s="3">
        <v>104354</v>
      </c>
      <c r="E9" s="2">
        <f t="shared" si="0"/>
        <v>106551.86089034501</v>
      </c>
      <c r="F9" s="3">
        <f t="shared" si="1"/>
        <v>-2197.8608903450076</v>
      </c>
    </row>
    <row r="10" spans="1:13" ht="15" customHeight="1" x14ac:dyDescent="0.3">
      <c r="A10" s="4">
        <v>9</v>
      </c>
      <c r="B10" s="2">
        <v>1269</v>
      </c>
      <c r="C10" s="2">
        <v>15</v>
      </c>
      <c r="D10" s="3">
        <v>74644</v>
      </c>
      <c r="E10" s="2">
        <f t="shared" si="0"/>
        <v>72498.636296062046</v>
      </c>
      <c r="F10" s="3">
        <f t="shared" si="1"/>
        <v>2145.3637039379537</v>
      </c>
      <c r="M10" s="3"/>
    </row>
    <row r="11" spans="1:13" ht="15" customHeight="1" x14ac:dyDescent="0.3">
      <c r="A11" s="4">
        <v>10</v>
      </c>
      <c r="B11" s="2">
        <v>1647</v>
      </c>
      <c r="C11" s="2">
        <v>41</v>
      </c>
      <c r="D11" s="3">
        <v>107139</v>
      </c>
      <c r="E11" s="2">
        <f t="shared" si="0"/>
        <v>111929.46084016144</v>
      </c>
      <c r="F11" s="3">
        <f t="shared" si="1"/>
        <v>-4790.4608401614387</v>
      </c>
    </row>
    <row r="12" spans="1:13" ht="15" customHeight="1" x14ac:dyDescent="0.3">
      <c r="A12" s="4">
        <v>11</v>
      </c>
      <c r="B12" s="2">
        <v>1222</v>
      </c>
      <c r="C12" s="2">
        <v>43</v>
      </c>
      <c r="D12" s="3">
        <v>90870</v>
      </c>
      <c r="E12" s="2">
        <f t="shared" si="0"/>
        <v>95193.727491466459</v>
      </c>
      <c r="F12" s="3">
        <f t="shared" si="1"/>
        <v>-4323.7274914664595</v>
      </c>
    </row>
    <row r="13" spans="1:13" ht="15" customHeight="1" x14ac:dyDescent="0.3">
      <c r="A13" s="4">
        <v>12</v>
      </c>
      <c r="B13" s="2">
        <v>1308</v>
      </c>
      <c r="C13" s="2">
        <v>28</v>
      </c>
      <c r="D13" s="3">
        <v>86316</v>
      </c>
      <c r="E13" s="2">
        <f t="shared" si="0"/>
        <v>85683.588850752756</v>
      </c>
      <c r="F13" s="3">
        <f t="shared" si="1"/>
        <v>632.41114924724388</v>
      </c>
    </row>
    <row r="14" spans="1:13" ht="15" customHeight="1" x14ac:dyDescent="0.3">
      <c r="A14" s="4">
        <v>13</v>
      </c>
      <c r="B14" s="2">
        <v>1185</v>
      </c>
      <c r="C14" s="2">
        <v>38</v>
      </c>
      <c r="D14" s="3">
        <v>87383</v>
      </c>
      <c r="E14" s="2">
        <f t="shared" si="0"/>
        <v>89164.791134962506</v>
      </c>
      <c r="F14" s="3">
        <f t="shared" si="1"/>
        <v>-1781.7911349625065</v>
      </c>
    </row>
    <row r="15" spans="1:13" ht="15" customHeight="1" x14ac:dyDescent="0.3">
      <c r="A15" s="4">
        <v>14</v>
      </c>
      <c r="B15" s="2">
        <v>1332</v>
      </c>
      <c r="C15" s="2">
        <v>41</v>
      </c>
      <c r="D15" s="3">
        <v>95704</v>
      </c>
      <c r="E15" s="2">
        <f t="shared" si="0"/>
        <v>98215.495433707547</v>
      </c>
      <c r="F15" s="3">
        <f t="shared" si="1"/>
        <v>-2511.4954337075469</v>
      </c>
    </row>
    <row r="16" spans="1:13" ht="15" customHeight="1" x14ac:dyDescent="0.3">
      <c r="A16" s="4">
        <v>15</v>
      </c>
      <c r="B16" s="2">
        <v>1907</v>
      </c>
      <c r="C16" s="2">
        <v>22</v>
      </c>
      <c r="D16" s="3">
        <v>113922</v>
      </c>
      <c r="E16" s="2">
        <f t="shared" si="0"/>
        <v>106460.1837706065</v>
      </c>
      <c r="F16" s="3">
        <f t="shared" si="1"/>
        <v>7461.816229393502</v>
      </c>
    </row>
    <row r="17" spans="1:6" ht="15" customHeight="1" x14ac:dyDescent="0.3">
      <c r="A17" s="4">
        <v>16</v>
      </c>
      <c r="B17" s="2">
        <v>1539</v>
      </c>
      <c r="C17" s="2">
        <v>36</v>
      </c>
      <c r="D17" s="3">
        <v>99792</v>
      </c>
      <c r="E17" s="2">
        <f t="shared" si="0"/>
        <v>102809.4402174409</v>
      </c>
      <c r="F17" s="3">
        <f t="shared" si="1"/>
        <v>-3017.4402174409042</v>
      </c>
    </row>
    <row r="18" spans="1:6" ht="15" customHeight="1" x14ac:dyDescent="0.3">
      <c r="A18" s="4">
        <v>17</v>
      </c>
      <c r="B18" s="2">
        <v>1251</v>
      </c>
      <c r="C18" s="2">
        <v>38</v>
      </c>
      <c r="D18" s="3">
        <v>91667</v>
      </c>
      <c r="E18" s="2">
        <f t="shared" si="0"/>
        <v>92038.193410600463</v>
      </c>
      <c r="F18" s="3">
        <f t="shared" si="1"/>
        <v>-371.19341060046281</v>
      </c>
    </row>
    <row r="19" spans="1:6" ht="15" customHeight="1" x14ac:dyDescent="0.3">
      <c r="A19" s="4">
        <v>18</v>
      </c>
      <c r="B19" s="2">
        <v>1601</v>
      </c>
      <c r="C19" s="2">
        <v>35</v>
      </c>
      <c r="D19" s="3">
        <v>101329</v>
      </c>
      <c r="E19" s="2">
        <f t="shared" si="0"/>
        <v>104625.07897537154</v>
      </c>
      <c r="F19" s="3">
        <f t="shared" si="1"/>
        <v>-3296.0789753715362</v>
      </c>
    </row>
    <row r="20" spans="1:6" ht="15" customHeight="1" x14ac:dyDescent="0.3">
      <c r="A20" s="4">
        <v>19</v>
      </c>
      <c r="B20" s="2">
        <v>1363</v>
      </c>
      <c r="C20" s="2">
        <v>37</v>
      </c>
      <c r="D20" s="3">
        <v>94557</v>
      </c>
      <c r="E20" s="2">
        <f t="shared" si="0"/>
        <v>96030.652074317433</v>
      </c>
      <c r="F20" s="3">
        <f t="shared" si="1"/>
        <v>-1473.6520743174333</v>
      </c>
    </row>
    <row r="21" spans="1:6" ht="15" customHeight="1" x14ac:dyDescent="0.3">
      <c r="A21" s="4">
        <v>20</v>
      </c>
      <c r="B21" s="2">
        <v>1219</v>
      </c>
      <c r="C21" s="2">
        <v>55</v>
      </c>
      <c r="D21" s="3">
        <v>116264</v>
      </c>
      <c r="E21" s="2">
        <f t="shared" si="0"/>
        <v>105666.53340005223</v>
      </c>
      <c r="F21" s="3">
        <f t="shared" si="1"/>
        <v>10597.466599947773</v>
      </c>
    </row>
    <row r="22" spans="1:6" ht="15" customHeight="1" x14ac:dyDescent="0.3">
      <c r="A22" s="4">
        <v>21</v>
      </c>
      <c r="B22" s="2">
        <v>1589</v>
      </c>
      <c r="C22" s="2">
        <v>37</v>
      </c>
      <c r="D22" s="3">
        <v>112031</v>
      </c>
      <c r="E22" s="2">
        <f t="shared" si="0"/>
        <v>105869.87804847164</v>
      </c>
      <c r="F22" s="3">
        <f t="shared" si="1"/>
        <v>6161.1219515283592</v>
      </c>
    </row>
    <row r="23" spans="1:6" ht="15" customHeight="1" x14ac:dyDescent="0.3">
      <c r="A23" s="4">
        <v>22</v>
      </c>
      <c r="B23" s="2">
        <v>1582</v>
      </c>
      <c r="C23" s="2">
        <v>34</v>
      </c>
      <c r="D23" s="3">
        <v>96189</v>
      </c>
      <c r="E23" s="2">
        <f t="shared" si="0"/>
        <v>102914.26948592832</v>
      </c>
      <c r="F23" s="3">
        <f t="shared" si="1"/>
        <v>-6725.269485928322</v>
      </c>
    </row>
    <row r="24" spans="1:6" ht="15" customHeight="1" x14ac:dyDescent="0.3">
      <c r="A24" s="4">
        <v>23</v>
      </c>
      <c r="B24" s="2">
        <v>1550</v>
      </c>
      <c r="C24" s="2">
        <v>37</v>
      </c>
      <c r="D24" s="3">
        <v>103812</v>
      </c>
      <c r="E24" s="2">
        <f t="shared" si="0"/>
        <v>104171.95852195831</v>
      </c>
      <c r="F24" s="3">
        <f t="shared" si="1"/>
        <v>-359.95852195830957</v>
      </c>
    </row>
    <row r="25" spans="1:6" ht="15" customHeight="1" x14ac:dyDescent="0.3">
      <c r="A25" s="4">
        <v>24</v>
      </c>
      <c r="B25" s="2">
        <v>1183</v>
      </c>
      <c r="C25" s="2">
        <v>53</v>
      </c>
      <c r="D25" s="3">
        <v>101127</v>
      </c>
      <c r="E25" s="2">
        <f t="shared" si="0"/>
        <v>102331.98721739725</v>
      </c>
      <c r="F25" s="3">
        <f t="shared" si="1"/>
        <v>-1204.9872173972544</v>
      </c>
    </row>
    <row r="26" spans="1:6" ht="15" customHeight="1" x14ac:dyDescent="0.3">
      <c r="A26" s="4">
        <v>25</v>
      </c>
      <c r="B26" s="2">
        <v>1296</v>
      </c>
      <c r="C26" s="2">
        <v>33</v>
      </c>
      <c r="D26" s="3">
        <v>97977</v>
      </c>
      <c r="E26" s="2">
        <f t="shared" si="0"/>
        <v>89579.241699586099</v>
      </c>
      <c r="F26" s="3">
        <f t="shared" si="1"/>
        <v>8397.7583004139015</v>
      </c>
    </row>
    <row r="27" spans="1:6" ht="15" customHeight="1" x14ac:dyDescent="0.3">
      <c r="A27" s="4">
        <v>26</v>
      </c>
      <c r="B27" s="2">
        <v>1579</v>
      </c>
      <c r="C27" s="2">
        <v>52</v>
      </c>
      <c r="D27" s="3">
        <v>118618</v>
      </c>
      <c r="E27" s="2">
        <f t="shared" si="0"/>
        <v>118688.78294598057</v>
      </c>
      <c r="F27" s="3">
        <f t="shared" si="1"/>
        <v>-70.782945980565273</v>
      </c>
    </row>
    <row r="28" spans="1:6" ht="15" customHeight="1" x14ac:dyDescent="0.3">
      <c r="A28" s="4">
        <v>27</v>
      </c>
      <c r="B28" s="2">
        <v>1467</v>
      </c>
      <c r="C28" s="2">
        <v>26</v>
      </c>
      <c r="D28" s="3">
        <v>100568</v>
      </c>
      <c r="E28" s="2">
        <f t="shared" si="0"/>
        <v>90838.640300664454</v>
      </c>
      <c r="F28" s="3">
        <f t="shared" si="1"/>
        <v>9729.3596993355459</v>
      </c>
    </row>
    <row r="29" spans="1:6" ht="15" customHeight="1" x14ac:dyDescent="0.3">
      <c r="A29" s="4">
        <v>28</v>
      </c>
      <c r="B29" s="2">
        <v>1167</v>
      </c>
      <c r="C29" s="2">
        <v>32</v>
      </c>
      <c r="D29" s="3">
        <v>86985</v>
      </c>
      <c r="E29" s="2">
        <f t="shared" si="0"/>
        <v>83079.428417412957</v>
      </c>
      <c r="F29" s="3">
        <f t="shared" si="1"/>
        <v>3905.5715825870429</v>
      </c>
    </row>
    <row r="30" spans="1:6" ht="15" customHeight="1" x14ac:dyDescent="0.3">
      <c r="A30" s="4">
        <v>29</v>
      </c>
      <c r="B30" s="2">
        <v>1488</v>
      </c>
      <c r="C30" s="2">
        <v>30</v>
      </c>
      <c r="D30" s="3">
        <v>102644</v>
      </c>
      <c r="E30" s="2">
        <f t="shared" si="0"/>
        <v>95287.376362072362</v>
      </c>
      <c r="F30" s="3">
        <f t="shared" si="1"/>
        <v>7356.6236379276379</v>
      </c>
    </row>
    <row r="31" spans="1:6" ht="15" customHeight="1" x14ac:dyDescent="0.3">
      <c r="A31" s="4">
        <v>30</v>
      </c>
      <c r="B31" s="2">
        <v>1506</v>
      </c>
      <c r="C31" s="2">
        <v>44</v>
      </c>
      <c r="D31" s="3">
        <v>101289</v>
      </c>
      <c r="E31" s="2">
        <f t="shared" si="0"/>
        <v>108441.68248157723</v>
      </c>
      <c r="F31" s="3">
        <f t="shared" si="1"/>
        <v>-7152.682481577227</v>
      </c>
    </row>
    <row r="32" spans="1:6" ht="15" customHeight="1" x14ac:dyDescent="0.3">
      <c r="A32" s="4">
        <v>31</v>
      </c>
      <c r="B32" s="2">
        <v>1677</v>
      </c>
      <c r="C32" s="2">
        <v>38</v>
      </c>
      <c r="D32" s="3">
        <v>111291</v>
      </c>
      <c r="E32" s="2">
        <f t="shared" si="0"/>
        <v>110584.6990079</v>
      </c>
      <c r="F32" s="3">
        <f t="shared" si="1"/>
        <v>706.30099210000481</v>
      </c>
    </row>
    <row r="33" spans="1:6" ht="15" customHeight="1" x14ac:dyDescent="0.3">
      <c r="A33" s="4">
        <v>32</v>
      </c>
      <c r="B33" s="2">
        <v>1546</v>
      </c>
      <c r="C33" s="2">
        <v>38</v>
      </c>
      <c r="D33" s="3">
        <v>108035</v>
      </c>
      <c r="E33" s="2">
        <f t="shared" si="0"/>
        <v>104881.43085473981</v>
      </c>
      <c r="F33" s="3">
        <f t="shared" si="1"/>
        <v>3153.5691452601895</v>
      </c>
    </row>
    <row r="34" spans="1:6" ht="15" customHeight="1" x14ac:dyDescent="0.3">
      <c r="A34" s="4">
        <v>33</v>
      </c>
      <c r="B34" s="2">
        <v>1534</v>
      </c>
      <c r="C34" s="2">
        <v>38</v>
      </c>
      <c r="D34" s="3">
        <v>104946</v>
      </c>
      <c r="E34" s="2">
        <f t="shared" si="0"/>
        <v>104358.99407735109</v>
      </c>
      <c r="F34" s="3">
        <f t="shared" si="1"/>
        <v>587.0059226489102</v>
      </c>
    </row>
    <row r="35" spans="1:6" ht="15" customHeight="1" x14ac:dyDescent="0.3">
      <c r="A35" s="4">
        <v>34</v>
      </c>
      <c r="B35" s="2">
        <v>1529</v>
      </c>
      <c r="C35" s="2">
        <v>29</v>
      </c>
      <c r="D35" s="3">
        <v>94325</v>
      </c>
      <c r="E35" s="2">
        <f t="shared" si="0"/>
        <v>96188.750759572751</v>
      </c>
      <c r="F35" s="3">
        <f t="shared" si="1"/>
        <v>-1863.7507595727511</v>
      </c>
    </row>
    <row r="36" spans="1:6" ht="15" customHeight="1" x14ac:dyDescent="0.3">
      <c r="A36" s="4">
        <v>35</v>
      </c>
      <c r="B36" s="2">
        <v>1389</v>
      </c>
      <c r="C36" s="2">
        <v>47</v>
      </c>
      <c r="D36" s="3">
        <v>98474</v>
      </c>
      <c r="E36" s="2">
        <f t="shared" si="0"/>
        <v>105998.77767777044</v>
      </c>
      <c r="F36" s="3">
        <f t="shared" si="1"/>
        <v>-7524.7776777704421</v>
      </c>
    </row>
    <row r="37" spans="1:6" ht="15" customHeight="1" x14ac:dyDescent="0.3">
      <c r="A37" s="4">
        <v>36</v>
      </c>
      <c r="B37" s="2">
        <v>1350</v>
      </c>
      <c r="C37" s="2">
        <v>34</v>
      </c>
      <c r="D37" s="3">
        <v>90857</v>
      </c>
      <c r="E37" s="2">
        <f t="shared" si="0"/>
        <v>92813.825123079747</v>
      </c>
      <c r="F37" s="3">
        <f t="shared" si="1"/>
        <v>-1956.8251230797468</v>
      </c>
    </row>
    <row r="38" spans="1:6" ht="15" customHeight="1" x14ac:dyDescent="0.3"/>
  </sheetData>
  <printOptions headings="1" gridLines="1"/>
  <pageMargins left="0.75" right="0.75" top="1" bottom="1" header="0.5" footer="0.5"/>
  <pageSetup scale="64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B7888-828D-4938-8C59-D7513DC4A887}">
  <dimension ref="B9"/>
  <sheetViews>
    <sheetView workbookViewId="0"/>
  </sheetViews>
  <sheetFormatPr defaultRowHeight="14.4" x14ac:dyDescent="0.3"/>
  <sheetData>
    <row r="9" spans="2:2" x14ac:dyDescent="0.3">
      <c r="B9" s="5">
        <f>1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59D65-D7E8-44F3-B466-4048EA12DE92}">
  <dimension ref="A1:T23"/>
  <sheetViews>
    <sheetView workbookViewId="0"/>
  </sheetViews>
  <sheetFormatPr defaultColWidth="30.77734375" defaultRowHeight="14.4" x14ac:dyDescent="0.3"/>
  <cols>
    <col min="1" max="1" width="30.77734375" style="7"/>
    <col min="2" max="16384" width="30.77734375" style="6"/>
  </cols>
  <sheetData>
    <row r="1" spans="1:20" x14ac:dyDescent="0.3">
      <c r="A1" s="7" t="s">
        <v>13</v>
      </c>
      <c r="B1" s="6" t="s">
        <v>14</v>
      </c>
      <c r="C1" s="6" t="s">
        <v>4</v>
      </c>
      <c r="D1" s="6">
        <v>8</v>
      </c>
      <c r="E1" s="6" t="s">
        <v>5</v>
      </c>
      <c r="F1" s="6">
        <v>0</v>
      </c>
      <c r="G1" s="6" t="s">
        <v>6</v>
      </c>
      <c r="H1" s="6">
        <v>1</v>
      </c>
      <c r="I1" s="6" t="s">
        <v>7</v>
      </c>
      <c r="J1" s="6">
        <v>1</v>
      </c>
      <c r="K1" s="6" t="s">
        <v>8</v>
      </c>
      <c r="L1" s="6">
        <v>0</v>
      </c>
      <c r="M1" s="6" t="s">
        <v>9</v>
      </c>
      <c r="N1" s="6">
        <v>0</v>
      </c>
      <c r="O1" s="6" t="s">
        <v>10</v>
      </c>
      <c r="P1" s="6">
        <v>1</v>
      </c>
      <c r="Q1" s="6" t="s">
        <v>11</v>
      </c>
      <c r="R1" s="6">
        <v>0</v>
      </c>
      <c r="S1" s="6" t="s">
        <v>12</v>
      </c>
      <c r="T1" s="6">
        <v>0</v>
      </c>
    </row>
    <row r="2" spans="1:20" x14ac:dyDescent="0.3">
      <c r="A2" s="7" t="s">
        <v>15</v>
      </c>
      <c r="B2" s="6" t="s">
        <v>16</v>
      </c>
    </row>
    <row r="3" spans="1:20" x14ac:dyDescent="0.3">
      <c r="A3" s="7" t="s">
        <v>17</v>
      </c>
      <c r="B3" s="6" t="b">
        <f>IF(B10&gt;256,"TripUpST110AndEarlier",TRUE)</f>
        <v>1</v>
      </c>
    </row>
    <row r="4" spans="1:20" x14ac:dyDescent="0.3">
      <c r="A4" s="7" t="s">
        <v>18</v>
      </c>
      <c r="B4" s="6" t="s">
        <v>19</v>
      </c>
    </row>
    <row r="5" spans="1:20" x14ac:dyDescent="0.3">
      <c r="A5" s="7" t="s">
        <v>20</v>
      </c>
      <c r="B5" s="6" t="b">
        <v>1</v>
      </c>
    </row>
    <row r="6" spans="1:20" x14ac:dyDescent="0.3">
      <c r="A6" s="7" t="s">
        <v>21</v>
      </c>
      <c r="B6" s="6" t="b">
        <v>0</v>
      </c>
    </row>
    <row r="7" spans="1:20" x14ac:dyDescent="0.3">
      <c r="A7" s="7" t="s">
        <v>22</v>
      </c>
      <c r="B7" s="6">
        <f>'Original Data'!$A$1:$D$37</f>
        <v>1777</v>
      </c>
    </row>
    <row r="8" spans="1:20" x14ac:dyDescent="0.3">
      <c r="A8" s="7" t="s">
        <v>23</v>
      </c>
      <c r="B8" s="6">
        <v>2</v>
      </c>
    </row>
    <row r="9" spans="1:20" x14ac:dyDescent="0.3">
      <c r="A9" s="7" t="s">
        <v>24</v>
      </c>
      <c r="B9" s="20">
        <f>1</f>
        <v>1</v>
      </c>
    </row>
    <row r="10" spans="1:20" x14ac:dyDescent="0.3">
      <c r="A10" s="7" t="s">
        <v>25</v>
      </c>
      <c r="B10" s="6">
        <v>4</v>
      </c>
    </row>
    <row r="12" spans="1:20" x14ac:dyDescent="0.3">
      <c r="A12" s="7" t="s">
        <v>26</v>
      </c>
      <c r="B12" s="6" t="s">
        <v>27</v>
      </c>
      <c r="C12" s="6" t="s">
        <v>28</v>
      </c>
      <c r="D12" s="6" t="s">
        <v>29</v>
      </c>
      <c r="E12" s="6" t="b">
        <v>1</v>
      </c>
      <c r="F12" s="6">
        <v>0</v>
      </c>
      <c r="G12" s="6">
        <v>4</v>
      </c>
      <c r="H12" s="6">
        <v>0</v>
      </c>
    </row>
    <row r="13" spans="1:20" x14ac:dyDescent="0.3">
      <c r="A13" s="7" t="s">
        <v>30</v>
      </c>
      <c r="B13" s="6">
        <f>'Original Data'!$A$1:$A$37</f>
        <v>12</v>
      </c>
    </row>
    <row r="14" spans="1:20" x14ac:dyDescent="0.3">
      <c r="A14" s="7" t="s">
        <v>31</v>
      </c>
    </row>
    <row r="15" spans="1:20" x14ac:dyDescent="0.3">
      <c r="A15" s="7" t="s">
        <v>32</v>
      </c>
      <c r="B15" s="6" t="s">
        <v>33</v>
      </c>
      <c r="C15" s="6" t="s">
        <v>34</v>
      </c>
      <c r="D15" s="6" t="s">
        <v>35</v>
      </c>
      <c r="E15" s="6" t="b">
        <v>1</v>
      </c>
      <c r="F15" s="6">
        <v>0</v>
      </c>
      <c r="G15" s="6">
        <v>4</v>
      </c>
      <c r="H15" s="6">
        <v>0</v>
      </c>
    </row>
    <row r="16" spans="1:20" x14ac:dyDescent="0.3">
      <c r="A16" s="7" t="s">
        <v>36</v>
      </c>
      <c r="B16" s="6">
        <f>'Original Data'!$B$1:$B$37</f>
        <v>1491</v>
      </c>
    </row>
    <row r="17" spans="1:8" x14ac:dyDescent="0.3">
      <c r="A17" s="7" t="s">
        <v>37</v>
      </c>
    </row>
    <row r="18" spans="1:8" x14ac:dyDescent="0.3">
      <c r="A18" s="7" t="s">
        <v>38</v>
      </c>
      <c r="B18" s="6" t="s">
        <v>39</v>
      </c>
      <c r="C18" s="6" t="s">
        <v>40</v>
      </c>
      <c r="D18" s="6" t="s">
        <v>41</v>
      </c>
      <c r="E18" s="6" t="b">
        <v>1</v>
      </c>
      <c r="F18" s="6">
        <v>0</v>
      </c>
      <c r="G18" s="6">
        <v>4</v>
      </c>
      <c r="H18" s="6">
        <v>0</v>
      </c>
    </row>
    <row r="19" spans="1:8" x14ac:dyDescent="0.3">
      <c r="A19" s="7" t="s">
        <v>42</v>
      </c>
      <c r="B19" s="6">
        <f>'Original Data'!$C$1:$C$37</f>
        <v>44</v>
      </c>
    </row>
    <row r="20" spans="1:8" x14ac:dyDescent="0.3">
      <c r="A20" s="7" t="s">
        <v>43</v>
      </c>
    </row>
    <row r="21" spans="1:8" x14ac:dyDescent="0.3">
      <c r="A21" s="7" t="s">
        <v>44</v>
      </c>
      <c r="B21" s="6" t="s">
        <v>45</v>
      </c>
      <c r="C21" s="6" t="s">
        <v>46</v>
      </c>
      <c r="D21" s="6" t="s">
        <v>47</v>
      </c>
      <c r="E21" s="6" t="b">
        <v>1</v>
      </c>
      <c r="F21" s="6">
        <v>0</v>
      </c>
      <c r="G21" s="6">
        <v>4</v>
      </c>
      <c r="H21" s="6">
        <v>0</v>
      </c>
    </row>
    <row r="22" spans="1:8" x14ac:dyDescent="0.3">
      <c r="A22" s="7" t="s">
        <v>48</v>
      </c>
      <c r="B22" s="6">
        <f>'Original Data'!$D$1:$D$37</f>
        <v>96883</v>
      </c>
    </row>
    <row r="23" spans="1:8" x14ac:dyDescent="0.3">
      <c r="A23" s="7" t="s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97D7E-146B-4957-8FD2-549988E55B57}">
  <dimension ref="A1:G26"/>
  <sheetViews>
    <sheetView showGridLines="0" workbookViewId="0">
      <selection activeCell="E10" sqref="E10"/>
    </sheetView>
  </sheetViews>
  <sheetFormatPr defaultColWidth="12.77734375" defaultRowHeight="14.4" x14ac:dyDescent="0.3"/>
  <cols>
    <col min="1" max="1" width="21.6640625" bestFit="1" customWidth="1"/>
    <col min="2" max="7" width="12.77734375" customWidth="1"/>
  </cols>
  <sheetData>
    <row r="1" spans="1:7" s="21" customFormat="1" ht="18" x14ac:dyDescent="0.35">
      <c r="A1" s="27" t="s">
        <v>50</v>
      </c>
      <c r="B1" s="25"/>
    </row>
    <row r="2" spans="1:7" s="21" customFormat="1" ht="10.199999999999999" x14ac:dyDescent="0.2">
      <c r="A2" s="23" t="s">
        <v>51</v>
      </c>
      <c r="B2" s="25" t="s">
        <v>52</v>
      </c>
    </row>
    <row r="3" spans="1:7" s="21" customFormat="1" ht="10.199999999999999" x14ac:dyDescent="0.2">
      <c r="A3" s="23" t="s">
        <v>53</v>
      </c>
      <c r="B3" s="25" t="s">
        <v>54</v>
      </c>
    </row>
    <row r="4" spans="1:7" s="21" customFormat="1" ht="10.199999999999999" x14ac:dyDescent="0.2">
      <c r="A4" s="23" t="s">
        <v>55</v>
      </c>
      <c r="B4" s="25" t="s">
        <v>56</v>
      </c>
    </row>
    <row r="5" spans="1:7" s="21" customFormat="1" ht="10.199999999999999" x14ac:dyDescent="0.2">
      <c r="A5" s="23" t="s">
        <v>57</v>
      </c>
      <c r="B5" s="25" t="s">
        <v>58</v>
      </c>
    </row>
    <row r="6" spans="1:7" s="22" customFormat="1" ht="10.199999999999999" x14ac:dyDescent="0.2">
      <c r="A6" s="24" t="s">
        <v>59</v>
      </c>
      <c r="B6" s="26" t="s">
        <v>1</v>
      </c>
    </row>
    <row r="8" spans="1:7" ht="15" customHeight="1" x14ac:dyDescent="0.3">
      <c r="A8" s="32" t="s">
        <v>61</v>
      </c>
      <c r="B8" s="37" t="s">
        <v>62</v>
      </c>
      <c r="C8" s="35" t="s">
        <v>63</v>
      </c>
      <c r="D8" s="37" t="s">
        <v>64</v>
      </c>
      <c r="E8" s="37" t="s">
        <v>65</v>
      </c>
      <c r="F8" s="37" t="s">
        <v>66</v>
      </c>
      <c r="G8" s="35" t="s">
        <v>67</v>
      </c>
    </row>
    <row r="9" spans="1:7" ht="15" customHeight="1" thickBot="1" x14ac:dyDescent="0.35">
      <c r="A9" s="33" t="s">
        <v>60</v>
      </c>
      <c r="B9" s="36"/>
      <c r="C9" s="36"/>
      <c r="D9" s="36"/>
      <c r="E9" s="36"/>
      <c r="F9" s="36"/>
      <c r="G9" s="36"/>
    </row>
    <row r="10" spans="1:7" ht="15" customHeight="1" thickTop="1" x14ac:dyDescent="0.3">
      <c r="A10" s="31"/>
      <c r="B10" s="38">
        <v>0.93081954242072573</v>
      </c>
      <c r="C10" s="38">
        <v>0.86642502055232917</v>
      </c>
      <c r="D10" s="38">
        <v>0.85832956725247045</v>
      </c>
      <c r="E10" s="39">
        <v>4108.9930901691532</v>
      </c>
      <c r="F10" s="39">
        <v>0</v>
      </c>
      <c r="G10" s="39">
        <v>0</v>
      </c>
    </row>
    <row r="11" spans="1:7" ht="15" customHeight="1" x14ac:dyDescent="0.3"/>
    <row r="12" spans="1:7" ht="15" customHeight="1" x14ac:dyDescent="0.3">
      <c r="A12" s="32"/>
      <c r="B12" s="37" t="s">
        <v>69</v>
      </c>
      <c r="C12" s="37" t="s">
        <v>70</v>
      </c>
      <c r="D12" s="37" t="s">
        <v>71</v>
      </c>
      <c r="E12" s="35" t="s">
        <v>72</v>
      </c>
      <c r="F12" s="35" t="s">
        <v>73</v>
      </c>
    </row>
    <row r="13" spans="1:7" ht="15" customHeight="1" thickBot="1" x14ac:dyDescent="0.35">
      <c r="A13" s="33" t="s">
        <v>68</v>
      </c>
      <c r="B13" s="36"/>
      <c r="C13" s="36"/>
      <c r="D13" s="36"/>
      <c r="E13" s="36"/>
      <c r="F13" s="36"/>
    </row>
    <row r="14" spans="1:7" ht="15" customHeight="1" thickTop="1" x14ac:dyDescent="0.3">
      <c r="A14" s="31" t="s">
        <v>74</v>
      </c>
      <c r="B14" s="39">
        <v>2</v>
      </c>
      <c r="C14" s="39">
        <v>3614020660.9032001</v>
      </c>
      <c r="D14" s="39">
        <v>1807010330.4516001</v>
      </c>
      <c r="E14" s="39">
        <v>107.02612793374247</v>
      </c>
      <c r="F14" s="40">
        <v>3.7537419559620417E-15</v>
      </c>
    </row>
    <row r="15" spans="1:7" ht="15" customHeight="1" x14ac:dyDescent="0.3">
      <c r="A15" s="31" t="s">
        <v>75</v>
      </c>
      <c r="B15" s="39">
        <v>33</v>
      </c>
      <c r="C15" s="39">
        <v>557166199.09690893</v>
      </c>
      <c r="D15" s="39">
        <v>16883824.215057846</v>
      </c>
      <c r="E15" s="28"/>
      <c r="F15" s="28"/>
    </row>
    <row r="16" spans="1:7" ht="15" customHeight="1" x14ac:dyDescent="0.3"/>
    <row r="17" spans="1:7" ht="15" customHeight="1" x14ac:dyDescent="0.3">
      <c r="A17" s="32"/>
      <c r="B17" s="35" t="s">
        <v>77</v>
      </c>
      <c r="C17" s="37" t="s">
        <v>78</v>
      </c>
      <c r="D17" s="35" t="s">
        <v>79</v>
      </c>
      <c r="E17" s="35" t="s">
        <v>73</v>
      </c>
      <c r="F17" s="34" t="s">
        <v>80</v>
      </c>
      <c r="G17" s="34"/>
    </row>
    <row r="18" spans="1:7" ht="15" customHeight="1" thickBot="1" x14ac:dyDescent="0.35">
      <c r="A18" s="33" t="s">
        <v>76</v>
      </c>
      <c r="B18" s="36"/>
      <c r="C18" s="36"/>
      <c r="D18" s="36"/>
      <c r="E18" s="36"/>
      <c r="F18" s="30" t="s">
        <v>81</v>
      </c>
      <c r="G18" s="30" t="s">
        <v>82</v>
      </c>
    </row>
    <row r="19" spans="1:7" ht="15" customHeight="1" thickTop="1" x14ac:dyDescent="0.3">
      <c r="A19" s="31" t="s">
        <v>83</v>
      </c>
      <c r="B19" s="39">
        <v>3996.6782085387899</v>
      </c>
      <c r="C19" s="39">
        <v>6603.6509323114278</v>
      </c>
      <c r="D19" s="39">
        <v>0.60522251244129111</v>
      </c>
      <c r="E19" s="40">
        <v>0.54917094863722848</v>
      </c>
      <c r="F19" s="39">
        <v>-9438.5506322643887</v>
      </c>
      <c r="G19" s="39">
        <v>17431.907049341982</v>
      </c>
    </row>
    <row r="20" spans="1:7" ht="15" customHeight="1" x14ac:dyDescent="0.3">
      <c r="A20" s="31" t="s">
        <v>2</v>
      </c>
      <c r="B20" s="39">
        <v>43.536398115726598</v>
      </c>
      <c r="C20" s="39">
        <v>3.5894836995996982</v>
      </c>
      <c r="D20" s="39">
        <v>12.128874723844485</v>
      </c>
      <c r="E20" s="40">
        <v>1.0464541604946586E-13</v>
      </c>
      <c r="F20" s="39">
        <v>36.233538618945936</v>
      </c>
      <c r="G20" s="39">
        <v>50.839257612507204</v>
      </c>
    </row>
    <row r="21" spans="1:7" ht="15" customHeight="1" x14ac:dyDescent="0.3">
      <c r="A21" s="31" t="s">
        <v>3</v>
      </c>
      <c r="B21" s="39">
        <v>883.61792524441296</v>
      </c>
      <c r="C21" s="39">
        <v>82.251407530302032</v>
      </c>
      <c r="D21" s="39">
        <v>10.742891237683455</v>
      </c>
      <c r="E21" s="40">
        <v>2.6113950180869858E-12</v>
      </c>
      <c r="F21" s="39">
        <v>716.27617838727338</v>
      </c>
      <c r="G21" s="39">
        <v>1050.9596721015519</v>
      </c>
    </row>
    <row r="22" spans="1:7" ht="15" customHeight="1" x14ac:dyDescent="0.3"/>
    <row r="23" spans="1:7" ht="15" customHeight="1" x14ac:dyDescent="0.3">
      <c r="A23" s="32"/>
      <c r="B23" s="29"/>
    </row>
    <row r="24" spans="1:7" ht="15" customHeight="1" thickBot="1" x14ac:dyDescent="0.35">
      <c r="A24" s="33" t="s">
        <v>84</v>
      </c>
      <c r="B24" s="30"/>
    </row>
    <row r="25" spans="1:7" ht="15" customHeight="1" thickTop="1" x14ac:dyDescent="0.3">
      <c r="A25" s="31"/>
      <c r="B25" s="6" t="s">
        <v>85</v>
      </c>
    </row>
    <row r="26" spans="1:7" ht="15" customHeight="1" x14ac:dyDescent="0.3"/>
  </sheetData>
  <mergeCells count="16">
    <mergeCell ref="B12:B13"/>
    <mergeCell ref="C12:C13"/>
    <mergeCell ref="D12:D13"/>
    <mergeCell ref="E12:E13"/>
    <mergeCell ref="F12:F13"/>
    <mergeCell ref="B17:B18"/>
    <mergeCell ref="C17:C18"/>
    <mergeCell ref="D17:D18"/>
    <mergeCell ref="E17:E18"/>
    <mergeCell ref="F17:G17"/>
    <mergeCell ref="B8:B9"/>
    <mergeCell ref="C8:C9"/>
    <mergeCell ref="D8:D9"/>
    <mergeCell ref="E8:E9"/>
    <mergeCell ref="F8:F9"/>
    <mergeCell ref="G8:G9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Original Data</vt:lpstr>
      <vt:lpstr>Validation Data</vt:lpstr>
      <vt:lpstr>_PalUtilTempWorksheet</vt:lpstr>
      <vt:lpstr>_STDS_DG3362F263</vt:lpstr>
      <vt:lpstr>Regression</vt:lpstr>
      <vt:lpstr>ST_MachineHours</vt:lpstr>
      <vt:lpstr>ST_Month</vt:lpstr>
      <vt:lpstr>ST_Overhead</vt:lpstr>
      <vt:lpstr>ST_ProductionRuns</vt:lpstr>
      <vt:lpstr>Regression!StatToolsHeader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dc:description>Changed names of variables for DADM 5e</dc:description>
  <cp:lastModifiedBy>User</cp:lastModifiedBy>
  <dcterms:created xsi:type="dcterms:W3CDTF">2007-05-15T16:56:29Z</dcterms:created>
  <dcterms:modified xsi:type="dcterms:W3CDTF">2020-12-02T09:24:41Z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6da1d333-2295-44f9-ae21-2ce5f90020c6</vt:lpwstr>
  </property>
</Properties>
</file>