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21F19D55-1344-4458-8B08-2990CE52A7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_PalUtilTempWorksheet" sheetId="3" state="hidden" r:id="rId2"/>
    <sheet name="_STDS_DG334D058A" sheetId="9" state="hidden" r:id="rId3"/>
    <sheet name="_STDS_DG25B7F92F" sheetId="10" state="hidden" r:id="rId4"/>
    <sheet name="Regression" sheetId="11" r:id="rId5"/>
  </sheets>
  <definedNames>
    <definedName name="PalisadeReportWorksheetCreatedBy" localSheetId="4" hidden="1">"StatTools"</definedName>
    <definedName name="ST_ConfidenceLowerLimit95">Data!$G$40:$G$42</definedName>
    <definedName name="ST_ConfidenceUpperLimit95">Data!$H$40:$H$42</definedName>
    <definedName name="ST_MachineHours">Data!$B$2:$B$37</definedName>
    <definedName name="ST_MachineHours_2">Data!$B$40:$B$42</definedName>
    <definedName name="ST_Month">Data!$A$2:$A$37</definedName>
    <definedName name="ST_Month_1">Data!$A$40:$A$42</definedName>
    <definedName name="ST_Overhead">Data!$I$2:$I$37</definedName>
    <definedName name="ST_Overhead_4">Data!$D$40:$D$42</definedName>
    <definedName name="ST_PredictionLowerLimit95">Data!$E$40:$E$42</definedName>
    <definedName name="ST_PredictionUpperLimit95">Data!$F$40:$F$42</definedName>
    <definedName name="ST_ProductionRuns">Data!$C$2:$C$37</definedName>
    <definedName name="ST_ProductionRuns_3">Data!$C$40:$C$42</definedName>
    <definedName name="StatToolsHeader" localSheetId="4">Regression!$1:$6</definedName>
    <definedName name="STWBD_StatToolsRegression_blockList" hidden="1">"-1"</definedName>
    <definedName name="STWBD_StatToolsRegression_CheckMulticollinearity" hidden="1">"FALSE"</definedName>
    <definedName name="STWBD_StatToolsRegression_ConfidenceLevel" hidden="1">" .95"</definedName>
    <definedName name="STWBD_StatToolsRegression_DisplayCorrelationMatrix" hidden="1">"FALSE"</definedName>
    <definedName name="STWBD_StatToolsRegression_DisplayRegressionEquation" hidden="1">"FALSE"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HistogramOfResiduals" hidden="1">"FALSE"</definedName>
    <definedName name="STWBD_StatToolsRegression_GraphResidualVsFittedValue" hidden="1">"FALSE"</definedName>
    <definedName name="STWBD_StatToolsRegression_GraphResidualVsOrderIndex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dentifyOutliersInDataSet" hidden="1">"FALSE"</definedName>
    <definedName name="STWBD_StatToolsRegression_IdentifyOutliersInGraphs" hidden="1">"FALSE"</definedName>
    <definedName name="STWBD_StatToolsRegression_IncludeDerivedVariables" hidden="1">"FALSE"</definedName>
    <definedName name="STWBD_StatToolsRegression_IncludePrediction" hidden="1">"TRUE"</definedName>
    <definedName name="STWBD_StatToolsRegression_IncludeSteps" hidden="1">"FALSE"</definedName>
    <definedName name="STWBD_StatToolsRegression_NumberOfBlocks" hidden="1">" 2"</definedName>
    <definedName name="STWBD_StatToolsRegression_PredictionDataSet">"DS:DG25B7F92F"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StandardizeNumericVariables" hidden="1">"FALSE"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"U_x0001_VG3896CD7D9BE7C19_x0001_"</definedName>
    <definedName name="STWBD_StatToolsRegression_VariableListIndependent" hidden="1">2</definedName>
    <definedName name="STWBD_StatToolsRegression_VariableListIndependent_1" hidden="1">"U_x0001_VG211AB1FE323A9255_x0001_"</definedName>
    <definedName name="STWBD_StatToolsRegression_VariableListIndependent_2" hidden="1">"U_x0001_VG236DDDAAB1845A_x0001_"</definedName>
    <definedName name="STWBD_StatToolsRegression_VarSelectorDefaultDataSet" hidden="1">"DG334D058A"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0" l="1"/>
  <c r="B31" i="10"/>
  <c r="B28" i="10"/>
  <c r="B25" i="10"/>
  <c r="B22" i="10"/>
  <c r="B19" i="10"/>
  <c r="B16" i="10"/>
  <c r="B13" i="10"/>
  <c r="B9" i="10"/>
  <c r="B7" i="10"/>
  <c r="B3" i="10"/>
  <c r="B9" i="9"/>
  <c r="B22" i="9"/>
  <c r="B19" i="9"/>
  <c r="B16" i="9"/>
  <c r="B13" i="9"/>
  <c r="B7" i="9"/>
  <c r="B3" i="9"/>
  <c r="B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8" authorId="0" shapeId="0" xr:uid="{BEC5415D-0C38-4751-90E6-6CA57B355C5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91D96B7C-6601-42CA-AD46-3463DF42584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EA42AF17-51FA-44CC-AFC2-33722D4EB65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<sst xmlns="http://schemas.openxmlformats.org/spreadsheetml/2006/main" count="166" uniqueCount="118">
  <si>
    <t>Month</t>
  </si>
  <si>
    <t>Overhead</t>
  </si>
  <si>
    <t>Machine Hours</t>
  </si>
  <si>
    <t>Production Runs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</si>
  <si>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</si>
  <si>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</si>
  <si>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</si>
  <si>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</si>
  <si>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</si>
  <si>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</si>
  <si>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</si>
  <si>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</si>
  <si>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</si>
  <si>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</si>
  <si>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GUID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</si>
  <si>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</si>
  <si>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</si>
  <si>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</si>
  <si>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</si>
  <si>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</si>
  <si>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</si>
  <si>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</si>
  <si>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</si>
  <si>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</si>
  <si>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</si>
  <si>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</si>
  <si>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ST_Month</t>
  </si>
  <si>
    <t>1 : Ranges</t>
  </si>
  <si>
    <t>1 : MultiRefs</t>
  </si>
  <si>
    <t>2 : Info</t>
  </si>
  <si>
    <t>var2</t>
  </si>
  <si>
    <t>ST_MachineHours</t>
  </si>
  <si>
    <t>2 : Ranges</t>
  </si>
  <si>
    <t>2 : MultiRefs</t>
  </si>
  <si>
    <t>3 : Info</t>
  </si>
  <si>
    <t>var3</t>
  </si>
  <si>
    <t>ST_ProductionRuns</t>
  </si>
  <si>
    <t>3 : Ranges</t>
  </si>
  <si>
    <t>3 : MultiRefs</t>
  </si>
  <si>
    <t>4 : Info</t>
  </si>
  <si>
    <t>var4</t>
  </si>
  <si>
    <t>ST_Overhead</t>
  </si>
  <si>
    <t>4 : Ranges</t>
  </si>
  <si>
    <t>4 : MultiRefs</t>
  </si>
  <si>
    <t>Original data</t>
  </si>
  <si>
    <t>DG334D058A</t>
  </si>
  <si>
    <t>VG1217B7282CB4EBD7</t>
  </si>
  <si>
    <t>VG211AB1FE323A9255</t>
  </si>
  <si>
    <t>VG236DDDAAB1845A</t>
  </si>
  <si>
    <t>VG3896CD7D9BE7C19</t>
  </si>
  <si>
    <t>Data for prediction</t>
  </si>
  <si>
    <t>DG25B7F92F</t>
  </si>
  <si>
    <t>VG24F4F479397C97C7</t>
  </si>
  <si>
    <t>ST_Month_1</t>
  </si>
  <si>
    <t>VG74C3E3B27006419</t>
  </si>
  <si>
    <t>ST_MachineHours_2</t>
  </si>
  <si>
    <t>VG21C0629D37FA5158</t>
  </si>
  <si>
    <t>ST_ProductionRuns_3</t>
  </si>
  <si>
    <t>StatTools Report</t>
  </si>
  <si>
    <t>Analysis:</t>
  </si>
  <si>
    <t>Regression</t>
  </si>
  <si>
    <t>Performed By:</t>
  </si>
  <si>
    <t>User</t>
  </si>
  <si>
    <t>Date:</t>
  </si>
  <si>
    <t>Friday, 4 December, 2020</t>
  </si>
  <si>
    <t>Updating:</t>
  </si>
  <si>
    <t>Static</t>
  </si>
  <si>
    <t>Variable:</t>
  </si>
  <si>
    <t>Summary</t>
  </si>
  <si>
    <t>Multiple Regression for Overhead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</si>
  <si>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</si>
  <si>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</si>
  <si>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</si>
  <si>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</si>
  <si>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</si>
  <si>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</si>
  <si>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ANOVA Table</t>
  </si>
  <si>
    <t>Degrees of_x000D_
Freedom</t>
  </si>
  <si>
    <t>Sum of_x000D_
Squares</t>
  </si>
  <si>
    <t>Mean of_x000D_
Squares</t>
  </si>
  <si>
    <t>F</t>
  </si>
  <si>
    <t>p-Value</t>
  </si>
  <si>
    <t>Explained</t>
  </si>
  <si>
    <t>Unexplained</t>
  </si>
  <si>
    <t>Regression Table</t>
  </si>
  <si>
    <t>Coefficient</t>
  </si>
  <si>
    <t>Standard_x000D_
Error</t>
  </si>
  <si>
    <t>t-Value</t>
  </si>
  <si>
    <t>Confidence Interval 95%</t>
  </si>
  <si>
    <t>Lower</t>
  </si>
  <si>
    <t>Upper</t>
  </si>
  <si>
    <t>Constant</t>
  </si>
  <si>
    <t>VG2A16A185316012A2</t>
  </si>
  <si>
    <t>ST_Overhead_4</t>
  </si>
  <si>
    <t>PredictionLowerLimit95</t>
  </si>
  <si>
    <t>5 : Info</t>
  </si>
  <si>
    <t>VG39F15A94ACB56EF</t>
  </si>
  <si>
    <t>ST_PredictionLowerLimit95</t>
  </si>
  <si>
    <t>5 : Ranges</t>
  </si>
  <si>
    <t>5 : MultiRefs</t>
  </si>
  <si>
    <t>PredictionUpperLimit95</t>
  </si>
  <si>
    <t>6 : Info</t>
  </si>
  <si>
    <t>VG2C731A61373925C</t>
  </si>
  <si>
    <t>ST_PredictionUpperLimit95</t>
  </si>
  <si>
    <t>6 : Ranges</t>
  </si>
  <si>
    <t>6 : MultiRefs</t>
  </si>
  <si>
    <t>ConfidenceLowerLimit95</t>
  </si>
  <si>
    <t>7 : Info</t>
  </si>
  <si>
    <t>VG37523D50367A7C10</t>
  </si>
  <si>
    <t>ST_ConfidenceLowerLimit95</t>
  </si>
  <si>
    <t>7 : Ranges</t>
  </si>
  <si>
    <t>7 : MultiRefs</t>
  </si>
  <si>
    <t>ConfidenceUpperLimit95</t>
  </si>
  <si>
    <t>8 : Info</t>
  </si>
  <si>
    <t>VG50E79FE69D0AAB</t>
  </si>
  <si>
    <t>ST_ConfidenceUpperLimit95</t>
  </si>
  <si>
    <t>8 : Ranges</t>
  </si>
  <si>
    <t>8 : MultiRefs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</si>
</sst>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&lt;0.0001]&quot;&lt; 0.0001&quot;;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ashed">
        <color indexed="64"/>
      </left>
      <right/>
      <top style="dashed">
        <color rgb="FF000000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/>
    <xf numFmtId="0" fontId="2" fillId="2" borderId="6" xfId="1" applyFont="1" applyFill="1" applyBorder="1"/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/>
    <xf numFmtId="0" fontId="2" fillId="2" borderId="9" xfId="1" applyFont="1" applyFill="1" applyBorder="1"/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/>
    <xf numFmtId="0" fontId="2" fillId="2" borderId="12" xfId="1" applyFont="1" applyFill="1" applyBorder="1"/>
    <xf numFmtId="0" fontId="0" fillId="0" borderId="0" xfId="0" applyNumberFormat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3" borderId="2" xfId="1" applyFont="1" applyFill="1" applyBorder="1"/>
    <xf numFmtId="0" fontId="4" fillId="4" borderId="0" xfId="0" applyFont="1" applyFill="1"/>
    <xf numFmtId="0" fontId="4" fillId="4" borderId="13" xfId="0" applyFont="1" applyFill="1" applyBorder="1"/>
    <xf numFmtId="0" fontId="5" fillId="4" borderId="0" xfId="0" applyFont="1" applyFill="1" applyAlignment="1">
      <alignment horizontal="right"/>
    </xf>
    <xf numFmtId="0" fontId="5" fillId="4" borderId="13" xfId="0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13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5" fillId="0" borderId="14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14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15" xfId="1" applyFont="1" applyFill="1" applyBorder="1"/>
    <xf numFmtId="0" fontId="2" fillId="2" borderId="16" xfId="1" applyFont="1" applyFill="1" applyBorder="1"/>
    <xf numFmtId="0" fontId="2" fillId="2" borderId="17" xfId="1" applyFont="1" applyFill="1" applyBorder="1"/>
    <xf numFmtId="0" fontId="0" fillId="3" borderId="3" xfId="0" applyFill="1" applyBorder="1"/>
    <xf numFmtId="0" fontId="0" fillId="3" borderId="2" xfId="0" applyFill="1" applyBorder="1"/>
    <xf numFmtId="164" fontId="0" fillId="2" borderId="5" xfId="0" applyNumberFormat="1" applyFill="1" applyBorder="1"/>
    <xf numFmtId="164" fontId="0" fillId="2" borderId="8" xfId="0" applyNumberFormat="1" applyFill="1" applyBorder="1"/>
    <xf numFmtId="164" fontId="0" fillId="2" borderId="11" xfId="0" applyNumberFormat="1" applyFill="1" applyBorder="1"/>
    <xf numFmtId="164" fontId="0" fillId="2" borderId="6" xfId="0" applyNumberFormat="1" applyFill="1" applyBorder="1"/>
    <xf numFmtId="164" fontId="0" fillId="2" borderId="9" xfId="0" applyNumberFormat="1" applyFill="1" applyBorder="1"/>
    <xf numFmtId="164" fontId="0" fillId="2" borderId="12" xfId="0" applyNumberFormat="1" applyFill="1" applyBorder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3"/>
  <sheetViews>
    <sheetView tabSelected="1" topLeftCell="A40" workbookViewId="0">
      <selection activeCell="A39" sqref="A39:C42"/>
    </sheetView>
  </sheetViews>
  <sheetFormatPr defaultRowHeight="14.4" x14ac:dyDescent="0.3"/>
  <cols>
    <col min="1" max="1" width="10.77734375" style="3" customWidth="1"/>
    <col min="2" max="2" width="13.33203125" style="2" bestFit="1" customWidth="1"/>
    <col min="3" max="3" width="14.33203125" style="2" bestFit="1" customWidth="1"/>
    <col min="4" max="4" width="11.5546875" style="2" bestFit="1" customWidth="1"/>
    <col min="5" max="5" width="20.5546875" style="2" bestFit="1" customWidth="1"/>
    <col min="6" max="6" width="20.44140625" style="2" bestFit="1" customWidth="1"/>
    <col min="7" max="7" width="21.6640625" style="2" bestFit="1" customWidth="1"/>
    <col min="8" max="8" width="21.5546875" style="2" bestFit="1" customWidth="1"/>
    <col min="9" max="9" width="14.109375" style="2" customWidth="1"/>
    <col min="10" max="262" width="9.109375" style="2"/>
    <col min="263" max="263" width="11.5546875" style="2" customWidth="1"/>
    <col min="264" max="264" width="12.5546875" style="2" customWidth="1"/>
    <col min="265" max="265" width="14.109375" style="2" customWidth="1"/>
    <col min="266" max="518" width="9.109375" style="2"/>
    <col min="519" max="519" width="11.5546875" style="2" customWidth="1"/>
    <col min="520" max="520" width="12.5546875" style="2" customWidth="1"/>
    <col min="521" max="521" width="14.109375" style="2" customWidth="1"/>
    <col min="522" max="774" width="9.109375" style="2"/>
    <col min="775" max="775" width="11.5546875" style="2" customWidth="1"/>
    <col min="776" max="776" width="12.5546875" style="2" customWidth="1"/>
    <col min="777" max="777" width="14.109375" style="2" customWidth="1"/>
    <col min="778" max="1030" width="9.109375" style="2"/>
    <col min="1031" max="1031" width="11.5546875" style="2" customWidth="1"/>
    <col min="1032" max="1032" width="12.5546875" style="2" customWidth="1"/>
    <col min="1033" max="1033" width="14.109375" style="2" customWidth="1"/>
    <col min="1034" max="1286" width="9.109375" style="2"/>
    <col min="1287" max="1287" width="11.5546875" style="2" customWidth="1"/>
    <col min="1288" max="1288" width="12.5546875" style="2" customWidth="1"/>
    <col min="1289" max="1289" width="14.109375" style="2" customWidth="1"/>
    <col min="1290" max="1542" width="9.109375" style="2"/>
    <col min="1543" max="1543" width="11.5546875" style="2" customWidth="1"/>
    <col min="1544" max="1544" width="12.5546875" style="2" customWidth="1"/>
    <col min="1545" max="1545" width="14.109375" style="2" customWidth="1"/>
    <col min="1546" max="1798" width="9.109375" style="2"/>
    <col min="1799" max="1799" width="11.5546875" style="2" customWidth="1"/>
    <col min="1800" max="1800" width="12.5546875" style="2" customWidth="1"/>
    <col min="1801" max="1801" width="14.109375" style="2" customWidth="1"/>
    <col min="1802" max="2054" width="9.109375" style="2"/>
    <col min="2055" max="2055" width="11.5546875" style="2" customWidth="1"/>
    <col min="2056" max="2056" width="12.5546875" style="2" customWidth="1"/>
    <col min="2057" max="2057" width="14.109375" style="2" customWidth="1"/>
    <col min="2058" max="2310" width="9.109375" style="2"/>
    <col min="2311" max="2311" width="11.5546875" style="2" customWidth="1"/>
    <col min="2312" max="2312" width="12.5546875" style="2" customWidth="1"/>
    <col min="2313" max="2313" width="14.109375" style="2" customWidth="1"/>
    <col min="2314" max="2566" width="9.109375" style="2"/>
    <col min="2567" max="2567" width="11.5546875" style="2" customWidth="1"/>
    <col min="2568" max="2568" width="12.5546875" style="2" customWidth="1"/>
    <col min="2569" max="2569" width="14.109375" style="2" customWidth="1"/>
    <col min="2570" max="2822" width="9.109375" style="2"/>
    <col min="2823" max="2823" width="11.5546875" style="2" customWidth="1"/>
    <col min="2824" max="2824" width="12.5546875" style="2" customWidth="1"/>
    <col min="2825" max="2825" width="14.109375" style="2" customWidth="1"/>
    <col min="2826" max="3078" width="9.109375" style="2"/>
    <col min="3079" max="3079" width="11.5546875" style="2" customWidth="1"/>
    <col min="3080" max="3080" width="12.5546875" style="2" customWidth="1"/>
    <col min="3081" max="3081" width="14.109375" style="2" customWidth="1"/>
    <col min="3082" max="3334" width="9.109375" style="2"/>
    <col min="3335" max="3335" width="11.5546875" style="2" customWidth="1"/>
    <col min="3336" max="3336" width="12.5546875" style="2" customWidth="1"/>
    <col min="3337" max="3337" width="14.109375" style="2" customWidth="1"/>
    <col min="3338" max="3590" width="9.109375" style="2"/>
    <col min="3591" max="3591" width="11.5546875" style="2" customWidth="1"/>
    <col min="3592" max="3592" width="12.5546875" style="2" customWidth="1"/>
    <col min="3593" max="3593" width="14.109375" style="2" customWidth="1"/>
    <col min="3594" max="3846" width="9.109375" style="2"/>
    <col min="3847" max="3847" width="11.5546875" style="2" customWidth="1"/>
    <col min="3848" max="3848" width="12.5546875" style="2" customWidth="1"/>
    <col min="3849" max="3849" width="14.109375" style="2" customWidth="1"/>
    <col min="3850" max="4102" width="9.109375" style="2"/>
    <col min="4103" max="4103" width="11.5546875" style="2" customWidth="1"/>
    <col min="4104" max="4104" width="12.5546875" style="2" customWidth="1"/>
    <col min="4105" max="4105" width="14.109375" style="2" customWidth="1"/>
    <col min="4106" max="4358" width="9.109375" style="2"/>
    <col min="4359" max="4359" width="11.5546875" style="2" customWidth="1"/>
    <col min="4360" max="4360" width="12.5546875" style="2" customWidth="1"/>
    <col min="4361" max="4361" width="14.109375" style="2" customWidth="1"/>
    <col min="4362" max="4614" width="9.109375" style="2"/>
    <col min="4615" max="4615" width="11.5546875" style="2" customWidth="1"/>
    <col min="4616" max="4616" width="12.5546875" style="2" customWidth="1"/>
    <col min="4617" max="4617" width="14.109375" style="2" customWidth="1"/>
    <col min="4618" max="4870" width="9.109375" style="2"/>
    <col min="4871" max="4871" width="11.5546875" style="2" customWidth="1"/>
    <col min="4872" max="4872" width="12.5546875" style="2" customWidth="1"/>
    <col min="4873" max="4873" width="14.109375" style="2" customWidth="1"/>
    <col min="4874" max="5126" width="9.109375" style="2"/>
    <col min="5127" max="5127" width="11.5546875" style="2" customWidth="1"/>
    <col min="5128" max="5128" width="12.5546875" style="2" customWidth="1"/>
    <col min="5129" max="5129" width="14.109375" style="2" customWidth="1"/>
    <col min="5130" max="5382" width="9.109375" style="2"/>
    <col min="5383" max="5383" width="11.5546875" style="2" customWidth="1"/>
    <col min="5384" max="5384" width="12.5546875" style="2" customWidth="1"/>
    <col min="5385" max="5385" width="14.109375" style="2" customWidth="1"/>
    <col min="5386" max="5638" width="9.109375" style="2"/>
    <col min="5639" max="5639" width="11.5546875" style="2" customWidth="1"/>
    <col min="5640" max="5640" width="12.5546875" style="2" customWidth="1"/>
    <col min="5641" max="5641" width="14.109375" style="2" customWidth="1"/>
    <col min="5642" max="5894" width="9.109375" style="2"/>
    <col min="5895" max="5895" width="11.5546875" style="2" customWidth="1"/>
    <col min="5896" max="5896" width="12.5546875" style="2" customWidth="1"/>
    <col min="5897" max="5897" width="14.109375" style="2" customWidth="1"/>
    <col min="5898" max="6150" width="9.109375" style="2"/>
    <col min="6151" max="6151" width="11.5546875" style="2" customWidth="1"/>
    <col min="6152" max="6152" width="12.5546875" style="2" customWidth="1"/>
    <col min="6153" max="6153" width="14.109375" style="2" customWidth="1"/>
    <col min="6154" max="6406" width="9.109375" style="2"/>
    <col min="6407" max="6407" width="11.5546875" style="2" customWidth="1"/>
    <col min="6408" max="6408" width="12.5546875" style="2" customWidth="1"/>
    <col min="6409" max="6409" width="14.109375" style="2" customWidth="1"/>
    <col min="6410" max="6662" width="9.109375" style="2"/>
    <col min="6663" max="6663" width="11.5546875" style="2" customWidth="1"/>
    <col min="6664" max="6664" width="12.5546875" style="2" customWidth="1"/>
    <col min="6665" max="6665" width="14.109375" style="2" customWidth="1"/>
    <col min="6666" max="6918" width="9.109375" style="2"/>
    <col min="6919" max="6919" width="11.5546875" style="2" customWidth="1"/>
    <col min="6920" max="6920" width="12.5546875" style="2" customWidth="1"/>
    <col min="6921" max="6921" width="14.109375" style="2" customWidth="1"/>
    <col min="6922" max="7174" width="9.109375" style="2"/>
    <col min="7175" max="7175" width="11.5546875" style="2" customWidth="1"/>
    <col min="7176" max="7176" width="12.5546875" style="2" customWidth="1"/>
    <col min="7177" max="7177" width="14.109375" style="2" customWidth="1"/>
    <col min="7178" max="7430" width="9.109375" style="2"/>
    <col min="7431" max="7431" width="11.5546875" style="2" customWidth="1"/>
    <col min="7432" max="7432" width="12.5546875" style="2" customWidth="1"/>
    <col min="7433" max="7433" width="14.109375" style="2" customWidth="1"/>
    <col min="7434" max="7686" width="9.109375" style="2"/>
    <col min="7687" max="7687" width="11.5546875" style="2" customWidth="1"/>
    <col min="7688" max="7688" width="12.5546875" style="2" customWidth="1"/>
    <col min="7689" max="7689" width="14.109375" style="2" customWidth="1"/>
    <col min="7690" max="7942" width="9.109375" style="2"/>
    <col min="7943" max="7943" width="11.5546875" style="2" customWidth="1"/>
    <col min="7944" max="7944" width="12.5546875" style="2" customWidth="1"/>
    <col min="7945" max="7945" width="14.109375" style="2" customWidth="1"/>
    <col min="7946" max="8198" width="9.109375" style="2"/>
    <col min="8199" max="8199" width="11.5546875" style="2" customWidth="1"/>
    <col min="8200" max="8200" width="12.5546875" style="2" customWidth="1"/>
    <col min="8201" max="8201" width="14.109375" style="2" customWidth="1"/>
    <col min="8202" max="8454" width="9.109375" style="2"/>
    <col min="8455" max="8455" width="11.5546875" style="2" customWidth="1"/>
    <col min="8456" max="8456" width="12.5546875" style="2" customWidth="1"/>
    <col min="8457" max="8457" width="14.109375" style="2" customWidth="1"/>
    <col min="8458" max="8710" width="9.109375" style="2"/>
    <col min="8711" max="8711" width="11.5546875" style="2" customWidth="1"/>
    <col min="8712" max="8712" width="12.5546875" style="2" customWidth="1"/>
    <col min="8713" max="8713" width="14.109375" style="2" customWidth="1"/>
    <col min="8714" max="8966" width="9.109375" style="2"/>
    <col min="8967" max="8967" width="11.5546875" style="2" customWidth="1"/>
    <col min="8968" max="8968" width="12.5546875" style="2" customWidth="1"/>
    <col min="8969" max="8969" width="14.109375" style="2" customWidth="1"/>
    <col min="8970" max="9222" width="9.109375" style="2"/>
    <col min="9223" max="9223" width="11.5546875" style="2" customWidth="1"/>
    <col min="9224" max="9224" width="12.5546875" style="2" customWidth="1"/>
    <col min="9225" max="9225" width="14.109375" style="2" customWidth="1"/>
    <col min="9226" max="9478" width="9.109375" style="2"/>
    <col min="9479" max="9479" width="11.5546875" style="2" customWidth="1"/>
    <col min="9480" max="9480" width="12.5546875" style="2" customWidth="1"/>
    <col min="9481" max="9481" width="14.109375" style="2" customWidth="1"/>
    <col min="9482" max="9734" width="9.109375" style="2"/>
    <col min="9735" max="9735" width="11.5546875" style="2" customWidth="1"/>
    <col min="9736" max="9736" width="12.5546875" style="2" customWidth="1"/>
    <col min="9737" max="9737" width="14.109375" style="2" customWidth="1"/>
    <col min="9738" max="9990" width="9.109375" style="2"/>
    <col min="9991" max="9991" width="11.5546875" style="2" customWidth="1"/>
    <col min="9992" max="9992" width="12.5546875" style="2" customWidth="1"/>
    <col min="9993" max="9993" width="14.109375" style="2" customWidth="1"/>
    <col min="9994" max="10246" width="9.109375" style="2"/>
    <col min="10247" max="10247" width="11.5546875" style="2" customWidth="1"/>
    <col min="10248" max="10248" width="12.5546875" style="2" customWidth="1"/>
    <col min="10249" max="10249" width="14.109375" style="2" customWidth="1"/>
    <col min="10250" max="10502" width="9.109375" style="2"/>
    <col min="10503" max="10503" width="11.5546875" style="2" customWidth="1"/>
    <col min="10504" max="10504" width="12.5546875" style="2" customWidth="1"/>
    <col min="10505" max="10505" width="14.109375" style="2" customWidth="1"/>
    <col min="10506" max="10758" width="9.109375" style="2"/>
    <col min="10759" max="10759" width="11.5546875" style="2" customWidth="1"/>
    <col min="10760" max="10760" width="12.5546875" style="2" customWidth="1"/>
    <col min="10761" max="10761" width="14.109375" style="2" customWidth="1"/>
    <col min="10762" max="11014" width="9.109375" style="2"/>
    <col min="11015" max="11015" width="11.5546875" style="2" customWidth="1"/>
    <col min="11016" max="11016" width="12.5546875" style="2" customWidth="1"/>
    <col min="11017" max="11017" width="14.109375" style="2" customWidth="1"/>
    <col min="11018" max="11270" width="9.109375" style="2"/>
    <col min="11271" max="11271" width="11.5546875" style="2" customWidth="1"/>
    <col min="11272" max="11272" width="12.5546875" style="2" customWidth="1"/>
    <col min="11273" max="11273" width="14.109375" style="2" customWidth="1"/>
    <col min="11274" max="11526" width="9.109375" style="2"/>
    <col min="11527" max="11527" width="11.5546875" style="2" customWidth="1"/>
    <col min="11528" max="11528" width="12.5546875" style="2" customWidth="1"/>
    <col min="11529" max="11529" width="14.109375" style="2" customWidth="1"/>
    <col min="11530" max="11782" width="9.109375" style="2"/>
    <col min="11783" max="11783" width="11.5546875" style="2" customWidth="1"/>
    <col min="11784" max="11784" width="12.5546875" style="2" customWidth="1"/>
    <col min="11785" max="11785" width="14.109375" style="2" customWidth="1"/>
    <col min="11786" max="12038" width="9.109375" style="2"/>
    <col min="12039" max="12039" width="11.5546875" style="2" customWidth="1"/>
    <col min="12040" max="12040" width="12.5546875" style="2" customWidth="1"/>
    <col min="12041" max="12041" width="14.109375" style="2" customWidth="1"/>
    <col min="12042" max="12294" width="9.109375" style="2"/>
    <col min="12295" max="12295" width="11.5546875" style="2" customWidth="1"/>
    <col min="12296" max="12296" width="12.5546875" style="2" customWidth="1"/>
    <col min="12297" max="12297" width="14.109375" style="2" customWidth="1"/>
    <col min="12298" max="12550" width="9.109375" style="2"/>
    <col min="12551" max="12551" width="11.5546875" style="2" customWidth="1"/>
    <col min="12552" max="12552" width="12.5546875" style="2" customWidth="1"/>
    <col min="12553" max="12553" width="14.109375" style="2" customWidth="1"/>
    <col min="12554" max="12806" width="9.109375" style="2"/>
    <col min="12807" max="12807" width="11.5546875" style="2" customWidth="1"/>
    <col min="12808" max="12808" width="12.5546875" style="2" customWidth="1"/>
    <col min="12809" max="12809" width="14.109375" style="2" customWidth="1"/>
    <col min="12810" max="13062" width="9.109375" style="2"/>
    <col min="13063" max="13063" width="11.5546875" style="2" customWidth="1"/>
    <col min="13064" max="13064" width="12.5546875" style="2" customWidth="1"/>
    <col min="13065" max="13065" width="14.109375" style="2" customWidth="1"/>
    <col min="13066" max="13318" width="9.109375" style="2"/>
    <col min="13319" max="13319" width="11.5546875" style="2" customWidth="1"/>
    <col min="13320" max="13320" width="12.5546875" style="2" customWidth="1"/>
    <col min="13321" max="13321" width="14.109375" style="2" customWidth="1"/>
    <col min="13322" max="13574" width="9.109375" style="2"/>
    <col min="13575" max="13575" width="11.5546875" style="2" customWidth="1"/>
    <col min="13576" max="13576" width="12.5546875" style="2" customWidth="1"/>
    <col min="13577" max="13577" width="14.109375" style="2" customWidth="1"/>
    <col min="13578" max="13830" width="9.109375" style="2"/>
    <col min="13831" max="13831" width="11.5546875" style="2" customWidth="1"/>
    <col min="13832" max="13832" width="12.5546875" style="2" customWidth="1"/>
    <col min="13833" max="13833" width="14.109375" style="2" customWidth="1"/>
    <col min="13834" max="14086" width="9.109375" style="2"/>
    <col min="14087" max="14087" width="11.5546875" style="2" customWidth="1"/>
    <col min="14088" max="14088" width="12.5546875" style="2" customWidth="1"/>
    <col min="14089" max="14089" width="14.109375" style="2" customWidth="1"/>
    <col min="14090" max="14342" width="9.109375" style="2"/>
    <col min="14343" max="14343" width="11.5546875" style="2" customWidth="1"/>
    <col min="14344" max="14344" width="12.5546875" style="2" customWidth="1"/>
    <col min="14345" max="14345" width="14.109375" style="2" customWidth="1"/>
    <col min="14346" max="14598" width="9.109375" style="2"/>
    <col min="14599" max="14599" width="11.5546875" style="2" customWidth="1"/>
    <col min="14600" max="14600" width="12.5546875" style="2" customWidth="1"/>
    <col min="14601" max="14601" width="14.109375" style="2" customWidth="1"/>
    <col min="14602" max="14854" width="9.109375" style="2"/>
    <col min="14855" max="14855" width="11.5546875" style="2" customWidth="1"/>
    <col min="14856" max="14856" width="12.5546875" style="2" customWidth="1"/>
    <col min="14857" max="14857" width="14.109375" style="2" customWidth="1"/>
    <col min="14858" max="15110" width="9.109375" style="2"/>
    <col min="15111" max="15111" width="11.5546875" style="2" customWidth="1"/>
    <col min="15112" max="15112" width="12.5546875" style="2" customWidth="1"/>
    <col min="15113" max="15113" width="14.109375" style="2" customWidth="1"/>
    <col min="15114" max="15366" width="9.109375" style="2"/>
    <col min="15367" max="15367" width="11.5546875" style="2" customWidth="1"/>
    <col min="15368" max="15368" width="12.5546875" style="2" customWidth="1"/>
    <col min="15369" max="15369" width="14.109375" style="2" customWidth="1"/>
    <col min="15370" max="15622" width="9.109375" style="2"/>
    <col min="15623" max="15623" width="11.5546875" style="2" customWidth="1"/>
    <col min="15624" max="15624" width="12.5546875" style="2" customWidth="1"/>
    <col min="15625" max="15625" width="14.109375" style="2" customWidth="1"/>
    <col min="15626" max="15878" width="9.109375" style="2"/>
    <col min="15879" max="15879" width="11.5546875" style="2" customWidth="1"/>
    <col min="15880" max="15880" width="12.5546875" style="2" customWidth="1"/>
    <col min="15881" max="15881" width="14.109375" style="2" customWidth="1"/>
    <col min="15882" max="16134" width="9.109375" style="2"/>
    <col min="16135" max="16135" width="11.5546875" style="2" customWidth="1"/>
    <col min="16136" max="16136" width="12.5546875" style="2" customWidth="1"/>
    <col min="16137" max="16137" width="14.109375" style="2" customWidth="1"/>
    <col min="16138" max="16384" width="9.109375" style="2"/>
  </cols>
  <sheetData>
    <row r="1" spans="1:9" s="1" customFormat="1" ht="15" customHeight="1" thickTop="1" x14ac:dyDescent="0.3">
      <c r="A1" s="7" t="s">
        <v>0</v>
      </c>
      <c r="B1" s="8" t="s">
        <v>2</v>
      </c>
      <c r="C1" s="8" t="s">
        <v>3</v>
      </c>
      <c r="D1" s="8"/>
      <c r="E1" s="8"/>
      <c r="F1" s="8"/>
      <c r="G1" s="8"/>
      <c r="H1" s="8"/>
      <c r="I1" s="9" t="s">
        <v>1</v>
      </c>
    </row>
    <row r="2" spans="1:9" ht="15" customHeight="1" x14ac:dyDescent="0.3">
      <c r="A2" s="10">
        <v>1</v>
      </c>
      <c r="B2" s="11">
        <v>1539</v>
      </c>
      <c r="C2" s="11">
        <v>31</v>
      </c>
      <c r="D2" s="42"/>
      <c r="E2" s="42"/>
      <c r="F2" s="42"/>
      <c r="G2" s="42"/>
      <c r="H2" s="42"/>
      <c r="I2" s="12">
        <v>99798</v>
      </c>
    </row>
    <row r="3" spans="1:9" ht="15" customHeight="1" x14ac:dyDescent="0.3">
      <c r="A3" s="13">
        <v>2</v>
      </c>
      <c r="B3" s="14">
        <v>1284</v>
      </c>
      <c r="C3" s="14">
        <v>29</v>
      </c>
      <c r="D3" s="43"/>
      <c r="E3" s="43"/>
      <c r="F3" s="43"/>
      <c r="G3" s="43"/>
      <c r="H3" s="43"/>
      <c r="I3" s="15">
        <v>87804</v>
      </c>
    </row>
    <row r="4" spans="1:9" ht="15" customHeight="1" x14ac:dyDescent="0.3">
      <c r="A4" s="13">
        <v>3</v>
      </c>
      <c r="B4" s="14">
        <v>1490</v>
      </c>
      <c r="C4" s="14">
        <v>27</v>
      </c>
      <c r="D4" s="43"/>
      <c r="E4" s="43"/>
      <c r="F4" s="43"/>
      <c r="G4" s="43"/>
      <c r="H4" s="43"/>
      <c r="I4" s="15">
        <v>93681</v>
      </c>
    </row>
    <row r="5" spans="1:9" ht="15" customHeight="1" x14ac:dyDescent="0.3">
      <c r="A5" s="13">
        <v>4</v>
      </c>
      <c r="B5" s="14">
        <v>1355</v>
      </c>
      <c r="C5" s="14">
        <v>22</v>
      </c>
      <c r="D5" s="43"/>
      <c r="E5" s="43"/>
      <c r="F5" s="43"/>
      <c r="G5" s="43"/>
      <c r="H5" s="43"/>
      <c r="I5" s="15">
        <v>82262</v>
      </c>
    </row>
    <row r="6" spans="1:9" ht="15" customHeight="1" x14ac:dyDescent="0.3">
      <c r="A6" s="13">
        <v>5</v>
      </c>
      <c r="B6" s="14">
        <v>1500</v>
      </c>
      <c r="C6" s="14">
        <v>35</v>
      </c>
      <c r="D6" s="43"/>
      <c r="E6" s="43"/>
      <c r="F6" s="43"/>
      <c r="G6" s="43"/>
      <c r="H6" s="43"/>
      <c r="I6" s="15">
        <v>106968</v>
      </c>
    </row>
    <row r="7" spans="1:9" ht="15" customHeight="1" x14ac:dyDescent="0.3">
      <c r="A7" s="13">
        <v>6</v>
      </c>
      <c r="B7" s="14">
        <v>1777</v>
      </c>
      <c r="C7" s="14">
        <v>30</v>
      </c>
      <c r="D7" s="43"/>
      <c r="E7" s="43"/>
      <c r="F7" s="43"/>
      <c r="G7" s="43"/>
      <c r="H7" s="43"/>
      <c r="I7" s="15">
        <v>107925</v>
      </c>
    </row>
    <row r="8" spans="1:9" ht="15" customHeight="1" x14ac:dyDescent="0.3">
      <c r="A8" s="13">
        <v>7</v>
      </c>
      <c r="B8" s="14">
        <v>1716</v>
      </c>
      <c r="C8" s="14">
        <v>41</v>
      </c>
      <c r="D8" s="43"/>
      <c r="E8" s="43"/>
      <c r="F8" s="43"/>
      <c r="G8" s="43"/>
      <c r="H8" s="43"/>
      <c r="I8" s="15">
        <v>117287</v>
      </c>
    </row>
    <row r="9" spans="1:9" ht="15" customHeight="1" x14ac:dyDescent="0.3">
      <c r="A9" s="13">
        <v>8</v>
      </c>
      <c r="B9" s="14">
        <v>1045</v>
      </c>
      <c r="C9" s="14">
        <v>29</v>
      </c>
      <c r="D9" s="43"/>
      <c r="E9" s="43"/>
      <c r="F9" s="43"/>
      <c r="G9" s="43"/>
      <c r="H9" s="43"/>
      <c r="I9" s="15">
        <v>76868</v>
      </c>
    </row>
    <row r="10" spans="1:9" ht="15" customHeight="1" x14ac:dyDescent="0.3">
      <c r="A10" s="13">
        <v>9</v>
      </c>
      <c r="B10" s="14">
        <v>1364</v>
      </c>
      <c r="C10" s="14">
        <v>47</v>
      </c>
      <c r="D10" s="43"/>
      <c r="E10" s="43"/>
      <c r="F10" s="43"/>
      <c r="G10" s="43"/>
      <c r="H10" s="43"/>
      <c r="I10" s="15">
        <v>106001</v>
      </c>
    </row>
    <row r="11" spans="1:9" ht="15" customHeight="1" x14ac:dyDescent="0.3">
      <c r="A11" s="13">
        <v>10</v>
      </c>
      <c r="B11" s="14">
        <v>1516</v>
      </c>
      <c r="C11" s="14">
        <v>21</v>
      </c>
      <c r="D11" s="43"/>
      <c r="E11" s="43"/>
      <c r="F11" s="43"/>
      <c r="G11" s="43"/>
      <c r="H11" s="43"/>
      <c r="I11" s="15">
        <v>88738</v>
      </c>
    </row>
    <row r="12" spans="1:9" ht="15" customHeight="1" x14ac:dyDescent="0.3">
      <c r="A12" s="13">
        <v>11</v>
      </c>
      <c r="B12" s="14">
        <v>1623</v>
      </c>
      <c r="C12" s="14">
        <v>37</v>
      </c>
      <c r="D12" s="43"/>
      <c r="E12" s="43"/>
      <c r="F12" s="43"/>
      <c r="G12" s="43"/>
      <c r="H12" s="43"/>
      <c r="I12" s="15">
        <v>105830</v>
      </c>
    </row>
    <row r="13" spans="1:9" ht="15" customHeight="1" x14ac:dyDescent="0.3">
      <c r="A13" s="13">
        <v>12</v>
      </c>
      <c r="B13" s="14">
        <v>1376</v>
      </c>
      <c r="C13" s="14">
        <v>37</v>
      </c>
      <c r="D13" s="43"/>
      <c r="E13" s="43"/>
      <c r="F13" s="43"/>
      <c r="G13" s="43"/>
      <c r="H13" s="43"/>
      <c r="I13" s="15">
        <v>88730</v>
      </c>
    </row>
    <row r="14" spans="1:9" ht="15" customHeight="1" x14ac:dyDescent="0.3">
      <c r="A14" s="13">
        <v>13</v>
      </c>
      <c r="B14" s="14">
        <v>1327</v>
      </c>
      <c r="C14" s="14">
        <v>49</v>
      </c>
      <c r="D14" s="43"/>
      <c r="E14" s="43"/>
      <c r="F14" s="43"/>
      <c r="G14" s="43"/>
      <c r="H14" s="43"/>
      <c r="I14" s="15">
        <v>100624</v>
      </c>
    </row>
    <row r="15" spans="1:9" ht="15" customHeight="1" x14ac:dyDescent="0.3">
      <c r="A15" s="13">
        <v>14</v>
      </c>
      <c r="B15" s="14">
        <v>1178</v>
      </c>
      <c r="C15" s="14">
        <v>50</v>
      </c>
      <c r="D15" s="43"/>
      <c r="E15" s="43"/>
      <c r="F15" s="43"/>
      <c r="G15" s="43"/>
      <c r="H15" s="43"/>
      <c r="I15" s="15">
        <v>98857</v>
      </c>
    </row>
    <row r="16" spans="1:9" ht="15" customHeight="1" x14ac:dyDescent="0.3">
      <c r="A16" s="13">
        <v>15</v>
      </c>
      <c r="B16" s="14">
        <v>1491</v>
      </c>
      <c r="C16" s="14">
        <v>37</v>
      </c>
      <c r="D16" s="43"/>
      <c r="E16" s="43"/>
      <c r="F16" s="43"/>
      <c r="G16" s="43"/>
      <c r="H16" s="43"/>
      <c r="I16" s="15">
        <v>102622</v>
      </c>
    </row>
    <row r="17" spans="1:9" ht="15" customHeight="1" x14ac:dyDescent="0.3">
      <c r="A17" s="13">
        <v>16</v>
      </c>
      <c r="B17" s="14">
        <v>1667</v>
      </c>
      <c r="C17" s="14">
        <v>41</v>
      </c>
      <c r="D17" s="43"/>
      <c r="E17" s="43"/>
      <c r="F17" s="43"/>
      <c r="G17" s="43"/>
      <c r="H17" s="43"/>
      <c r="I17" s="15">
        <v>108059</v>
      </c>
    </row>
    <row r="18" spans="1:9" ht="15" customHeight="1" x14ac:dyDescent="0.3">
      <c r="A18" s="13">
        <v>17</v>
      </c>
      <c r="B18" s="14">
        <v>1769</v>
      </c>
      <c r="C18" s="14">
        <v>34</v>
      </c>
      <c r="D18" s="43"/>
      <c r="E18" s="43"/>
      <c r="F18" s="43"/>
      <c r="G18" s="43"/>
      <c r="H18" s="43"/>
      <c r="I18" s="15">
        <v>110054</v>
      </c>
    </row>
    <row r="19" spans="1:9" ht="15" customHeight="1" x14ac:dyDescent="0.3">
      <c r="A19" s="13">
        <v>18</v>
      </c>
      <c r="B19" s="14">
        <v>1104</v>
      </c>
      <c r="C19" s="14">
        <v>44</v>
      </c>
      <c r="D19" s="43"/>
      <c r="E19" s="43"/>
      <c r="F19" s="43"/>
      <c r="G19" s="43"/>
      <c r="H19" s="43"/>
      <c r="I19" s="15">
        <v>91892</v>
      </c>
    </row>
    <row r="20" spans="1:9" ht="15" customHeight="1" x14ac:dyDescent="0.3">
      <c r="A20" s="13">
        <v>19</v>
      </c>
      <c r="B20" s="14">
        <v>1196</v>
      </c>
      <c r="C20" s="14">
        <v>46</v>
      </c>
      <c r="D20" s="43"/>
      <c r="E20" s="43"/>
      <c r="F20" s="43"/>
      <c r="G20" s="43"/>
      <c r="H20" s="43"/>
      <c r="I20" s="15">
        <v>98693</v>
      </c>
    </row>
    <row r="21" spans="1:9" ht="15" customHeight="1" x14ac:dyDescent="0.3">
      <c r="A21" s="13">
        <v>20</v>
      </c>
      <c r="B21" s="14">
        <v>1794</v>
      </c>
      <c r="C21" s="14">
        <v>29</v>
      </c>
      <c r="D21" s="43"/>
      <c r="E21" s="43"/>
      <c r="F21" s="43"/>
      <c r="G21" s="43"/>
      <c r="H21" s="43"/>
      <c r="I21" s="15">
        <v>110530</v>
      </c>
    </row>
    <row r="22" spans="1:9" ht="15" customHeight="1" x14ac:dyDescent="0.3">
      <c r="A22" s="13">
        <v>21</v>
      </c>
      <c r="B22" s="14">
        <v>1379</v>
      </c>
      <c r="C22" s="14">
        <v>38</v>
      </c>
      <c r="D22" s="43"/>
      <c r="E22" s="43"/>
      <c r="F22" s="43"/>
      <c r="G22" s="43"/>
      <c r="H22" s="43"/>
      <c r="I22" s="15">
        <v>96883</v>
      </c>
    </row>
    <row r="23" spans="1:9" ht="15" customHeight="1" x14ac:dyDescent="0.3">
      <c r="A23" s="13">
        <v>22</v>
      </c>
      <c r="B23" s="14">
        <v>1448</v>
      </c>
      <c r="C23" s="14">
        <v>32</v>
      </c>
      <c r="D23" s="43"/>
      <c r="E23" s="43"/>
      <c r="F23" s="43"/>
      <c r="G23" s="43"/>
      <c r="H23" s="43"/>
      <c r="I23" s="15">
        <v>99593</v>
      </c>
    </row>
    <row r="24" spans="1:9" ht="15" customHeight="1" x14ac:dyDescent="0.3">
      <c r="A24" s="13">
        <v>23</v>
      </c>
      <c r="B24" s="14">
        <v>1505</v>
      </c>
      <c r="C24" s="14">
        <v>32</v>
      </c>
      <c r="D24" s="43"/>
      <c r="E24" s="43"/>
      <c r="F24" s="43"/>
      <c r="G24" s="43"/>
      <c r="H24" s="43"/>
      <c r="I24" s="15">
        <v>94564</v>
      </c>
    </row>
    <row r="25" spans="1:9" ht="15" customHeight="1" x14ac:dyDescent="0.3">
      <c r="A25" s="13">
        <v>24</v>
      </c>
      <c r="B25" s="14">
        <v>1420</v>
      </c>
      <c r="C25" s="14">
        <v>42</v>
      </c>
      <c r="D25" s="43"/>
      <c r="E25" s="43"/>
      <c r="F25" s="43"/>
      <c r="G25" s="43"/>
      <c r="H25" s="43"/>
      <c r="I25" s="15">
        <v>105752</v>
      </c>
    </row>
    <row r="26" spans="1:9" ht="15" customHeight="1" x14ac:dyDescent="0.3">
      <c r="A26" s="13">
        <v>25</v>
      </c>
      <c r="B26" s="14">
        <v>1475</v>
      </c>
      <c r="C26" s="14">
        <v>27</v>
      </c>
      <c r="D26" s="43"/>
      <c r="E26" s="43"/>
      <c r="F26" s="43"/>
      <c r="G26" s="43"/>
      <c r="H26" s="43"/>
      <c r="I26" s="15">
        <v>93224</v>
      </c>
    </row>
    <row r="27" spans="1:9" ht="15" customHeight="1" x14ac:dyDescent="0.3">
      <c r="A27" s="13">
        <v>26</v>
      </c>
      <c r="B27" s="14">
        <v>1118</v>
      </c>
      <c r="C27" s="14">
        <v>34</v>
      </c>
      <c r="D27" s="43"/>
      <c r="E27" s="43"/>
      <c r="F27" s="43"/>
      <c r="G27" s="43"/>
      <c r="H27" s="43"/>
      <c r="I27" s="15">
        <v>75398</v>
      </c>
    </row>
    <row r="28" spans="1:9" ht="15" customHeight="1" x14ac:dyDescent="0.3">
      <c r="A28" s="13">
        <v>27</v>
      </c>
      <c r="B28" s="14">
        <v>1433</v>
      </c>
      <c r="C28" s="14">
        <v>58</v>
      </c>
      <c r="D28" s="43"/>
      <c r="E28" s="43"/>
      <c r="F28" s="43"/>
      <c r="G28" s="43"/>
      <c r="H28" s="43"/>
      <c r="I28" s="15">
        <v>113137</v>
      </c>
    </row>
    <row r="29" spans="1:9" ht="15" customHeight="1" x14ac:dyDescent="0.3">
      <c r="A29" s="13">
        <v>28</v>
      </c>
      <c r="B29" s="14">
        <v>1589</v>
      </c>
      <c r="C29" s="14">
        <v>26</v>
      </c>
      <c r="D29" s="43"/>
      <c r="E29" s="43"/>
      <c r="F29" s="43"/>
      <c r="G29" s="43"/>
      <c r="H29" s="43"/>
      <c r="I29" s="15">
        <v>85609</v>
      </c>
    </row>
    <row r="30" spans="1:9" ht="15" customHeight="1" x14ac:dyDescent="0.3">
      <c r="A30" s="13">
        <v>29</v>
      </c>
      <c r="B30" s="14">
        <v>1585</v>
      </c>
      <c r="C30" s="14">
        <v>32</v>
      </c>
      <c r="D30" s="43"/>
      <c r="E30" s="43"/>
      <c r="F30" s="43"/>
      <c r="G30" s="43"/>
      <c r="H30" s="43"/>
      <c r="I30" s="15">
        <v>98498</v>
      </c>
    </row>
    <row r="31" spans="1:9" ht="15" customHeight="1" x14ac:dyDescent="0.3">
      <c r="A31" s="13">
        <v>30</v>
      </c>
      <c r="B31" s="14">
        <v>1493</v>
      </c>
      <c r="C31" s="14">
        <v>33</v>
      </c>
      <c r="D31" s="43"/>
      <c r="E31" s="43"/>
      <c r="F31" s="43"/>
      <c r="G31" s="43"/>
      <c r="H31" s="43"/>
      <c r="I31" s="15">
        <v>101803</v>
      </c>
    </row>
    <row r="32" spans="1:9" ht="15" customHeight="1" x14ac:dyDescent="0.3">
      <c r="A32" s="13">
        <v>31</v>
      </c>
      <c r="B32" s="14">
        <v>1124</v>
      </c>
      <c r="C32" s="14">
        <v>36</v>
      </c>
      <c r="D32" s="43"/>
      <c r="E32" s="43"/>
      <c r="F32" s="43"/>
      <c r="G32" s="43"/>
      <c r="H32" s="43"/>
      <c r="I32" s="15">
        <v>88371</v>
      </c>
    </row>
    <row r="33" spans="1:9" ht="15" customHeight="1" x14ac:dyDescent="0.3">
      <c r="A33" s="13">
        <v>32</v>
      </c>
      <c r="B33" s="14">
        <v>1536</v>
      </c>
      <c r="C33" s="14">
        <v>28</v>
      </c>
      <c r="D33" s="43"/>
      <c r="E33" s="43"/>
      <c r="F33" s="43"/>
      <c r="G33" s="43"/>
      <c r="H33" s="43"/>
      <c r="I33" s="15">
        <v>102419</v>
      </c>
    </row>
    <row r="34" spans="1:9" ht="15" customHeight="1" x14ac:dyDescent="0.3">
      <c r="A34" s="13">
        <v>33</v>
      </c>
      <c r="B34" s="14">
        <v>1678</v>
      </c>
      <c r="C34" s="14">
        <v>41</v>
      </c>
      <c r="D34" s="43"/>
      <c r="E34" s="43"/>
      <c r="F34" s="43"/>
      <c r="G34" s="43"/>
      <c r="H34" s="43"/>
      <c r="I34" s="15">
        <v>117183</v>
      </c>
    </row>
    <row r="35" spans="1:9" ht="15" customHeight="1" x14ac:dyDescent="0.3">
      <c r="A35" s="13">
        <v>34</v>
      </c>
      <c r="B35" s="14">
        <v>1723</v>
      </c>
      <c r="C35" s="14">
        <v>35</v>
      </c>
      <c r="D35" s="43"/>
      <c r="E35" s="43"/>
      <c r="F35" s="43"/>
      <c r="G35" s="43"/>
      <c r="H35" s="43"/>
      <c r="I35" s="15">
        <v>107828</v>
      </c>
    </row>
    <row r="36" spans="1:9" ht="15" customHeight="1" x14ac:dyDescent="0.3">
      <c r="A36" s="13">
        <v>35</v>
      </c>
      <c r="B36" s="14">
        <v>1413</v>
      </c>
      <c r="C36" s="14">
        <v>30</v>
      </c>
      <c r="D36" s="43"/>
      <c r="E36" s="43"/>
      <c r="F36" s="43"/>
      <c r="G36" s="43"/>
      <c r="H36" s="43"/>
      <c r="I36" s="15">
        <v>88032</v>
      </c>
    </row>
    <row r="37" spans="1:9" ht="15" customHeight="1" thickBot="1" x14ac:dyDescent="0.35">
      <c r="A37" s="16">
        <v>36</v>
      </c>
      <c r="B37" s="17">
        <v>1390</v>
      </c>
      <c r="C37" s="17">
        <v>54</v>
      </c>
      <c r="D37" s="44"/>
      <c r="E37" s="44"/>
      <c r="F37" s="44"/>
      <c r="G37" s="44"/>
      <c r="H37" s="44"/>
      <c r="I37" s="18">
        <v>117943</v>
      </c>
    </row>
    <row r="38" spans="1:9" ht="15.6" thickTop="1" thickBot="1" x14ac:dyDescent="0.35">
      <c r="A38" s="20"/>
      <c r="B38" s="21"/>
      <c r="C38" s="21"/>
      <c r="D38" s="21"/>
      <c r="E38" s="21"/>
      <c r="F38" s="21"/>
      <c r="G38" s="21"/>
      <c r="H38" s="21"/>
      <c r="I38" s="21"/>
    </row>
    <row r="39" spans="1:9" ht="15" thickTop="1" x14ac:dyDescent="0.3">
      <c r="A39" s="7" t="s">
        <v>0</v>
      </c>
      <c r="B39" s="22" t="s">
        <v>2</v>
      </c>
      <c r="C39" s="22" t="s">
        <v>3</v>
      </c>
      <c r="D39" s="46" t="s">
        <v>1</v>
      </c>
      <c r="E39" s="46" t="s">
        <v>94</v>
      </c>
      <c r="F39" s="46" t="s">
        <v>100</v>
      </c>
      <c r="G39" s="46" t="s">
        <v>106</v>
      </c>
      <c r="H39" s="45" t="s">
        <v>112</v>
      </c>
      <c r="I39" s="21"/>
    </row>
    <row r="40" spans="1:9" x14ac:dyDescent="0.3">
      <c r="A40" s="10">
        <v>37</v>
      </c>
      <c r="B40" s="11">
        <v>1430</v>
      </c>
      <c r="C40" s="11">
        <v>35</v>
      </c>
      <c r="D40" s="47">
        <v>97180.354897582234</v>
      </c>
      <c r="E40" s="47">
        <v>88700.800172349031</v>
      </c>
      <c r="F40" s="47">
        <v>105659.90962281544</v>
      </c>
      <c r="G40" s="47">
        <v>95760.341932314521</v>
      </c>
      <c r="H40" s="50">
        <v>98600.367862849947</v>
      </c>
      <c r="I40" s="21"/>
    </row>
    <row r="41" spans="1:9" x14ac:dyDescent="0.3">
      <c r="A41" s="13">
        <v>38</v>
      </c>
      <c r="B41" s="14">
        <v>1560</v>
      </c>
      <c r="C41" s="14">
        <v>45</v>
      </c>
      <c r="D41" s="48">
        <v>111676.26590507082</v>
      </c>
      <c r="E41" s="48">
        <v>103002.94866103529</v>
      </c>
      <c r="F41" s="48">
        <v>120349.58314910634</v>
      </c>
      <c r="G41" s="48">
        <v>109365.41746802707</v>
      </c>
      <c r="H41" s="51">
        <v>113987.11434211457</v>
      </c>
      <c r="I41" s="21"/>
    </row>
    <row r="42" spans="1:9" ht="15" thickBot="1" x14ac:dyDescent="0.35">
      <c r="A42" s="16">
        <v>39</v>
      </c>
      <c r="B42" s="17">
        <v>1520</v>
      </c>
      <c r="C42" s="17">
        <v>40</v>
      </c>
      <c r="D42" s="49">
        <v>105516.72035421969</v>
      </c>
      <c r="E42" s="49">
        <v>96993.161427510262</v>
      </c>
      <c r="F42" s="49">
        <v>114040.27928092913</v>
      </c>
      <c r="G42" s="49">
        <v>103853.99811031016</v>
      </c>
      <c r="H42" s="52">
        <v>107179.44259812923</v>
      </c>
      <c r="I42" s="21"/>
    </row>
    <row r="43" spans="1:9" ht="15" thickTop="1" x14ac:dyDescent="0.3"/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0A65-9E9D-47C8-B672-E2F32643B7F6}">
  <dimension ref="B9"/>
  <sheetViews>
    <sheetView workbookViewId="0"/>
  </sheetViews>
  <sheetFormatPr defaultRowHeight="14.4" x14ac:dyDescent="0.3"/>
  <sheetData>
    <row r="9" spans="2:2" x14ac:dyDescent="0.3">
      <c r="B9" s="4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2493-0AB2-4608-B30D-BC34B5A2F923}">
  <dimension ref="A1:T23"/>
  <sheetViews>
    <sheetView workbookViewId="0"/>
  </sheetViews>
  <sheetFormatPr defaultColWidth="30.77734375" defaultRowHeight="14.4" x14ac:dyDescent="0.3"/>
  <cols>
    <col min="1" max="1" width="30.77734375" style="6"/>
    <col min="2" max="16384" width="30.77734375" style="5"/>
  </cols>
  <sheetData>
    <row r="1" spans="1:20" x14ac:dyDescent="0.3">
      <c r="A1" s="6" t="s">
        <v>13</v>
      </c>
      <c r="B1" s="5" t="s">
        <v>44</v>
      </c>
      <c r="C1" s="5" t="s">
        <v>4</v>
      </c>
      <c r="D1" s="5">
        <v>8</v>
      </c>
      <c r="E1" s="5" t="s">
        <v>5</v>
      </c>
      <c r="F1" s="5">
        <v>0</v>
      </c>
      <c r="G1" s="5" t="s">
        <v>6</v>
      </c>
      <c r="H1" s="5">
        <v>1</v>
      </c>
      <c r="I1" s="5" t="s">
        <v>7</v>
      </c>
      <c r="J1" s="5">
        <v>1</v>
      </c>
      <c r="K1" s="5" t="s">
        <v>8</v>
      </c>
      <c r="L1" s="5">
        <v>0</v>
      </c>
      <c r="M1" s="5" t="s">
        <v>9</v>
      </c>
      <c r="N1" s="5">
        <v>0</v>
      </c>
      <c r="O1" s="5" t="s">
        <v>10</v>
      </c>
      <c r="P1" s="5">
        <v>1</v>
      </c>
      <c r="Q1" s="5" t="s">
        <v>11</v>
      </c>
      <c r="R1" s="5">
        <v>0</v>
      </c>
      <c r="S1" s="5" t="s">
        <v>12</v>
      </c>
      <c r="T1" s="5">
        <v>0</v>
      </c>
    </row>
    <row r="2" spans="1:20" x14ac:dyDescent="0.3">
      <c r="A2" s="6" t="s">
        <v>14</v>
      </c>
      <c r="B2" s="5" t="s">
        <v>45</v>
      </c>
    </row>
    <row r="3" spans="1:20" x14ac:dyDescent="0.3">
      <c r="A3" s="6" t="s">
        <v>15</v>
      </c>
      <c r="B3" s="5" t="b">
        <f>IF(B10&gt;256,"TripUpST110AndEarlier",TRUE)</f>
        <v>1</v>
      </c>
    </row>
    <row r="4" spans="1:20" x14ac:dyDescent="0.3">
      <c r="A4" s="6" t="s">
        <v>16</v>
      </c>
      <c r="B4" s="5" t="s">
        <v>17</v>
      </c>
    </row>
    <row r="5" spans="1:20" x14ac:dyDescent="0.3">
      <c r="A5" s="6" t="s">
        <v>18</v>
      </c>
      <c r="B5" s="5" t="b">
        <v>1</v>
      </c>
    </row>
    <row r="6" spans="1:20" x14ac:dyDescent="0.3">
      <c r="A6" s="6" t="s">
        <v>19</v>
      </c>
      <c r="B6" s="5" t="b">
        <v>0</v>
      </c>
    </row>
    <row r="7" spans="1:20" x14ac:dyDescent="0.3">
      <c r="A7" s="6" t="s">
        <v>20</v>
      </c>
      <c r="B7" s="5">
        <f>Data!$A$1:$I$37</f>
        <v>1777</v>
      </c>
    </row>
    <row r="8" spans="1:20" x14ac:dyDescent="0.3">
      <c r="A8" s="6" t="s">
        <v>21</v>
      </c>
      <c r="B8" s="5">
        <v>2</v>
      </c>
    </row>
    <row r="9" spans="1:20" x14ac:dyDescent="0.3">
      <c r="A9" s="6" t="s">
        <v>22</v>
      </c>
      <c r="B9" s="19">
        <f>1</f>
        <v>1</v>
      </c>
    </row>
    <row r="10" spans="1:20" x14ac:dyDescent="0.3">
      <c r="A10" s="6" t="s">
        <v>23</v>
      </c>
      <c r="B10" s="5">
        <v>4</v>
      </c>
    </row>
    <row r="12" spans="1:20" x14ac:dyDescent="0.3">
      <c r="A12" s="6" t="s">
        <v>24</v>
      </c>
      <c r="B12" s="5" t="s">
        <v>46</v>
      </c>
      <c r="C12" s="5" t="s">
        <v>25</v>
      </c>
      <c r="D12" s="5" t="s">
        <v>26</v>
      </c>
      <c r="E12" s="5" t="b">
        <v>1</v>
      </c>
      <c r="F12" s="5">
        <v>0</v>
      </c>
      <c r="G12" s="5">
        <v>4</v>
      </c>
      <c r="H12" s="5">
        <v>0</v>
      </c>
    </row>
    <row r="13" spans="1:20" x14ac:dyDescent="0.3">
      <c r="A13" s="6" t="s">
        <v>27</v>
      </c>
      <c r="B13" s="5">
        <f>Data!$A$1:$A$37</f>
        <v>12</v>
      </c>
    </row>
    <row r="14" spans="1:20" x14ac:dyDescent="0.3">
      <c r="A14" s="6" t="s">
        <v>28</v>
      </c>
    </row>
    <row r="15" spans="1:20" x14ac:dyDescent="0.3">
      <c r="A15" s="6" t="s">
        <v>29</v>
      </c>
      <c r="B15" s="5" t="s">
        <v>47</v>
      </c>
      <c r="C15" s="5" t="s">
        <v>30</v>
      </c>
      <c r="D15" s="5" t="s">
        <v>31</v>
      </c>
      <c r="E15" s="5" t="b">
        <v>1</v>
      </c>
      <c r="F15" s="5">
        <v>0</v>
      </c>
      <c r="G15" s="5">
        <v>4</v>
      </c>
      <c r="H15" s="5">
        <v>0</v>
      </c>
    </row>
    <row r="16" spans="1:20" x14ac:dyDescent="0.3">
      <c r="A16" s="6" t="s">
        <v>32</v>
      </c>
      <c r="B16" s="5">
        <f>Data!$B$1:$B$37</f>
        <v>1491</v>
      </c>
    </row>
    <row r="17" spans="1:8" x14ac:dyDescent="0.3">
      <c r="A17" s="6" t="s">
        <v>33</v>
      </c>
    </row>
    <row r="18" spans="1:8" x14ac:dyDescent="0.3">
      <c r="A18" s="6" t="s">
        <v>34</v>
      </c>
      <c r="B18" s="5" t="s">
        <v>48</v>
      </c>
      <c r="C18" s="5" t="s">
        <v>35</v>
      </c>
      <c r="D18" s="5" t="s">
        <v>36</v>
      </c>
      <c r="E18" s="5" t="b">
        <v>1</v>
      </c>
      <c r="F18" s="5">
        <v>0</v>
      </c>
      <c r="G18" s="5">
        <v>4</v>
      </c>
      <c r="H18" s="5">
        <v>0</v>
      </c>
    </row>
    <row r="19" spans="1:8" x14ac:dyDescent="0.3">
      <c r="A19" s="6" t="s">
        <v>37</v>
      </c>
      <c r="B19" s="5">
        <f>Data!$C$1:$C$37</f>
        <v>44</v>
      </c>
    </row>
    <row r="20" spans="1:8" x14ac:dyDescent="0.3">
      <c r="A20" s="6" t="s">
        <v>38</v>
      </c>
    </row>
    <row r="21" spans="1:8" x14ac:dyDescent="0.3">
      <c r="A21" s="6" t="s">
        <v>39</v>
      </c>
      <c r="B21" s="5" t="s">
        <v>49</v>
      </c>
      <c r="C21" s="5" t="s">
        <v>40</v>
      </c>
      <c r="D21" s="5" t="s">
        <v>41</v>
      </c>
      <c r="E21" s="5" t="b">
        <v>1</v>
      </c>
      <c r="F21" s="5">
        <v>0</v>
      </c>
      <c r="G21" s="5">
        <v>4</v>
      </c>
      <c r="H21" s="5">
        <v>0</v>
      </c>
    </row>
    <row r="22" spans="1:8" x14ac:dyDescent="0.3">
      <c r="A22" s="6" t="s">
        <v>42</v>
      </c>
      <c r="B22" s="5">
        <f>Data!$I$1:$I$37</f>
        <v>96883</v>
      </c>
    </row>
    <row r="23" spans="1:8" x14ac:dyDescent="0.3">
      <c r="A23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DED4-F24F-4273-B281-7BC98C2A1109}">
  <dimension ref="A1:T35"/>
  <sheetViews>
    <sheetView workbookViewId="0"/>
  </sheetViews>
  <sheetFormatPr defaultColWidth="30.77734375" defaultRowHeight="14.4" x14ac:dyDescent="0.3"/>
  <cols>
    <col min="1" max="1" width="30.77734375" style="6"/>
    <col min="2" max="16384" width="30.77734375" style="5"/>
  </cols>
  <sheetData>
    <row r="1" spans="1:20" x14ac:dyDescent="0.3">
      <c r="A1" s="6" t="s">
        <v>13</v>
      </c>
      <c r="B1" s="5" t="s">
        <v>50</v>
      </c>
      <c r="C1" s="5" t="s">
        <v>4</v>
      </c>
      <c r="D1" s="5">
        <v>8</v>
      </c>
      <c r="E1" s="5" t="s">
        <v>5</v>
      </c>
      <c r="F1" s="5">
        <v>0</v>
      </c>
      <c r="G1" s="5" t="s">
        <v>6</v>
      </c>
      <c r="H1" s="5">
        <v>1</v>
      </c>
      <c r="I1" s="5" t="s">
        <v>7</v>
      </c>
      <c r="J1" s="5">
        <v>1</v>
      </c>
      <c r="K1" s="5" t="s">
        <v>8</v>
      </c>
      <c r="L1" s="5">
        <v>0</v>
      </c>
      <c r="M1" s="5" t="s">
        <v>9</v>
      </c>
      <c r="N1" s="5">
        <v>0</v>
      </c>
      <c r="O1" s="5" t="s">
        <v>10</v>
      </c>
      <c r="P1" s="5">
        <v>1</v>
      </c>
      <c r="Q1" s="5" t="s">
        <v>11</v>
      </c>
      <c r="R1" s="5">
        <v>0</v>
      </c>
      <c r="S1" s="5" t="s">
        <v>12</v>
      </c>
      <c r="T1" s="5">
        <v>0</v>
      </c>
    </row>
    <row r="2" spans="1:20" x14ac:dyDescent="0.3">
      <c r="A2" s="6" t="s">
        <v>14</v>
      </c>
      <c r="B2" s="5" t="s">
        <v>51</v>
      </c>
    </row>
    <row r="3" spans="1:20" x14ac:dyDescent="0.3">
      <c r="A3" s="6" t="s">
        <v>15</v>
      </c>
      <c r="B3" s="5" t="b">
        <f>IF(B10&gt;256,"TripUpST110AndEarlier",TRUE)</f>
        <v>1</v>
      </c>
    </row>
    <row r="4" spans="1:20" x14ac:dyDescent="0.3">
      <c r="A4" s="6" t="s">
        <v>16</v>
      </c>
      <c r="B4" s="5" t="s">
        <v>17</v>
      </c>
    </row>
    <row r="5" spans="1:20" x14ac:dyDescent="0.3">
      <c r="A5" s="6" t="s">
        <v>18</v>
      </c>
      <c r="B5" s="5" t="b">
        <v>1</v>
      </c>
    </row>
    <row r="6" spans="1:20" x14ac:dyDescent="0.3">
      <c r="A6" s="6" t="s">
        <v>19</v>
      </c>
      <c r="B6" s="5" t="b">
        <v>0</v>
      </c>
    </row>
    <row r="7" spans="1:20" x14ac:dyDescent="0.3">
      <c r="A7" s="6" t="s">
        <v>20</v>
      </c>
      <c r="B7" s="5" t="e">
        <f>Data!$A$39:$H$42</f>
        <v>#VALUE!</v>
      </c>
    </row>
    <row r="8" spans="1:20" x14ac:dyDescent="0.3">
      <c r="A8" s="6" t="s">
        <v>21</v>
      </c>
      <c r="B8" s="5">
        <v>2</v>
      </c>
    </row>
    <row r="9" spans="1:20" x14ac:dyDescent="0.3">
      <c r="A9" s="6" t="s">
        <v>22</v>
      </c>
      <c r="B9" s="19">
        <f>1</f>
        <v>1</v>
      </c>
    </row>
    <row r="10" spans="1:20" x14ac:dyDescent="0.3">
      <c r="A10" s="6" t="s">
        <v>23</v>
      </c>
      <c r="B10" s="5">
        <v>8</v>
      </c>
    </row>
    <row r="12" spans="1:20" x14ac:dyDescent="0.3">
      <c r="A12" s="6" t="s">
        <v>24</v>
      </c>
      <c r="B12" s="5" t="s">
        <v>52</v>
      </c>
      <c r="C12" s="5" t="s">
        <v>25</v>
      </c>
      <c r="D12" s="5" t="s">
        <v>53</v>
      </c>
      <c r="E12" s="5" t="b">
        <v>1</v>
      </c>
      <c r="F12" s="5">
        <v>1</v>
      </c>
      <c r="G12" s="5">
        <v>3</v>
      </c>
      <c r="H12" s="5">
        <v>0</v>
      </c>
    </row>
    <row r="13" spans="1:20" x14ac:dyDescent="0.3">
      <c r="A13" s="6" t="s">
        <v>27</v>
      </c>
      <c r="B13" s="5" t="e">
        <f>Data!$A$39:$A$42</f>
        <v>#VALUE!</v>
      </c>
    </row>
    <row r="14" spans="1:20" x14ac:dyDescent="0.3">
      <c r="A14" s="6" t="s">
        <v>28</v>
      </c>
    </row>
    <row r="15" spans="1:20" x14ac:dyDescent="0.3">
      <c r="A15" s="6" t="s">
        <v>29</v>
      </c>
      <c r="B15" s="5" t="s">
        <v>54</v>
      </c>
      <c r="C15" s="5" t="s">
        <v>30</v>
      </c>
      <c r="D15" s="5" t="s">
        <v>55</v>
      </c>
      <c r="E15" s="5" t="b">
        <v>1</v>
      </c>
      <c r="F15" s="5">
        <v>1</v>
      </c>
      <c r="G15" s="5">
        <v>2</v>
      </c>
      <c r="H15" s="5">
        <v>0</v>
      </c>
    </row>
    <row r="16" spans="1:20" x14ac:dyDescent="0.3">
      <c r="A16" s="6" t="s">
        <v>32</v>
      </c>
      <c r="B16" s="5" t="e">
        <f>Data!$B$39:$B$42</f>
        <v>#VALUE!</v>
      </c>
    </row>
    <row r="17" spans="1:8" x14ac:dyDescent="0.3">
      <c r="A17" s="6" t="s">
        <v>33</v>
      </c>
    </row>
    <row r="18" spans="1:8" x14ac:dyDescent="0.3">
      <c r="A18" s="6" t="s">
        <v>34</v>
      </c>
      <c r="B18" s="5" t="s">
        <v>56</v>
      </c>
      <c r="C18" s="5" t="s">
        <v>35</v>
      </c>
      <c r="D18" s="5" t="s">
        <v>57</v>
      </c>
      <c r="E18" s="5" t="b">
        <v>1</v>
      </c>
      <c r="F18" s="5">
        <v>1</v>
      </c>
      <c r="G18" s="5">
        <v>3</v>
      </c>
      <c r="H18" s="5">
        <v>0</v>
      </c>
    </row>
    <row r="19" spans="1:8" x14ac:dyDescent="0.3">
      <c r="A19" s="6" t="s">
        <v>37</v>
      </c>
      <c r="B19" s="5" t="e">
        <f>Data!$C$39:$C$42</f>
        <v>#VALUE!</v>
      </c>
    </row>
    <row r="20" spans="1:8" x14ac:dyDescent="0.3">
      <c r="A20" s="6" t="s">
        <v>38</v>
      </c>
    </row>
    <row r="21" spans="1:8" x14ac:dyDescent="0.3">
      <c r="A21" s="6" t="s">
        <v>39</v>
      </c>
      <c r="B21" s="5" t="s">
        <v>92</v>
      </c>
      <c r="C21" s="5" t="s">
        <v>1</v>
      </c>
      <c r="D21" s="5" t="s">
        <v>93</v>
      </c>
      <c r="E21" s="5" t="b">
        <v>1</v>
      </c>
      <c r="F21" s="5">
        <v>0</v>
      </c>
      <c r="G21" s="5">
        <v>4</v>
      </c>
      <c r="H21" s="5">
        <v>0</v>
      </c>
    </row>
    <row r="22" spans="1:8" x14ac:dyDescent="0.3">
      <c r="A22" s="6" t="s">
        <v>42</v>
      </c>
      <c r="B22" s="5" t="e">
        <f>Data!$D$39:$D$42</f>
        <v>#VALUE!</v>
      </c>
    </row>
    <row r="23" spans="1:8" x14ac:dyDescent="0.3">
      <c r="A23" s="6" t="s">
        <v>43</v>
      </c>
    </row>
    <row r="24" spans="1:8" x14ac:dyDescent="0.3">
      <c r="A24" s="6" t="s">
        <v>95</v>
      </c>
      <c r="B24" s="5" t="s">
        <v>96</v>
      </c>
      <c r="C24" s="5" t="s">
        <v>94</v>
      </c>
      <c r="D24" s="5" t="s">
        <v>97</v>
      </c>
      <c r="E24" s="5" t="b">
        <v>1</v>
      </c>
      <c r="F24" s="5">
        <v>0</v>
      </c>
      <c r="G24" s="5">
        <v>4</v>
      </c>
      <c r="H24" s="5">
        <v>0</v>
      </c>
    </row>
    <row r="25" spans="1:8" x14ac:dyDescent="0.3">
      <c r="A25" s="6" t="s">
        <v>98</v>
      </c>
      <c r="B25" s="5" t="e">
        <f>Data!$E$39:$E$42</f>
        <v>#VALUE!</v>
      </c>
    </row>
    <row r="26" spans="1:8" x14ac:dyDescent="0.3">
      <c r="A26" s="6" t="s">
        <v>99</v>
      </c>
    </row>
    <row r="27" spans="1:8" x14ac:dyDescent="0.3">
      <c r="A27" s="6" t="s">
        <v>101</v>
      </c>
      <c r="B27" s="5" t="s">
        <v>102</v>
      </c>
      <c r="C27" s="5" t="s">
        <v>100</v>
      </c>
      <c r="D27" s="5" t="s">
        <v>103</v>
      </c>
      <c r="E27" s="5" t="b">
        <v>1</v>
      </c>
      <c r="F27" s="5">
        <v>0</v>
      </c>
      <c r="G27" s="5">
        <v>4</v>
      </c>
      <c r="H27" s="5">
        <v>0</v>
      </c>
    </row>
    <row r="28" spans="1:8" x14ac:dyDescent="0.3">
      <c r="A28" s="6" t="s">
        <v>104</v>
      </c>
      <c r="B28" s="5" t="e">
        <f>Data!$F$39:$F$42</f>
        <v>#VALUE!</v>
      </c>
    </row>
    <row r="29" spans="1:8" x14ac:dyDescent="0.3">
      <c r="A29" s="6" t="s">
        <v>105</v>
      </c>
    </row>
    <row r="30" spans="1:8" x14ac:dyDescent="0.3">
      <c r="A30" s="6" t="s">
        <v>107</v>
      </c>
      <c r="B30" s="5" t="s">
        <v>108</v>
      </c>
      <c r="C30" s="5" t="s">
        <v>106</v>
      </c>
      <c r="D30" s="5" t="s">
        <v>109</v>
      </c>
      <c r="E30" s="5" t="b">
        <v>1</v>
      </c>
      <c r="F30" s="5">
        <v>0</v>
      </c>
      <c r="G30" s="5">
        <v>4</v>
      </c>
      <c r="H30" s="5">
        <v>0</v>
      </c>
    </row>
    <row r="31" spans="1:8" x14ac:dyDescent="0.3">
      <c r="A31" s="6" t="s">
        <v>110</v>
      </c>
      <c r="B31" s="5" t="e">
        <f>Data!$G$39:$G$42</f>
        <v>#VALUE!</v>
      </c>
    </row>
    <row r="32" spans="1:8" x14ac:dyDescent="0.3">
      <c r="A32" s="6" t="s">
        <v>111</v>
      </c>
    </row>
    <row r="33" spans="1:8" x14ac:dyDescent="0.3">
      <c r="A33" s="6" t="s">
        <v>113</v>
      </c>
      <c r="B33" s="5" t="s">
        <v>114</v>
      </c>
      <c r="C33" s="5" t="s">
        <v>112</v>
      </c>
      <c r="D33" s="5" t="s">
        <v>115</v>
      </c>
      <c r="E33" s="5" t="b">
        <v>1</v>
      </c>
      <c r="F33" s="5">
        <v>0</v>
      </c>
      <c r="G33" s="5">
        <v>4</v>
      </c>
      <c r="H33" s="5">
        <v>0</v>
      </c>
    </row>
    <row r="34" spans="1:8" x14ac:dyDescent="0.3">
      <c r="A34" s="6" t="s">
        <v>116</v>
      </c>
      <c r="B34" s="5" t="e">
        <f>Data!$H$39:$H$42</f>
        <v>#VALUE!</v>
      </c>
    </row>
    <row r="35" spans="1:8" x14ac:dyDescent="0.3">
      <c r="A35" s="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5AEF-5364-43F4-A6DB-3FE506BDE7A7}">
  <dimension ref="A1:G22"/>
  <sheetViews>
    <sheetView showGridLines="0" topLeftCell="A16" workbookViewId="0"/>
  </sheetViews>
  <sheetFormatPr defaultColWidth="12.77734375" defaultRowHeight="14.4" x14ac:dyDescent="0.3"/>
  <cols>
    <col min="1" max="1" width="21.6640625" bestFit="1" customWidth="1"/>
    <col min="2" max="7" width="12.77734375" customWidth="1"/>
  </cols>
  <sheetData>
    <row r="1" spans="1:7" s="23" customFormat="1" ht="18" x14ac:dyDescent="0.35">
      <c r="A1" s="29" t="s">
        <v>58</v>
      </c>
      <c r="B1" s="27"/>
    </row>
    <row r="2" spans="1:7" s="23" customFormat="1" ht="10.199999999999999" x14ac:dyDescent="0.2">
      <c r="A2" s="25" t="s">
        <v>59</v>
      </c>
      <c r="B2" s="27" t="s">
        <v>60</v>
      </c>
    </row>
    <row r="3" spans="1:7" s="23" customFormat="1" ht="10.199999999999999" x14ac:dyDescent="0.2">
      <c r="A3" s="25" t="s">
        <v>61</v>
      </c>
      <c r="B3" s="27" t="s">
        <v>62</v>
      </c>
    </row>
    <row r="4" spans="1:7" s="23" customFormat="1" ht="10.199999999999999" x14ac:dyDescent="0.2">
      <c r="A4" s="25" t="s">
        <v>63</v>
      </c>
      <c r="B4" s="27" t="s">
        <v>64</v>
      </c>
    </row>
    <row r="5" spans="1:7" s="23" customFormat="1" ht="10.199999999999999" x14ac:dyDescent="0.2">
      <c r="A5" s="25" t="s">
        <v>65</v>
      </c>
      <c r="B5" s="27" t="s">
        <v>66</v>
      </c>
    </row>
    <row r="6" spans="1:7" s="24" customFormat="1" ht="10.199999999999999" x14ac:dyDescent="0.2">
      <c r="A6" s="26" t="s">
        <v>67</v>
      </c>
      <c r="B6" s="28" t="s">
        <v>1</v>
      </c>
    </row>
    <row r="8" spans="1:7" ht="15" customHeight="1" x14ac:dyDescent="0.3">
      <c r="A8" s="33" t="s">
        <v>69</v>
      </c>
      <c r="B8" s="38" t="s">
        <v>70</v>
      </c>
      <c r="C8" s="36" t="s">
        <v>71</v>
      </c>
      <c r="D8" s="38" t="s">
        <v>72</v>
      </c>
      <c r="E8" s="38" t="s">
        <v>73</v>
      </c>
      <c r="F8" s="38" t="s">
        <v>74</v>
      </c>
      <c r="G8" s="36" t="s">
        <v>75</v>
      </c>
    </row>
    <row r="9" spans="1:7" ht="15" customHeight="1" thickBot="1" x14ac:dyDescent="0.35">
      <c r="A9" s="34" t="s">
        <v>68</v>
      </c>
      <c r="B9" s="37"/>
      <c r="C9" s="37"/>
      <c r="D9" s="37"/>
      <c r="E9" s="37"/>
      <c r="F9" s="37"/>
      <c r="G9" s="37"/>
    </row>
    <row r="10" spans="1:7" ht="15" customHeight="1" thickTop="1" x14ac:dyDescent="0.3">
      <c r="A10" s="32"/>
      <c r="B10" s="39">
        <v>0.93081954242072573</v>
      </c>
      <c r="C10" s="39">
        <v>0.86642502055232917</v>
      </c>
      <c r="D10" s="39">
        <v>0.85832956725247045</v>
      </c>
      <c r="E10" s="40">
        <v>4108.9930901691532</v>
      </c>
      <c r="F10" s="40">
        <v>0</v>
      </c>
      <c r="G10" s="40">
        <v>0</v>
      </c>
    </row>
    <row r="11" spans="1:7" ht="15" customHeight="1" x14ac:dyDescent="0.3"/>
    <row r="12" spans="1:7" ht="15" customHeight="1" x14ac:dyDescent="0.3">
      <c r="A12" s="33"/>
      <c r="B12" s="38" t="s">
        <v>77</v>
      </c>
      <c r="C12" s="38" t="s">
        <v>78</v>
      </c>
      <c r="D12" s="38" t="s">
        <v>79</v>
      </c>
      <c r="E12" s="36" t="s">
        <v>80</v>
      </c>
      <c r="F12" s="36" t="s">
        <v>81</v>
      </c>
    </row>
    <row r="13" spans="1:7" ht="15" customHeight="1" thickBot="1" x14ac:dyDescent="0.35">
      <c r="A13" s="34" t="s">
        <v>76</v>
      </c>
      <c r="B13" s="37"/>
      <c r="C13" s="37"/>
      <c r="D13" s="37"/>
      <c r="E13" s="37"/>
      <c r="F13" s="37"/>
    </row>
    <row r="14" spans="1:7" ht="15" customHeight="1" thickTop="1" x14ac:dyDescent="0.3">
      <c r="A14" s="32" t="s">
        <v>82</v>
      </c>
      <c r="B14" s="40">
        <v>2</v>
      </c>
      <c r="C14" s="40">
        <v>3614020660.9032001</v>
      </c>
      <c r="D14" s="40">
        <v>1807010330.4516001</v>
      </c>
      <c r="E14" s="40">
        <v>107.02612793374247</v>
      </c>
      <c r="F14" s="41">
        <v>3.7537419559620417E-15</v>
      </c>
    </row>
    <row r="15" spans="1:7" ht="15" customHeight="1" x14ac:dyDescent="0.3">
      <c r="A15" s="32" t="s">
        <v>83</v>
      </c>
      <c r="B15" s="40">
        <v>33</v>
      </c>
      <c r="C15" s="40">
        <v>557166199.09690893</v>
      </c>
      <c r="D15" s="40">
        <v>16883824.215057846</v>
      </c>
      <c r="E15" s="30"/>
      <c r="F15" s="30"/>
    </row>
    <row r="16" spans="1:7" ht="15" customHeight="1" x14ac:dyDescent="0.3"/>
    <row r="17" spans="1:7" ht="15" customHeight="1" x14ac:dyDescent="0.3">
      <c r="A17" s="33"/>
      <c r="B17" s="36" t="s">
        <v>85</v>
      </c>
      <c r="C17" s="38" t="s">
        <v>86</v>
      </c>
      <c r="D17" s="36" t="s">
        <v>87</v>
      </c>
      <c r="E17" s="36" t="s">
        <v>81</v>
      </c>
      <c r="F17" s="35" t="s">
        <v>88</v>
      </c>
      <c r="G17" s="35"/>
    </row>
    <row r="18" spans="1:7" ht="15" customHeight="1" thickBot="1" x14ac:dyDescent="0.35">
      <c r="A18" s="34" t="s">
        <v>84</v>
      </c>
      <c r="B18" s="37"/>
      <c r="C18" s="37"/>
      <c r="D18" s="37"/>
      <c r="E18" s="37"/>
      <c r="F18" s="31" t="s">
        <v>89</v>
      </c>
      <c r="G18" s="31" t="s">
        <v>90</v>
      </c>
    </row>
    <row r="19" spans="1:7" ht="15" customHeight="1" thickTop="1" x14ac:dyDescent="0.3">
      <c r="A19" s="32" t="s">
        <v>91</v>
      </c>
      <c r="B19" s="40">
        <v>3996.6782085387968</v>
      </c>
      <c r="C19" s="40">
        <v>6603.6509323114278</v>
      </c>
      <c r="D19" s="40">
        <v>0.60522251244129111</v>
      </c>
      <c r="E19" s="41">
        <v>0.54917094863722848</v>
      </c>
      <c r="F19" s="40">
        <v>-9438.5506322643887</v>
      </c>
      <c r="G19" s="40">
        <v>17431.907049341982</v>
      </c>
    </row>
    <row r="20" spans="1:7" ht="15" customHeight="1" x14ac:dyDescent="0.3">
      <c r="A20" s="32" t="s">
        <v>2</v>
      </c>
      <c r="B20" s="40">
        <v>43.53639811572657</v>
      </c>
      <c r="C20" s="40">
        <v>3.5894836995996982</v>
      </c>
      <c r="D20" s="40">
        <v>12.128874723844485</v>
      </c>
      <c r="E20" s="41">
        <v>1.0464541604946586E-13</v>
      </c>
      <c r="F20" s="40">
        <v>36.233538618945936</v>
      </c>
      <c r="G20" s="40">
        <v>50.839257612507204</v>
      </c>
    </row>
    <row r="21" spans="1:7" ht="15" customHeight="1" x14ac:dyDescent="0.3">
      <c r="A21" s="32" t="s">
        <v>3</v>
      </c>
      <c r="B21" s="40">
        <v>883.61792524441262</v>
      </c>
      <c r="C21" s="40">
        <v>82.251407530302032</v>
      </c>
      <c r="D21" s="40">
        <v>10.742891237683455</v>
      </c>
      <c r="E21" s="41">
        <v>2.6113950180869858E-12</v>
      </c>
      <c r="F21" s="40">
        <v>716.27617838727338</v>
      </c>
      <c r="G21" s="40">
        <v>1050.9596721015519</v>
      </c>
    </row>
    <row r="22" spans="1:7" ht="15" customHeight="1" x14ac:dyDescent="0.3"/>
  </sheetData>
  <mergeCells count="16">
    <mergeCell ref="B12:B13"/>
    <mergeCell ref="C12:C13"/>
    <mergeCell ref="D12:D13"/>
    <mergeCell ref="E12:E13"/>
    <mergeCell ref="F12:F13"/>
    <mergeCell ref="B17:B18"/>
    <mergeCell ref="C17:C18"/>
    <mergeCell ref="D17:D18"/>
    <mergeCell ref="E17:E18"/>
    <mergeCell ref="F17:G17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</vt:lpstr>
      <vt:lpstr>_PalUtilTempWorksheet</vt:lpstr>
      <vt:lpstr>_STDS_DG334D058A</vt:lpstr>
      <vt:lpstr>_STDS_DG25B7F92F</vt:lpstr>
      <vt:lpstr>Regression</vt:lpstr>
      <vt:lpstr>ST_ConfidenceLowerLimit95</vt:lpstr>
      <vt:lpstr>ST_ConfidenceUpperLimit95</vt:lpstr>
      <vt:lpstr>ST_MachineHours</vt:lpstr>
      <vt:lpstr>ST_MachineHours_2</vt:lpstr>
      <vt:lpstr>ST_Month</vt:lpstr>
      <vt:lpstr>ST_Month_1</vt:lpstr>
      <vt:lpstr>ST_Overhead</vt:lpstr>
      <vt:lpstr>ST_Overhead_4</vt:lpstr>
      <vt:lpstr>ST_PredictionLowerLimit95</vt:lpstr>
      <vt:lpstr>ST_PredictionUpperLimit95</vt:lpstr>
      <vt:lpstr>ST_ProductionRuns</vt:lpstr>
      <vt:lpstr>ST_ProductionRuns_3</vt:lpstr>
      <vt:lpstr>Regression!StatToolsHeader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names of variables for DADM 5e</dc:description>
  <cp:lastModifiedBy>User</cp:lastModifiedBy>
  <dcterms:created xsi:type="dcterms:W3CDTF">2007-05-15T16:50:48Z</dcterms:created>
  <dcterms:modified xsi:type="dcterms:W3CDTF">2020-12-04T08:35:12Z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20633920-b698-41ce-a981-b13d3c82b9b5</vt:lpwstr>
  </property>
</Properties>
</file>