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59B7A9B4-CFBA-4BA3-8231-328FDC1C79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chart.v1.0" hidden="1">Data!$A$2:$A$31</definedName>
    <definedName name="_xlchart.v1.1" hidden="1">Data!$B$2:$B$31</definedName>
    <definedName name="_xlchart.v1.2" hidden="1">Data!$A$1</definedName>
    <definedName name="_xlchart.v1.3" hidden="1">Data!$A$2:$A$31</definedName>
    <definedName name="_xlchart.v1.4" hidden="1">Data!$B$1</definedName>
    <definedName name="_xlchart.v1.5" hidden="1">Data!$B$2:$B$31</definedName>
    <definedName name="_xlchart.v1.6" hidden="1">Data!$A$1</definedName>
    <definedName name="_xlchart.v1.7" hidden="1">Data!$A$2:$A$31</definedName>
    <definedName name="_xlchart.v1.8" hidden="1">Data!$B$1</definedName>
    <definedName name="_xlchart.v1.9" hidden="1">Data!$B$2:$B$31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0" i="1"/>
  <c r="E8" i="1"/>
  <c r="F6" i="1"/>
  <c r="F5" i="1"/>
  <c r="E6" i="1"/>
  <c r="E5" i="1"/>
  <c r="F4" i="1"/>
  <c r="E4" i="1"/>
</calcChain>
</file>

<file path=xl/sharedStrings.xml><?xml version="1.0" encoding="utf-8"?>
<sst xmlns="http://schemas.openxmlformats.org/spreadsheetml/2006/main" count="17" uniqueCount="15">
  <si>
    <t>Supplier A</t>
  </si>
  <si>
    <t>Supplier B</t>
  </si>
  <si>
    <t>CI for difference between means</t>
  </si>
  <si>
    <t>Summary measures</t>
  </si>
  <si>
    <t>Sample size</t>
  </si>
  <si>
    <t>Sample mean</t>
  </si>
  <si>
    <t>Sample std dev</t>
  </si>
  <si>
    <t>Sample mean diff</t>
  </si>
  <si>
    <t>confidence level</t>
  </si>
  <si>
    <t>degrees of freedom</t>
  </si>
  <si>
    <t>Pooled std dev</t>
  </si>
  <si>
    <t>std error of difference</t>
  </si>
  <si>
    <t>t-multiple</t>
  </si>
  <si>
    <t>lower limit</t>
  </si>
  <si>
    <t>higher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</si>
</sst>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3B09D4E5-0BB5-4D4F-986D-08F7DC028302}">
          <cx:tx>
            <cx:txData>
              <cx:f>_xlchart.v1.6</cx:f>
              <cx:v>Supplier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84E439-A7E5-4A57-B1B4-CF0A68AEF541}">
          <cx:tx>
            <cx:txData>
              <cx:f>_xlchart.v1.8</cx:f>
              <cx:v>Supplier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19</xdr:row>
      <xdr:rowOff>64770</xdr:rowOff>
    </xdr:from>
    <xdr:to>
      <xdr:col>10</xdr:col>
      <xdr:colOff>152400</xdr:colOff>
      <xdr:row>34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81F043-6598-4FC8-8CA5-3D75CDFC6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3539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1"/>
  <sheetViews>
    <sheetView tabSelected="1" workbookViewId="0">
      <selection activeCell="J4" sqref="J4"/>
    </sheetView>
  </sheetViews>
  <sheetFormatPr defaultRowHeight="14.4" x14ac:dyDescent="0.3"/>
  <cols>
    <col min="1" max="1" width="13.109375" customWidth="1"/>
    <col min="2" max="2" width="10" bestFit="1" customWidth="1"/>
    <col min="4" max="4" width="20.77734375" customWidth="1"/>
  </cols>
  <sheetData>
    <row r="1" spans="1:6" x14ac:dyDescent="0.3">
      <c r="A1" s="1" t="s">
        <v>0</v>
      </c>
      <c r="B1" s="1" t="s">
        <v>1</v>
      </c>
      <c r="D1" t="s">
        <v>2</v>
      </c>
    </row>
    <row r="2" spans="1:6" x14ac:dyDescent="0.3">
      <c r="A2">
        <v>1358</v>
      </c>
      <c r="B2">
        <v>658</v>
      </c>
    </row>
    <row r="3" spans="1:6" x14ac:dyDescent="0.3">
      <c r="A3">
        <v>793</v>
      </c>
      <c r="B3">
        <v>404</v>
      </c>
      <c r="D3" t="s">
        <v>3</v>
      </c>
      <c r="E3" t="s">
        <v>0</v>
      </c>
      <c r="F3" t="s">
        <v>1</v>
      </c>
    </row>
    <row r="4" spans="1:6" x14ac:dyDescent="0.3">
      <c r="A4">
        <v>587</v>
      </c>
      <c r="B4">
        <v>735</v>
      </c>
      <c r="D4" t="s">
        <v>4</v>
      </c>
      <c r="E4">
        <f>COUNT(A2:A31)</f>
        <v>30</v>
      </c>
      <c r="F4">
        <f>COUNT(B2:B31)</f>
        <v>30</v>
      </c>
    </row>
    <row r="5" spans="1:6" x14ac:dyDescent="0.3">
      <c r="A5">
        <v>608</v>
      </c>
      <c r="B5">
        <v>457</v>
      </c>
      <c r="D5" t="s">
        <v>5</v>
      </c>
      <c r="E5">
        <f>AVERAGE(A2:A31)</f>
        <v>748.8</v>
      </c>
      <c r="F5">
        <f>AVERAGE(B2:B31)</f>
        <v>655.66666666666663</v>
      </c>
    </row>
    <row r="6" spans="1:6" x14ac:dyDescent="0.3">
      <c r="A6">
        <v>472</v>
      </c>
      <c r="B6">
        <v>431</v>
      </c>
      <c r="D6" t="s">
        <v>6</v>
      </c>
      <c r="E6">
        <f>_xlfn.STDEV.S(A2:A31)</f>
        <v>283.88127678722464</v>
      </c>
      <c r="F6">
        <f>_xlfn.STDEV.S(B2:B31)</f>
        <v>259.9859854755216</v>
      </c>
    </row>
    <row r="7" spans="1:6" x14ac:dyDescent="0.3">
      <c r="A7">
        <v>562</v>
      </c>
      <c r="B7">
        <v>658</v>
      </c>
    </row>
    <row r="8" spans="1:6" x14ac:dyDescent="0.3">
      <c r="A8">
        <v>879</v>
      </c>
      <c r="B8">
        <v>453</v>
      </c>
      <c r="D8" t="s">
        <v>7</v>
      </c>
      <c r="E8">
        <f>E5 - F5</f>
        <v>93.133333333333326</v>
      </c>
    </row>
    <row r="9" spans="1:6" x14ac:dyDescent="0.3">
      <c r="A9">
        <v>575</v>
      </c>
      <c r="B9">
        <v>488</v>
      </c>
      <c r="D9" t="s">
        <v>8</v>
      </c>
      <c r="E9">
        <v>0.95</v>
      </c>
    </row>
    <row r="10" spans="1:6" x14ac:dyDescent="0.3">
      <c r="A10">
        <v>1293</v>
      </c>
      <c r="B10">
        <v>522</v>
      </c>
      <c r="D10" t="s">
        <v>9</v>
      </c>
      <c r="E10">
        <f>E4+F4-2</f>
        <v>58</v>
      </c>
    </row>
    <row r="11" spans="1:6" x14ac:dyDescent="0.3">
      <c r="A11">
        <v>1457</v>
      </c>
      <c r="B11">
        <v>1247</v>
      </c>
    </row>
    <row r="12" spans="1:6" x14ac:dyDescent="0.3">
      <c r="A12">
        <v>705</v>
      </c>
      <c r="B12">
        <v>1095</v>
      </c>
      <c r="D12" t="s">
        <v>10</v>
      </c>
      <c r="E12">
        <f xml:space="preserve"> SQRT((((E4 - 1)*E6^2) + ((F4 - 1)*F6^2))/E10)</f>
        <v>272.19596980302902</v>
      </c>
    </row>
    <row r="13" spans="1:6" x14ac:dyDescent="0.3">
      <c r="A13">
        <v>623</v>
      </c>
      <c r="B13">
        <v>430</v>
      </c>
      <c r="D13" t="s">
        <v>11</v>
      </c>
      <c r="E13">
        <f>E12 * SQRT(1/E4 + 1/F4)</f>
        <v>70.280697196793881</v>
      </c>
    </row>
    <row r="14" spans="1:6" x14ac:dyDescent="0.3">
      <c r="A14">
        <v>725</v>
      </c>
      <c r="B14">
        <v>726</v>
      </c>
      <c r="D14" t="s">
        <v>12</v>
      </c>
      <c r="E14">
        <f>_xlfn.T.INV.2T((1 - E9), E10)</f>
        <v>2.0017174841452352</v>
      </c>
    </row>
    <row r="15" spans="1:6" x14ac:dyDescent="0.3">
      <c r="A15">
        <v>569</v>
      </c>
      <c r="B15">
        <v>793</v>
      </c>
      <c r="D15" t="s">
        <v>13</v>
      </c>
      <c r="E15">
        <f>E8 - E14*E13</f>
        <v>-47.548767043406002</v>
      </c>
    </row>
    <row r="16" spans="1:6" x14ac:dyDescent="0.3">
      <c r="A16">
        <v>424</v>
      </c>
      <c r="B16">
        <v>498</v>
      </c>
      <c r="D16" t="s">
        <v>14</v>
      </c>
      <c r="E16">
        <f xml:space="preserve"> E8 + E14*E13</f>
        <v>233.81543371007265</v>
      </c>
    </row>
    <row r="17" spans="1:2" x14ac:dyDescent="0.3">
      <c r="A17">
        <v>436</v>
      </c>
      <c r="B17">
        <v>502</v>
      </c>
    </row>
    <row r="18" spans="1:2" x14ac:dyDescent="0.3">
      <c r="A18">
        <v>1250</v>
      </c>
      <c r="B18">
        <v>589</v>
      </c>
    </row>
    <row r="19" spans="1:2" x14ac:dyDescent="0.3">
      <c r="A19">
        <v>493</v>
      </c>
      <c r="B19">
        <v>975</v>
      </c>
    </row>
    <row r="20" spans="1:2" x14ac:dyDescent="0.3">
      <c r="A20">
        <v>485</v>
      </c>
      <c r="B20">
        <v>808</v>
      </c>
    </row>
    <row r="21" spans="1:2" x14ac:dyDescent="0.3">
      <c r="A21">
        <v>462</v>
      </c>
      <c r="B21">
        <v>456</v>
      </c>
    </row>
    <row r="22" spans="1:2" x14ac:dyDescent="0.3">
      <c r="A22">
        <v>765</v>
      </c>
      <c r="B22">
        <v>731</v>
      </c>
    </row>
    <row r="23" spans="1:2" x14ac:dyDescent="0.3">
      <c r="A23">
        <v>854</v>
      </c>
      <c r="B23">
        <v>491</v>
      </c>
    </row>
    <row r="24" spans="1:2" x14ac:dyDescent="0.3">
      <c r="A24">
        <v>634</v>
      </c>
      <c r="B24">
        <v>487</v>
      </c>
    </row>
    <row r="25" spans="1:2" x14ac:dyDescent="0.3">
      <c r="A25">
        <v>1109</v>
      </c>
      <c r="B25">
        <v>503</v>
      </c>
    </row>
    <row r="26" spans="1:2" x14ac:dyDescent="0.3">
      <c r="A26">
        <v>800</v>
      </c>
      <c r="B26">
        <v>465</v>
      </c>
    </row>
    <row r="27" spans="1:2" x14ac:dyDescent="0.3">
      <c r="A27">
        <v>883</v>
      </c>
      <c r="B27">
        <v>1475</v>
      </c>
    </row>
    <row r="28" spans="1:2" x14ac:dyDescent="0.3">
      <c r="A28">
        <v>522</v>
      </c>
      <c r="B28">
        <v>508</v>
      </c>
    </row>
    <row r="29" spans="1:2" x14ac:dyDescent="0.3">
      <c r="A29">
        <v>791</v>
      </c>
      <c r="B29">
        <v>846</v>
      </c>
    </row>
    <row r="30" spans="1:2" x14ac:dyDescent="0.3">
      <c r="A30">
        <v>684</v>
      </c>
      <c r="B30">
        <v>732</v>
      </c>
    </row>
    <row r="31" spans="1:2" x14ac:dyDescent="0.3">
      <c r="A31">
        <v>666</v>
      </c>
      <c r="B31">
        <v>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2007-05-15T16:34:02Z</dcterms:created>
  <dcterms:modified xsi:type="dcterms:W3CDTF">2020-11-24T13:56:41Z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112d604b-d0e1-4fbc-a5d1-067b04e0a4de</vt:lpwstr>
  </property>
</Properties>
</file>