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6869FA61-27C3-4400-AB4D-36105F03C4C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3" r:id="rId1"/>
    <sheet name="vendas" sheetId="4" r:id="rId2"/>
    <sheet name="quantidade" sheetId="5" r:id="rId3"/>
    <sheet name="dados" sheetId="1" r:id="rId4"/>
    <sheet name="conta" sheetId="2" r:id="rId5"/>
  </sheet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B2140" i="1"/>
  <c r="C2140" i="1"/>
  <c r="D2140" i="1"/>
  <c r="E2140" i="1"/>
  <c r="F2140" i="1"/>
</calcChain>
</file>

<file path=xl/sharedStrings.xml><?xml version="1.0" encoding="utf-8"?>
<sst xmlns="http://schemas.openxmlformats.org/spreadsheetml/2006/main" count="8556" uniqueCount="288">
  <si>
    <t>Nome do Titular : Willian Rodrigues De Pinho Araujo</t>
  </si>
  <si>
    <t>Banco : 290 - PagSeguro Internet S/A</t>
  </si>
  <si>
    <t>Agência 0001</t>
  </si>
  <si>
    <t>Conta : 18667832-2</t>
  </si>
  <si>
    <t>Período 01/03/2023 a 31/03/2023</t>
  </si>
  <si>
    <t>Data</t>
  </si>
  <si>
    <t>Tipo</t>
  </si>
  <si>
    <t>Descrição</t>
  </si>
  <si>
    <t>Entradas</t>
  </si>
  <si>
    <t>Saídas</t>
  </si>
  <si>
    <t>Saldo</t>
  </si>
  <si>
    <t>01/03/2023</t>
  </si>
  <si>
    <t>Vendas</t>
  </si>
  <si>
    <t>Plano de Recebimento</t>
  </si>
  <si>
    <t/>
  </si>
  <si>
    <t>Pix Recebido</t>
  </si>
  <si>
    <t>Karen Viana Azevedo Cunha</t>
  </si>
  <si>
    <t>Pix Enviado</t>
  </si>
  <si>
    <t>Walter Felix De Araujo Junior Mei</t>
  </si>
  <si>
    <t>Thiago Henrique Da Silva Penha</t>
  </si>
  <si>
    <t>Henrriquez Maia Kaunique Pelegrino Romo</t>
  </si>
  <si>
    <t>Paula Cristina Alves Rodrigues</t>
  </si>
  <si>
    <t>Saldo do dia</t>
  </si>
  <si>
    <t>02/03/2023</t>
  </si>
  <si>
    <t>Ana Paula Dos Santos</t>
  </si>
  <si>
    <t>Cartão da Conta</t>
  </si>
  <si>
    <t>Pag*adegaquitauna        Osasco       Br</t>
  </si>
  <si>
    <t>Gabriela Alves Dos Santos</t>
  </si>
  <si>
    <t>Flavia De Azevedo Nocente</t>
  </si>
  <si>
    <t>Caio Vinicius De Souza Nogueira Soares</t>
  </si>
  <si>
    <t>Erick Pessoa Da Silva Araujo</t>
  </si>
  <si>
    <t>Daniel Nonato Amorim</t>
  </si>
  <si>
    <t>Sidineia Florinda Santos Oliveira Andrad</t>
  </si>
  <si>
    <t>Igor Henrique De Souza Gelati</t>
  </si>
  <si>
    <t>David Santos Araújo</t>
  </si>
  <si>
    <t xml:space="preserve">Maria Aparecida Augusto Da Silva        </t>
  </si>
  <si>
    <t>Katiuscia Croda Da Silva</t>
  </si>
  <si>
    <t>Eliane Akiko Nishimoto</t>
  </si>
  <si>
    <t>Tarcisio De Souza Silva</t>
  </si>
  <si>
    <t>Nilton Silva Reis</t>
  </si>
  <si>
    <t xml:space="preserve">Jefferson Oliveira Da Silva Junior      </t>
  </si>
  <si>
    <t>Andreia Melhado</t>
  </si>
  <si>
    <t>Tuna Pagamentos Ltda</t>
  </si>
  <si>
    <t>03/03/2023</t>
  </si>
  <si>
    <t>Rogelio Farias Santos</t>
  </si>
  <si>
    <t>Joice Moreira Araujo</t>
  </si>
  <si>
    <t>Marcos Paulo De Pinho Freitas</t>
  </si>
  <si>
    <t>Mariana Costa Alves</t>
  </si>
  <si>
    <t xml:space="preserve">Luciana Aragon Alves Dos Santos         </t>
  </si>
  <si>
    <t>Mariana Lopes Dos Santos</t>
  </si>
  <si>
    <t>Letícia Torres Diniz Teixeira</t>
  </si>
  <si>
    <t>Wb Service Carga E Descarga Eireli</t>
  </si>
  <si>
    <t>Gabriela Martina Benjamin Prat</t>
  </si>
  <si>
    <t>Eduarda Araujo Da Silva</t>
  </si>
  <si>
    <t>Luan Bento Dos Santos</t>
  </si>
  <si>
    <t>04/03/2023</t>
  </si>
  <si>
    <t>Daniel Solano Leite</t>
  </si>
  <si>
    <t>Gabriel Da Silva Ferreira</t>
  </si>
  <si>
    <t>Katheleen Lopes Lanzi</t>
  </si>
  <si>
    <t>Pedro Augusto Da Luz Silva</t>
  </si>
  <si>
    <t>Stephany Santa Rosa</t>
  </si>
  <si>
    <t>Joelma Marchi</t>
  </si>
  <si>
    <t>Julia Sanches Pereira</t>
  </si>
  <si>
    <t>Jefferson Souza Gomes</t>
  </si>
  <si>
    <t>Monyque De Sousa Silva</t>
  </si>
  <si>
    <t>Lucas Lopes Comparoni</t>
  </si>
  <si>
    <t>Jessica Clara Renzi Fernandes Olheiro</t>
  </si>
  <si>
    <t>05/03/2023</t>
  </si>
  <si>
    <t>Maria Eduarda Natale Pestana Silva</t>
  </si>
  <si>
    <t>Adriano Oliveira Ferri</t>
  </si>
  <si>
    <t>Andressa Da Cruz Mathias</t>
  </si>
  <si>
    <t>Cristiano Apóstolo Evangelista</t>
  </si>
  <si>
    <t>Bruno Silva Feitoza</t>
  </si>
  <si>
    <t>Rosivaldo Luiz C A Oliveira</t>
  </si>
  <si>
    <t>Otavio Santos Zamith</t>
  </si>
  <si>
    <t>William Henrique Souza</t>
  </si>
  <si>
    <t>06/03/2023</t>
  </si>
  <si>
    <t>Vinicius Guilherme Maia De Souza</t>
  </si>
  <si>
    <t>Andre Fellipe O Batista Silva</t>
  </si>
  <si>
    <t>Anna Sophia N Pestana Silva</t>
  </si>
  <si>
    <t>Roberta De Sousa Moura 37725948830</t>
  </si>
  <si>
    <t>07/03/2023</t>
  </si>
  <si>
    <t>Luana Camile Da Silva</t>
  </si>
  <si>
    <t>Maycon Barbosa Da Silva Santos</t>
  </si>
  <si>
    <t xml:space="preserve">Diego Silva Oliveira                    </t>
  </si>
  <si>
    <t>08/03/2023</t>
  </si>
  <si>
    <t>Erica Amaro Da Silva</t>
  </si>
  <si>
    <t>Maria Thereza T Silva</t>
  </si>
  <si>
    <t>Janaína De Oliveira</t>
  </si>
  <si>
    <t>Rosimar Aparecida De Oliveira</t>
  </si>
  <si>
    <t>Luciana De Souza Pelegrino</t>
  </si>
  <si>
    <t>Cocacola Femsa - Macro   Osasco       Br</t>
  </si>
  <si>
    <t>Willian Rodrigues De Pinho Araujo</t>
  </si>
  <si>
    <t>Microsoft*subscription   Sao Paulo    Br</t>
  </si>
  <si>
    <t>09/03/2023</t>
  </si>
  <si>
    <t>Sabrina Felix Pereira</t>
  </si>
  <si>
    <t>Leandro Da Silva Ferreira</t>
  </si>
  <si>
    <t>Pag*willianrodriguesd    Osasco       Br</t>
  </si>
  <si>
    <t xml:space="preserve">Felipe Fernandes Carbonelli Luiz        </t>
  </si>
  <si>
    <t>Nicolas Barbosa Q 41796915823</t>
  </si>
  <si>
    <t>Diogo Silva Costa</t>
  </si>
  <si>
    <t>Andre Luis A L Nascimento</t>
  </si>
  <si>
    <t>10/03/2023</t>
  </si>
  <si>
    <t>Sami Fayez Mahmoud Mohammad</t>
  </si>
  <si>
    <t>Mateus Santiago Santos</t>
  </si>
  <si>
    <t>Leandro Conceicao Monteiro</t>
  </si>
  <si>
    <t>Karen Paixão Bispo</t>
  </si>
  <si>
    <t>Janaina De Oliveira</t>
  </si>
  <si>
    <t>Gabriela Campos De Oliveira Leite</t>
  </si>
  <si>
    <t>Jjmg Comercial De Alim   Osasco       Br</t>
  </si>
  <si>
    <t xml:space="preserve">Julio Cesar Allo                        </t>
  </si>
  <si>
    <t>Isabelle Do Carmo Almeida</t>
  </si>
  <si>
    <t>11/03/2023</t>
  </si>
  <si>
    <t>Bruna Pedrosa Da Silva</t>
  </si>
  <si>
    <t>Walter Negri Maciel</t>
  </si>
  <si>
    <t>Rodrigo De Azevedo Rocha Pereira</t>
  </si>
  <si>
    <t>Cicera Pamela De Souza Barbosa</t>
  </si>
  <si>
    <t>Elinton Soares Da Cunha</t>
  </si>
  <si>
    <t>Yasmin Braga De Paula Oliveira</t>
  </si>
  <si>
    <t>Danilo De Oliveira Roque Fermino</t>
  </si>
  <si>
    <t>Cristiane Augusto Mahmoud</t>
  </si>
  <si>
    <t>Nelize Rocha Santos</t>
  </si>
  <si>
    <t>Paulo Roberto Da Silva Sadala</t>
  </si>
  <si>
    <t>Leonardo Bezerra Freire</t>
  </si>
  <si>
    <t>Alexandre Tavares Da Silva</t>
  </si>
  <si>
    <t>Camila Queiroz De Almeida Souza</t>
  </si>
  <si>
    <t>Emporio Mutinga Eireli</t>
  </si>
  <si>
    <t>12/03/2023</t>
  </si>
  <si>
    <t>Joao Victor Natale Pestana Silva</t>
  </si>
  <si>
    <t>Marcos Vinicius Andrade Da Silva</t>
  </si>
  <si>
    <t>Monica Alves</t>
  </si>
  <si>
    <t>Laiane Elissandra De Lima</t>
  </si>
  <si>
    <t>Maria Aparecida De Medeiros</t>
  </si>
  <si>
    <t>Paloma Godoi Faustino</t>
  </si>
  <si>
    <t>Wb S C D Eireli</t>
  </si>
  <si>
    <t>Julio Cesar Lima Dos Santos</t>
  </si>
  <si>
    <t>Aline Pereira Gomes</t>
  </si>
  <si>
    <t>Gabrielly Hipolito Fernandes Da Silva</t>
  </si>
  <si>
    <t>Ana Julia Raimundo Da Silva</t>
  </si>
  <si>
    <t>13/03/2023</t>
  </si>
  <si>
    <t>Paula Morais Costa Dos Santos</t>
  </si>
  <si>
    <t>Ana Paula Barbosa Genta</t>
  </si>
  <si>
    <t>Jessica Araujo De Pinho</t>
  </si>
  <si>
    <t>Gabriel Silva Lima</t>
  </si>
  <si>
    <t>Raniela Costa Ferreira</t>
  </si>
  <si>
    <t>Netflix.com              Sao Paulo    Br</t>
  </si>
  <si>
    <t>Camila Cristina De Barros Silva</t>
  </si>
  <si>
    <t>14/03/2023</t>
  </si>
  <si>
    <t>Alexandre Minuzzo Hironimus</t>
  </si>
  <si>
    <t>Adriana Silva Santos</t>
  </si>
  <si>
    <t>Raphael Muniz De Moura</t>
  </si>
  <si>
    <t>Fernando Araújo De Pinho</t>
  </si>
  <si>
    <t>15/03/2023</t>
  </si>
  <si>
    <t xml:space="preserve">Luis Felipe Faustino Cau                </t>
  </si>
  <si>
    <t>Elen Nunes Rodrigues Dos Santos</t>
  </si>
  <si>
    <t>Daniel Sartori Mendonça</t>
  </si>
  <si>
    <t>Auto Posto Recanto Da    Osasco       Br</t>
  </si>
  <si>
    <t>16/03/2023</t>
  </si>
  <si>
    <t>Gabriel Toaldo Rigolim Nascimento</t>
  </si>
  <si>
    <t>Rafael Jefferson Dos Santos Da Costa</t>
  </si>
  <si>
    <t>Vania Marques De Lima Pimentel</t>
  </si>
  <si>
    <t>Jonatan Teixeira Gomes</t>
  </si>
  <si>
    <t>17/03/2023</t>
  </si>
  <si>
    <t>Rafael Pereira Rodrigues Batista</t>
  </si>
  <si>
    <t>Maisa Faiez Mahmoud</t>
  </si>
  <si>
    <t>Maiara Costa Dos Santos Alves</t>
  </si>
  <si>
    <t>Braian Dara Barboza Da Silva</t>
  </si>
  <si>
    <t>Davi Cesar De Freitas 12384919873</t>
  </si>
  <si>
    <t>Brasileirao Bebidas      Carapicuiba  Br</t>
  </si>
  <si>
    <t>Claudiene Aparecida De Lima</t>
  </si>
  <si>
    <t>Casa Sao Pedro           Osasco       Br</t>
  </si>
  <si>
    <t>Chimene Negri Franca</t>
  </si>
  <si>
    <t>Rodrigo Menezes Lenadro</t>
  </si>
  <si>
    <t>18/03/2023</t>
  </si>
  <si>
    <t>Thayná Vitória Ramos Caetano</t>
  </si>
  <si>
    <t>Silvia Ferreira Da Silva</t>
  </si>
  <si>
    <t>Vanessa Araujo  Dos Santos</t>
  </si>
  <si>
    <t xml:space="preserve">Yeda Braga De Paula Silva               </t>
  </si>
  <si>
    <t>João Paulo Barboza Da Silva</t>
  </si>
  <si>
    <t>Lucas Rafael Furlan Russo</t>
  </si>
  <si>
    <t xml:space="preserve">Maria Cicera Felix De Barros            </t>
  </si>
  <si>
    <t>Gabrielle Bianca Pereira Moraes</t>
  </si>
  <si>
    <t>Jhownatan Momi De Name Camargo</t>
  </si>
  <si>
    <t>Google Tinder            Sao Paulo    Br</t>
  </si>
  <si>
    <t>Google First Touch       Sao Paulo    Br</t>
  </si>
  <si>
    <t>Claudelanio Alexandre Eleoterio De Souza</t>
  </si>
  <si>
    <t>Patricia Da Silva Marculino</t>
  </si>
  <si>
    <t>Google Garena            Sao Paulo    Br</t>
  </si>
  <si>
    <t>19/03/2023</t>
  </si>
  <si>
    <t>Diego Ferreira Santos</t>
  </si>
  <si>
    <t>Ricardo Daniel Freire</t>
  </si>
  <si>
    <t>Roseni Pereira Alves Cardoso</t>
  </si>
  <si>
    <t>Daniel Henrique Rodrigues Alexandre</t>
  </si>
  <si>
    <t xml:space="preserve">Dafny De Oliveira Roque Fermino </t>
  </si>
  <si>
    <t>Renata Ferreira Isidoro Freitas</t>
  </si>
  <si>
    <t>Amanda Da Silva Melo</t>
  </si>
  <si>
    <t>Sara Cristina De Oliveira Simas</t>
  </si>
  <si>
    <t>Dinamerica Cardoso De Morais</t>
  </si>
  <si>
    <t>Patrícia De Paula Coutinho</t>
  </si>
  <si>
    <t>Danielli Terra Andrade Santiago 28644870807</t>
  </si>
  <si>
    <t xml:space="preserve">Felipe Alexandre De Oliveira            </t>
  </si>
  <si>
    <t>Gabrielly Aparecida Pinto</t>
  </si>
  <si>
    <t>Rayssa Pereira Elias Da Silva</t>
  </si>
  <si>
    <t>Greice Gomes Dos Santos</t>
  </si>
  <si>
    <t>Marcelo Costa</t>
  </si>
  <si>
    <t>Reinaldo Victor Santos Guimaraes Da Silva</t>
  </si>
  <si>
    <t>20/03/2023</t>
  </si>
  <si>
    <t>Cida Supermercado        Osasco       Br</t>
  </si>
  <si>
    <t>Diego Silva Oliveira</t>
  </si>
  <si>
    <t>Atacadao 043 As          Carapicuiba  Br</t>
  </si>
  <si>
    <t>Marcelly Reis Naves</t>
  </si>
  <si>
    <t>Google Youtubepremium    Sao Paulo    Br</t>
  </si>
  <si>
    <t>21/03/2023</t>
  </si>
  <si>
    <t>Filial Bk Drive C        Carapicuiba  Br</t>
  </si>
  <si>
    <t>Jose Henrique Moura</t>
  </si>
  <si>
    <t>Pag*box44postoe          Carapicuiba  Br</t>
  </si>
  <si>
    <t>Chacara Do Quiriri Com   Carapicuiba  Br</t>
  </si>
  <si>
    <t>Evandro Carlos Ananias Junior</t>
  </si>
  <si>
    <t>Mariana Vieira Goncalves</t>
  </si>
  <si>
    <t>22/03/2023</t>
  </si>
  <si>
    <t>Alberto Donato Santos</t>
  </si>
  <si>
    <t>23/03/2023</t>
  </si>
  <si>
    <t>Diana Entregas</t>
  </si>
  <si>
    <t>Gabriella Geovanna Momi Gotzo</t>
  </si>
  <si>
    <t>Lorena Garcia Nascimento</t>
  </si>
  <si>
    <t>24/03/2023</t>
  </si>
  <si>
    <t>Flavia Torres Ribeiro</t>
  </si>
  <si>
    <t xml:space="preserve">Rafael Lioiti Alves Fernandes Ide       </t>
  </si>
  <si>
    <t>Leonardo Carnaval Santana</t>
  </si>
  <si>
    <t>Valeria Aparecida Dias Cesar Lima</t>
  </si>
  <si>
    <t>Tainã Botica Ferreira Pestana</t>
  </si>
  <si>
    <t>Yuri Correia Aguiar Da Silva</t>
  </si>
  <si>
    <t>Pâmela Alves De Souza</t>
  </si>
  <si>
    <t>Diogo De Jesus Santos</t>
  </si>
  <si>
    <t>José Henrique Moura</t>
  </si>
  <si>
    <t>Tânia Nogueira Lazaro</t>
  </si>
  <si>
    <t>Denise Da Silva Santos</t>
  </si>
  <si>
    <t>25/03/2023</t>
  </si>
  <si>
    <t>Hemery Rodrigues Negri Sodre</t>
  </si>
  <si>
    <t>Yeda Braga De Paula Silva</t>
  </si>
  <si>
    <t>Beatriz Antonia Pereira Leite Silva</t>
  </si>
  <si>
    <t xml:space="preserve">Juliana  Melo De Lima                   </t>
  </si>
  <si>
    <t>Thaina Lima Santos</t>
  </si>
  <si>
    <t>Othavio Burity Soares</t>
  </si>
  <si>
    <t>Vitória Ferreira Dos Santos</t>
  </si>
  <si>
    <t>Lucas Bento Dos Santos</t>
  </si>
  <si>
    <t>Rodrigo Moura De Brito</t>
  </si>
  <si>
    <t>Eliezer Sanches</t>
  </si>
  <si>
    <t>26/03/2023</t>
  </si>
  <si>
    <t>Caique Roberto Inacio Moreira</t>
  </si>
  <si>
    <t>Fernanda Regina Toledo</t>
  </si>
  <si>
    <t>Matheus Lima Da Silva</t>
  </si>
  <si>
    <t>Matias Benjamin Prat</t>
  </si>
  <si>
    <t>Natália Aguiar Da Silva</t>
  </si>
  <si>
    <t>Eduardo Adolpho</t>
  </si>
  <si>
    <t>Roberto Alves Da Luz</t>
  </si>
  <si>
    <t>27/03/2023</t>
  </si>
  <si>
    <t>Kalunga Osasco           Osasco       Br</t>
  </si>
  <si>
    <t>Armarinhos Fernan        Osasco       Br</t>
  </si>
  <si>
    <t>28/03/2023</t>
  </si>
  <si>
    <t>Thais Camargo Garcia De Azevedo</t>
  </si>
  <si>
    <t>Cesar Candido De Oliveira Junior</t>
  </si>
  <si>
    <t>Ferr Cidade Das Flores   Osasco       Br</t>
  </si>
  <si>
    <t>Adineusa De Sousa Silva Pinto</t>
  </si>
  <si>
    <t>Jefferson Oliveira Da Silva Jr</t>
  </si>
  <si>
    <t>Estorno Cartão da Conta</t>
  </si>
  <si>
    <t>29/03/2023</t>
  </si>
  <si>
    <t>Robson Aparecido De Jesus</t>
  </si>
  <si>
    <t>Luciano Novaes Gonçalves</t>
  </si>
  <si>
    <t>Gisele Santana Silva</t>
  </si>
  <si>
    <t>Rappi*verifications Brasisao Paulo    Br</t>
  </si>
  <si>
    <t>30/03/2023</t>
  </si>
  <si>
    <t>Daphyni Emeterio Da Silva Asato</t>
  </si>
  <si>
    <t>Marcelo Fernandes Teixeira</t>
  </si>
  <si>
    <t>Isaías Silva Cardoso De Brito</t>
  </si>
  <si>
    <t>31/03/2023</t>
  </si>
  <si>
    <t>Fernando Dos Santos Siqueira</t>
  </si>
  <si>
    <t>Igor Feitosa Da Rocha Santos</t>
  </si>
  <si>
    <t>Glaucia F V Silva Ltda Epp</t>
  </si>
  <si>
    <t>Cassio Ramos Pinheiro</t>
  </si>
  <si>
    <t>Rodrigo Guimarães Da Silva</t>
  </si>
  <si>
    <t>Contagem de Entradas</t>
  </si>
  <si>
    <t>Rótulos de Linha</t>
  </si>
  <si>
    <t>Total Geral</t>
  </si>
  <si>
    <t>Soma</t>
  </si>
  <si>
    <t>Contagem</t>
  </si>
  <si>
    <t>% Total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</si>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</sst>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4" fontId="37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38" fillId="0" borderId="1" xfId="0" applyFont="1" applyBorder="1"/>
    <xf numFmtId="0" fontId="38" fillId="0" borderId="2" xfId="0" applyFont="1" applyBorder="1"/>
    <xf numFmtId="0" fontId="38" fillId="0" borderId="3" xfId="0" applyFont="1" applyBorder="1"/>
    <xf numFmtId="4" fontId="38" fillId="0" borderId="2" xfId="0" applyNumberFormat="1" applyFont="1" applyBorder="1"/>
    <xf numFmtId="10" fontId="38" fillId="0" borderId="2" xfId="0" applyNumberFormat="1" applyFont="1" applyBorder="1"/>
    <xf numFmtId="10" fontId="38" fillId="0" borderId="3" xfId="0" applyNumberFormat="1" applyFont="1" applyBorder="1"/>
    <xf numFmtId="0" fontId="39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3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[2023-03-01_2023-03-31 WLL.xlsx]grafico!Tabela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grafico!$A$4:$A$9</c:f>
              <c:strCache>
                <c:ptCount val="6"/>
                <c:pt idx="0">
                  <c:v>Cartão da Conta</c:v>
                </c:pt>
                <c:pt idx="1">
                  <c:v>Estorno Cartão da Conta</c:v>
                </c:pt>
                <c:pt idx="2">
                  <c:v>Pix Enviado</c:v>
                </c:pt>
                <c:pt idx="3">
                  <c:v>Pix Recebido</c:v>
                </c:pt>
                <c:pt idx="4">
                  <c:v>Saldo do dia</c:v>
                </c:pt>
                <c:pt idx="5">
                  <c:v>Vendas</c:v>
                </c:pt>
              </c:strCache>
            </c:strRef>
          </c:cat>
          <c:val>
            <c:numRef>
              <c:f>grafico!$B$4:$B$9</c:f>
              <c:numCache>
                <c:formatCode>General</c:formatCode>
                <c:ptCount val="6"/>
                <c:pt idx="0">
                  <c:v>55</c:v>
                </c:pt>
                <c:pt idx="1">
                  <c:v>2</c:v>
                </c:pt>
                <c:pt idx="2">
                  <c:v>261</c:v>
                </c:pt>
                <c:pt idx="3">
                  <c:v>344</c:v>
                </c:pt>
                <c:pt idx="5">
                  <c:v>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C9C-ADA5-EAE3F9AF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777424"/>
        <c:axId val="1993784144"/>
      </c:barChart>
      <c:catAx>
        <c:axId val="199377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784144"/>
        <c:crosses val="autoZero"/>
        <c:auto val="1"/>
        <c:lblAlgn val="ctr"/>
        <c:lblOffset val="100"/>
        <c:noMultiLvlLbl val="0"/>
      </c:catAx>
      <c:valAx>
        <c:axId val="19937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7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157162</xdr:rowOff>
    </xdr:from>
    <xdr:to>
      <xdr:col>9</xdr:col>
      <xdr:colOff>352425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2CC625-1ECF-A392-24DA-8C50A364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1655555553" createdVersion="8" refreshedVersion="8" minRefreshableVersion="3" recordCount="2138" xr:uid="{C9A1FDDD-4E48-4CD3-B1DC-289A7FA863DD}">
  <cacheSource type="worksheet">
    <worksheetSource ref="A1:F2139" sheet="dados"/>
  </cacheSource>
  <cacheFields count="6">
    <cacheField name="Data" numFmtId="0">
      <sharedItems/>
    </cacheField>
    <cacheField name="Tipo" numFmtId="0">
      <sharedItems count="6">
        <s v="Vendas"/>
        <s v="Pix Recebido"/>
        <s v="Pix Enviado"/>
        <s v="Saldo do dia"/>
        <s v="Cartão da Conta"/>
        <s v="Estorno Cartão da Cont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8" maxValue="1737.6"/>
    </cacheField>
    <cacheField name="Saídas" numFmtId="0">
      <sharedItems containsBlank="1" containsMixedTypes="1" containsNumber="1" minValue="-1836.36" maxValue="-1.99"/>
    </cacheField>
    <cacheField name="Saldo" numFmtId="0">
      <sharedItems containsString="0" containsBlank="1" containsNumber="1" minValue="0" maxValue="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71974189818" createdVersion="8" refreshedVersion="8" minRefreshableVersion="3" recordCount="2138" xr:uid="{FD8E04CC-E642-4A4C-98C2-48BFEFEA51B1}">
  <cacheSource type="worksheet">
    <worksheetSource ref="A1:F2139" sheet="dados"/>
  </cacheSource>
  <cacheFields count="6">
    <cacheField name="Data" numFmtId="0">
      <sharedItems/>
    </cacheField>
    <cacheField name="Tipo" numFmtId="0">
      <sharedItems count="6">
        <s v="Vendas"/>
        <s v="Pix Recebido"/>
        <s v="Pix Enviado"/>
        <s v="Saldo do dia"/>
        <s v="Cartão da Conta"/>
        <s v="Estorno Cartão da Cont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8" maxValue="1737.6"/>
    </cacheField>
    <cacheField name="Saídas" numFmtId="0">
      <sharedItems containsBlank="1" containsMixedTypes="1" containsNumber="1" minValue="-1836.36" maxValue="-1.99"/>
    </cacheField>
    <cacheField name="Saldo" numFmtId="0">
      <sharedItems containsString="0" containsBlank="1" containsNumber="1" minValue="0" maxValue="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8082060188" createdVersion="8" refreshedVersion="8" minRefreshableVersion="3" recordCount="2138" xr:uid="{9CB77601-6A37-4C1F-B644-408BFC940454}">
  <cacheSource type="worksheet">
    <worksheetSource name="Tabela1"/>
  </cacheSource>
  <cacheFields count="6">
    <cacheField name="Data" numFmtId="0">
      <sharedItems count="31">
        <s v="01/03/2023"/>
        <s v="02/03/2023"/>
        <s v="03/03/2023"/>
        <s v="04/03/2023"/>
        <s v="05/03/2023"/>
        <s v="06/03/2023"/>
        <s v="07/03/2023"/>
        <s v="08/03/2023"/>
        <s v="09/03/2023"/>
        <s v="10/03/2023"/>
        <s v="11/03/2023"/>
        <s v="12/03/2023"/>
        <s v="13/03/2023"/>
        <s v="14/03/2023"/>
        <s v="15/03/2023"/>
        <s v="16/03/2023"/>
        <s v="17/03/2023"/>
        <s v="18/03/2023"/>
        <s v="19/03/2023"/>
        <s v="20/03/2023"/>
        <s v="21/03/2023"/>
        <s v="22/03/2023"/>
        <s v="23/03/2023"/>
        <s v="24/03/2023"/>
        <s v="25/03/2023"/>
        <s v="26/03/2023"/>
        <s v="27/03/2023"/>
        <s v="28/03/2023"/>
        <s v="29/03/2023"/>
        <s v="30/03/2023"/>
        <s v="31/03/2023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98" maxValue="1737.6"/>
    </cacheField>
    <cacheField name="Saídas" numFmtId="0">
      <sharedItems containsBlank="1" containsMixedTypes="1" containsNumber="1" minValue="-1836.36" maxValue="-1.99"/>
    </cacheField>
    <cacheField name="Saldo" numFmtId="0">
      <sharedItems containsString="0" containsBlank="1" containsNumber="1" minValue="0" maxValue="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8">
  <r>
    <s v="01/03/2023"/>
    <x v="0"/>
    <s v="Plano de Recebimento"/>
    <n v="3.96"/>
    <s v=""/>
    <m/>
  </r>
  <r>
    <s v="01/03/2023"/>
    <x v="0"/>
    <s v="Plano de Recebimento"/>
    <n v="9.5"/>
    <s v=""/>
    <m/>
  </r>
  <r>
    <s v="01/03/2023"/>
    <x v="0"/>
    <s v="Plano de Recebimento"/>
    <n v="15.62"/>
    <s v=""/>
    <m/>
  </r>
  <r>
    <s v="01/03/2023"/>
    <x v="1"/>
    <s v="Karen Viana Azevedo Cunha"/>
    <n v="71.3"/>
    <s v=""/>
    <m/>
  </r>
  <r>
    <s v="01/03/2023"/>
    <x v="0"/>
    <s v="Plano de Recebimento"/>
    <n v="27.72"/>
    <s v=""/>
    <m/>
  </r>
  <r>
    <s v="01/03/2023"/>
    <x v="0"/>
    <s v="Plano de Recebimento"/>
    <n v="11.88"/>
    <s v=""/>
    <m/>
  </r>
  <r>
    <s v="01/03/2023"/>
    <x v="2"/>
    <s v="Walter Felix De Araujo Junior Mei"/>
    <s v=""/>
    <n v="-258.33999999999997"/>
    <m/>
  </r>
  <r>
    <s v="01/03/2023"/>
    <x v="1"/>
    <s v="Thiago Henrique Da Silva Penha"/>
    <n v="40"/>
    <s v=""/>
    <m/>
  </r>
  <r>
    <s v="01/03/2023"/>
    <x v="0"/>
    <s v="Plano de Recebimento"/>
    <n v="9.5"/>
    <s v=""/>
    <m/>
  </r>
  <r>
    <s v="01/03/2023"/>
    <x v="0"/>
    <s v="Plano de Recebimento"/>
    <n v="35.14"/>
    <s v=""/>
    <m/>
  </r>
  <r>
    <s v="01/03/2023"/>
    <x v="0"/>
    <s v="Plano de Recebimento"/>
    <n v="33.19"/>
    <s v=""/>
    <m/>
  </r>
  <r>
    <s v="01/03/2023"/>
    <x v="0"/>
    <s v="Plano de Recebimento"/>
    <n v="34.200000000000003"/>
    <s v=""/>
    <m/>
  </r>
  <r>
    <s v="01/03/2023"/>
    <x v="0"/>
    <s v="Plano de Recebimento"/>
    <n v="23.43"/>
    <s v=""/>
    <m/>
  </r>
  <r>
    <s v="01/03/2023"/>
    <x v="1"/>
    <s v="Henrriquez Maia Kaunique Pelegrino Romo"/>
    <n v="27"/>
    <s v=""/>
    <m/>
  </r>
  <r>
    <s v="01/03/2023"/>
    <x v="0"/>
    <s v="Plano de Recebimento"/>
    <n v="9.0299999999999994"/>
    <s v=""/>
    <m/>
  </r>
  <r>
    <s v="01/03/2023"/>
    <x v="0"/>
    <s v="Plano de Recebimento"/>
    <n v="37.090000000000003"/>
    <s v=""/>
    <m/>
  </r>
  <r>
    <s v="01/03/2023"/>
    <x v="0"/>
    <s v="Plano de Recebimento"/>
    <n v="9.76"/>
    <s v=""/>
    <m/>
  </r>
  <r>
    <s v="01/03/2023"/>
    <x v="2"/>
    <s v="Walter Felix De Araujo Junior Mei"/>
    <s v=""/>
    <n v="-18.420000000000002"/>
    <m/>
  </r>
  <r>
    <s v="01/03/2023"/>
    <x v="0"/>
    <s v="Plano de Recebimento"/>
    <n v="13.67"/>
    <s v=""/>
    <m/>
  </r>
  <r>
    <s v="01/03/2023"/>
    <x v="0"/>
    <s v="Plano de Recebimento"/>
    <n v="4.75"/>
    <s v=""/>
    <m/>
  </r>
  <r>
    <s v="01/03/2023"/>
    <x v="2"/>
    <s v="Walter Felix De Araujo Junior Mei"/>
    <s v=""/>
    <n v="-200.49"/>
    <m/>
  </r>
  <r>
    <s v="01/03/2023"/>
    <x v="1"/>
    <s v="Paula Cristina Alves Rodrigues"/>
    <n v="154"/>
    <s v=""/>
    <m/>
  </r>
  <r>
    <s v="01/03/2023"/>
    <x v="0"/>
    <s v="Plano de Recebimento"/>
    <n v="6.89"/>
    <s v=""/>
    <m/>
  </r>
  <r>
    <s v="01/03/2023"/>
    <x v="0"/>
    <s v="Plano de Recebimento"/>
    <n v="39.6"/>
    <s v=""/>
    <m/>
  </r>
  <r>
    <s v="01/03/2023"/>
    <x v="3"/>
    <m/>
    <m/>
    <m/>
    <n v="139.97999999999999"/>
  </r>
  <r>
    <s v="02/03/2023"/>
    <x v="1"/>
    <s v="Ana Paula Dos Santos"/>
    <n v="7.5"/>
    <s v=""/>
    <m/>
  </r>
  <r>
    <s v="02/03/2023"/>
    <x v="0"/>
    <s v="Plano de Recebimento"/>
    <n v="8.0500000000000007"/>
    <s v=""/>
    <m/>
  </r>
  <r>
    <s v="02/03/2023"/>
    <x v="0"/>
    <s v="Plano de Recebimento"/>
    <n v="6.83"/>
    <s v=""/>
    <m/>
  </r>
  <r>
    <s v="02/03/2023"/>
    <x v="0"/>
    <s v="Plano de Recebimento"/>
    <n v="49.41"/>
    <s v=""/>
    <m/>
  </r>
  <r>
    <s v="02/03/2023"/>
    <x v="4"/>
    <s v="Pag*adegaquitauna        Osasco       Br"/>
    <s v=""/>
    <n v="-2"/>
    <m/>
  </r>
  <r>
    <s v="02/03/2023"/>
    <x v="1"/>
    <s v="Gabriela Alves Dos Santos"/>
    <n v="29"/>
    <s v=""/>
    <m/>
  </r>
  <r>
    <s v="02/03/2023"/>
    <x v="1"/>
    <s v="Flavia De Azevedo Nocente"/>
    <n v="33"/>
    <s v=""/>
    <m/>
  </r>
  <r>
    <s v="02/03/2023"/>
    <x v="2"/>
    <s v="Walter Felix De Araujo Junior Mei"/>
    <s v=""/>
    <n v="-470.25"/>
    <m/>
  </r>
  <r>
    <s v="02/03/2023"/>
    <x v="1"/>
    <s v="Caio Vinicius De Souza Nogueira Soares"/>
    <n v="20"/>
    <s v=""/>
    <m/>
  </r>
  <r>
    <s v="02/03/2023"/>
    <x v="1"/>
    <s v="Erick Pessoa Da Silva Araujo"/>
    <n v="60"/>
    <s v=""/>
    <m/>
  </r>
  <r>
    <s v="02/03/2023"/>
    <x v="1"/>
    <s v="Daniel Nonato Amorim"/>
    <n v="35.880000000000003"/>
    <s v=""/>
    <m/>
  </r>
  <r>
    <s v="02/03/2023"/>
    <x v="0"/>
    <s v="Plano de Recebimento"/>
    <n v="52.26"/>
    <s v=""/>
    <m/>
  </r>
  <r>
    <s v="02/03/2023"/>
    <x v="1"/>
    <s v="Sidineia Florinda Santos Oliveira Andrad"/>
    <n v="54.9"/>
    <s v=""/>
    <m/>
  </r>
  <r>
    <s v="02/03/2023"/>
    <x v="0"/>
    <s v="Plano de Recebimento"/>
    <n v="12.87"/>
    <s v=""/>
    <m/>
  </r>
  <r>
    <s v="02/03/2023"/>
    <x v="1"/>
    <s v="Igor Henrique De Souza Gelati"/>
    <n v="31"/>
    <s v=""/>
    <m/>
  </r>
  <r>
    <s v="02/03/2023"/>
    <x v="0"/>
    <s v="Plano de Recebimento"/>
    <n v="8.7799999999999994"/>
    <s v=""/>
    <m/>
  </r>
  <r>
    <s v="02/03/2023"/>
    <x v="0"/>
    <s v="Plano de Recebimento"/>
    <n v="27.33"/>
    <s v=""/>
    <m/>
  </r>
  <r>
    <s v="02/03/2023"/>
    <x v="0"/>
    <s v="Plano de Recebimento"/>
    <n v="29.28"/>
    <s v=""/>
    <m/>
  </r>
  <r>
    <s v="02/03/2023"/>
    <x v="1"/>
    <s v="David Santos Araújo"/>
    <n v="35.9"/>
    <s v=""/>
    <m/>
  </r>
  <r>
    <s v="02/03/2023"/>
    <x v="0"/>
    <s v="Plano de Recebimento"/>
    <n v="18.29"/>
    <s v=""/>
    <m/>
  </r>
  <r>
    <s v="02/03/2023"/>
    <x v="0"/>
    <s v="Plano de Recebimento"/>
    <n v="7.18"/>
    <s v=""/>
    <m/>
  </r>
  <r>
    <s v="02/03/2023"/>
    <x v="0"/>
    <s v="Plano de Recebimento"/>
    <n v="16.59"/>
    <s v=""/>
    <m/>
  </r>
  <r>
    <s v="02/03/2023"/>
    <x v="1"/>
    <s v="Maria Aparecida Augusto Da Silva        "/>
    <n v="13"/>
    <s v=""/>
    <m/>
  </r>
  <r>
    <s v="02/03/2023"/>
    <x v="1"/>
    <s v="Katiuscia Croda Da Silva"/>
    <n v="46.99"/>
    <s v=""/>
    <m/>
  </r>
  <r>
    <s v="02/03/2023"/>
    <x v="2"/>
    <s v="Walter Felix De Araujo Junior Mei"/>
    <s v=""/>
    <n v="-1048.94"/>
    <m/>
  </r>
  <r>
    <s v="02/03/2023"/>
    <x v="1"/>
    <s v="Eliane Akiko Nishimoto"/>
    <n v="67.900000000000006"/>
    <s v=""/>
    <m/>
  </r>
  <r>
    <s v="02/03/2023"/>
    <x v="1"/>
    <s v="Tarcisio De Souza Silva"/>
    <n v="10"/>
    <s v=""/>
    <m/>
  </r>
  <r>
    <s v="02/03/2023"/>
    <x v="0"/>
    <s v="Plano de Recebimento"/>
    <n v="34.159999999999997"/>
    <s v=""/>
    <m/>
  </r>
  <r>
    <s v="02/03/2023"/>
    <x v="0"/>
    <s v="Plano de Recebimento"/>
    <n v="6.89"/>
    <s v=""/>
    <m/>
  </r>
  <r>
    <s v="02/03/2023"/>
    <x v="0"/>
    <s v="Plano de Recebimento"/>
    <n v="3.9"/>
    <s v=""/>
    <m/>
  </r>
  <r>
    <s v="02/03/2023"/>
    <x v="0"/>
    <s v="Plano de Recebimento"/>
    <n v="20.74"/>
    <s v=""/>
    <m/>
  </r>
  <r>
    <s v="02/03/2023"/>
    <x v="0"/>
    <s v="Plano de Recebimento"/>
    <n v="7.08"/>
    <s v=""/>
    <m/>
  </r>
  <r>
    <s v="02/03/2023"/>
    <x v="1"/>
    <s v="Nilton Silva Reis"/>
    <n v="85.84"/>
    <s v=""/>
    <m/>
  </r>
  <r>
    <s v="02/03/2023"/>
    <x v="0"/>
    <s v="Plano de Recebimento"/>
    <n v="16.149999999999999"/>
    <s v=""/>
    <m/>
  </r>
  <r>
    <s v="02/03/2023"/>
    <x v="0"/>
    <s v="Plano de Recebimento"/>
    <n v="48.8"/>
    <s v=""/>
    <m/>
  </r>
  <r>
    <s v="02/03/2023"/>
    <x v="0"/>
    <s v="Plano de Recebimento"/>
    <n v="20.5"/>
    <s v=""/>
    <m/>
  </r>
  <r>
    <s v="02/03/2023"/>
    <x v="0"/>
    <s v="Plano de Recebimento"/>
    <n v="5.86"/>
    <s v=""/>
    <m/>
  </r>
  <r>
    <s v="02/03/2023"/>
    <x v="0"/>
    <s v="Plano de Recebimento"/>
    <n v="20.5"/>
    <s v=""/>
    <m/>
  </r>
  <r>
    <s v="02/03/2023"/>
    <x v="0"/>
    <s v="Plano de Recebimento"/>
    <n v="1.95"/>
    <s v=""/>
    <m/>
  </r>
  <r>
    <s v="02/03/2023"/>
    <x v="0"/>
    <s v="Plano de Recebimento"/>
    <n v="17.579999999999998"/>
    <s v=""/>
    <m/>
  </r>
  <r>
    <s v="02/03/2023"/>
    <x v="0"/>
    <s v="Plano de Recebimento"/>
    <n v="7.81"/>
    <s v=""/>
    <m/>
  </r>
  <r>
    <s v="02/03/2023"/>
    <x v="0"/>
    <s v="Plano de Recebimento"/>
    <n v="66.67"/>
    <s v=""/>
    <m/>
  </r>
  <r>
    <s v="02/03/2023"/>
    <x v="0"/>
    <s v="Plano de Recebimento"/>
    <n v="39.9"/>
    <s v=""/>
    <m/>
  </r>
  <r>
    <s v="02/03/2023"/>
    <x v="1"/>
    <s v="Jefferson Oliveira Da Silva Junior      "/>
    <n v="555"/>
    <s v=""/>
    <m/>
  </r>
  <r>
    <s v="02/03/2023"/>
    <x v="0"/>
    <s v="Plano de Recebimento"/>
    <n v="11.71"/>
    <s v=""/>
    <m/>
  </r>
  <r>
    <s v="02/03/2023"/>
    <x v="2"/>
    <s v="Walter Felix De Araujo Junior Mei"/>
    <s v=""/>
    <n v="-43.9"/>
    <m/>
  </r>
  <r>
    <s v="02/03/2023"/>
    <x v="1"/>
    <s v="Andreia Melhado"/>
    <n v="43.9"/>
    <s v=""/>
    <m/>
  </r>
  <r>
    <s v="02/03/2023"/>
    <x v="2"/>
    <s v="Walter Felix De Araujo Junior Mei"/>
    <s v=""/>
    <n v="-53.5"/>
    <m/>
  </r>
  <r>
    <s v="02/03/2023"/>
    <x v="1"/>
    <s v="Tuna Pagamentos Ltda"/>
    <n v="53.5"/>
    <s v=""/>
    <m/>
  </r>
  <r>
    <s v="02/03/2023"/>
    <x v="2"/>
    <s v="Walter Felix De Araujo Junior Mei"/>
    <s v=""/>
    <n v="-126.9"/>
    <m/>
  </r>
  <r>
    <s v="02/03/2023"/>
    <x v="0"/>
    <s v="Plano de Recebimento"/>
    <n v="25.38"/>
    <s v=""/>
    <m/>
  </r>
  <r>
    <s v="02/03/2023"/>
    <x v="0"/>
    <s v="Plano de Recebimento"/>
    <n v="87.85"/>
    <s v=""/>
    <m/>
  </r>
  <r>
    <s v="02/03/2023"/>
    <x v="0"/>
    <s v="Plano de Recebimento"/>
    <n v="13.67"/>
    <s v=""/>
    <m/>
  </r>
  <r>
    <s v="02/03/2023"/>
    <x v="2"/>
    <s v="Walter Felix De Araujo Junior Mei"/>
    <s v=""/>
    <n v="-139.97999999999999"/>
    <m/>
  </r>
  <r>
    <s v="02/03/2023"/>
    <x v="3"/>
    <m/>
    <m/>
    <m/>
    <n v="131.79"/>
  </r>
  <r>
    <s v="03/03/2023"/>
    <x v="0"/>
    <s v="Plano de Recebimento"/>
    <n v="32.07"/>
    <s v=""/>
    <m/>
  </r>
  <r>
    <s v="03/03/2023"/>
    <x v="0"/>
    <s v="Plano de Recebimento"/>
    <n v="8.91"/>
    <s v=""/>
    <m/>
  </r>
  <r>
    <s v="03/03/2023"/>
    <x v="2"/>
    <s v="Walter Felix De Araujo Junior Mei"/>
    <s v=""/>
    <n v="-172.77"/>
    <m/>
  </r>
  <r>
    <s v="03/03/2023"/>
    <x v="1"/>
    <s v="Rogelio Farias Santos"/>
    <n v="548"/>
    <s v=""/>
    <m/>
  </r>
  <r>
    <s v="03/03/2023"/>
    <x v="1"/>
    <s v="Joice Moreira Araujo"/>
    <n v="19.5"/>
    <s v=""/>
    <m/>
  </r>
  <r>
    <s v="03/03/2023"/>
    <x v="1"/>
    <s v="Tuna Pagamentos Ltda"/>
    <n v="41.5"/>
    <s v=""/>
    <m/>
  </r>
  <r>
    <s v="03/03/2023"/>
    <x v="2"/>
    <s v="Walter Felix De Araujo Junior Mei"/>
    <s v=""/>
    <n v="-609"/>
    <m/>
  </r>
  <r>
    <s v="03/03/2023"/>
    <x v="1"/>
    <s v="Marcos Paulo De Pinho Freitas"/>
    <n v="100"/>
    <s v=""/>
    <m/>
  </r>
  <r>
    <s v="03/03/2023"/>
    <x v="2"/>
    <s v="Walter Felix De Araujo Junior Mei"/>
    <s v=""/>
    <n v="-100"/>
    <m/>
  </r>
  <r>
    <s v="03/03/2023"/>
    <x v="0"/>
    <s v="Plano de Recebimento"/>
    <n v="5.94"/>
    <s v=""/>
    <m/>
  </r>
  <r>
    <s v="03/03/2023"/>
    <x v="1"/>
    <s v="Mariana Costa Alves"/>
    <n v="16.5"/>
    <s v=""/>
    <m/>
  </r>
  <r>
    <s v="03/03/2023"/>
    <x v="1"/>
    <s v="Luciana Aragon Alves Dos Santos         "/>
    <n v="114"/>
    <s v=""/>
    <m/>
  </r>
  <r>
    <s v="03/03/2023"/>
    <x v="0"/>
    <s v="Plano de Recebimento"/>
    <n v="23.75"/>
    <s v=""/>
    <m/>
  </r>
  <r>
    <s v="03/03/2023"/>
    <x v="0"/>
    <s v="Plano de Recebimento"/>
    <n v="17.57"/>
    <s v=""/>
    <m/>
  </r>
  <r>
    <s v="03/03/2023"/>
    <x v="0"/>
    <s v="Plano de Recebimento"/>
    <n v="2.93"/>
    <s v=""/>
    <m/>
  </r>
  <r>
    <s v="03/03/2023"/>
    <x v="0"/>
    <s v="Plano de Recebimento"/>
    <n v="5.86"/>
    <s v=""/>
    <m/>
  </r>
  <r>
    <s v="03/03/2023"/>
    <x v="1"/>
    <s v="Mariana Lopes Dos Santos"/>
    <n v="17.5"/>
    <s v=""/>
    <m/>
  </r>
  <r>
    <s v="03/03/2023"/>
    <x v="1"/>
    <s v="Letícia Torres Diniz Teixeira"/>
    <n v="750"/>
    <s v=""/>
    <m/>
  </r>
  <r>
    <s v="03/03/2023"/>
    <x v="1"/>
    <s v="Wb Service Carga E Descarga Eireli"/>
    <n v="19"/>
    <s v=""/>
    <m/>
  </r>
  <r>
    <s v="03/03/2023"/>
    <x v="1"/>
    <s v="Igor Henrique De Souza Gelati"/>
    <n v="40"/>
    <s v=""/>
    <m/>
  </r>
  <r>
    <s v="03/03/2023"/>
    <x v="0"/>
    <s v="Plano de Recebimento"/>
    <n v="16.579999999999998"/>
    <s v=""/>
    <m/>
  </r>
  <r>
    <s v="03/03/2023"/>
    <x v="0"/>
    <s v="Plano de Recebimento"/>
    <n v="17.03"/>
    <s v=""/>
    <m/>
  </r>
  <r>
    <s v="03/03/2023"/>
    <x v="0"/>
    <s v="Plano de Recebimento"/>
    <n v="23.43"/>
    <s v=""/>
    <m/>
  </r>
  <r>
    <s v="03/03/2023"/>
    <x v="0"/>
    <s v="Plano de Recebimento"/>
    <n v="33.159999999999997"/>
    <s v=""/>
    <m/>
  </r>
  <r>
    <s v="03/03/2023"/>
    <x v="0"/>
    <s v="Plano de Recebimento"/>
    <n v="14.85"/>
    <s v=""/>
    <m/>
  </r>
  <r>
    <s v="03/03/2023"/>
    <x v="2"/>
    <s v="Walter Felix De Araujo Junior Mei"/>
    <s v=""/>
    <n v="-1103.25"/>
    <m/>
  </r>
  <r>
    <s v="03/03/2023"/>
    <x v="2"/>
    <s v="Walter Felix De Araujo Junior Mei"/>
    <s v=""/>
    <n v="-14.85"/>
    <m/>
  </r>
  <r>
    <s v="03/03/2023"/>
    <x v="1"/>
    <s v="Andreia Melhado"/>
    <n v="43.9"/>
    <s v=""/>
    <m/>
  </r>
  <r>
    <s v="03/03/2023"/>
    <x v="0"/>
    <s v="Plano de Recebimento"/>
    <n v="14.64"/>
    <s v=""/>
    <m/>
  </r>
  <r>
    <s v="03/03/2023"/>
    <x v="0"/>
    <s v="Plano de Recebimento"/>
    <n v="16.84"/>
    <s v=""/>
    <m/>
  </r>
  <r>
    <s v="03/03/2023"/>
    <x v="0"/>
    <s v="Plano de Recebimento"/>
    <n v="104.51"/>
    <s v=""/>
    <m/>
  </r>
  <r>
    <s v="03/03/2023"/>
    <x v="0"/>
    <s v="Plano de Recebimento"/>
    <n v="24.4"/>
    <s v=""/>
    <m/>
  </r>
  <r>
    <s v="03/03/2023"/>
    <x v="0"/>
    <s v="Plano de Recebimento"/>
    <n v="48.8"/>
    <s v=""/>
    <m/>
  </r>
  <r>
    <s v="03/03/2023"/>
    <x v="1"/>
    <s v="Gabriela Martina Benjamin Prat"/>
    <n v="37"/>
    <s v=""/>
    <m/>
  </r>
  <r>
    <s v="03/03/2023"/>
    <x v="0"/>
    <s v="Plano de Recebimento"/>
    <n v="10.79"/>
    <s v=""/>
    <m/>
  </r>
  <r>
    <s v="03/03/2023"/>
    <x v="0"/>
    <s v="Plano de Recebimento"/>
    <n v="34.07"/>
    <s v=""/>
    <m/>
  </r>
  <r>
    <s v="03/03/2023"/>
    <x v="0"/>
    <s v="Plano de Recebimento"/>
    <n v="33.159999999999997"/>
    <s v=""/>
    <m/>
  </r>
  <r>
    <s v="03/03/2023"/>
    <x v="0"/>
    <s v="Plano de Recebimento"/>
    <n v="55.11"/>
    <s v=""/>
    <m/>
  </r>
  <r>
    <s v="03/03/2023"/>
    <x v="0"/>
    <s v="Plano de Recebimento"/>
    <n v="117.13"/>
    <s v=""/>
    <m/>
  </r>
  <r>
    <s v="03/03/2023"/>
    <x v="0"/>
    <s v="Plano de Recebimento"/>
    <n v="11.71"/>
    <s v=""/>
    <m/>
  </r>
  <r>
    <s v="03/03/2023"/>
    <x v="1"/>
    <s v="Eduarda Araujo Da Silva"/>
    <n v="50.9"/>
    <s v=""/>
    <m/>
  </r>
  <r>
    <s v="03/03/2023"/>
    <x v="0"/>
    <s v="Plano de Recebimento"/>
    <n v="11.71"/>
    <s v=""/>
    <m/>
  </r>
  <r>
    <s v="03/03/2023"/>
    <x v="0"/>
    <s v="Plano de Recebimento"/>
    <n v="5.86"/>
    <s v=""/>
    <m/>
  </r>
  <r>
    <s v="03/03/2023"/>
    <x v="0"/>
    <s v="Plano de Recebimento"/>
    <n v="20.9"/>
    <s v=""/>
    <m/>
  </r>
  <r>
    <s v="03/03/2023"/>
    <x v="0"/>
    <s v="Plano de Recebimento"/>
    <n v="24.7"/>
    <s v=""/>
    <m/>
  </r>
  <r>
    <s v="03/03/2023"/>
    <x v="0"/>
    <s v="Plano de Recebimento"/>
    <n v="15.84"/>
    <s v=""/>
    <m/>
  </r>
  <r>
    <s v="03/03/2023"/>
    <x v="1"/>
    <s v="Luan Bento Dos Santos"/>
    <n v="5"/>
    <s v=""/>
    <m/>
  </r>
  <r>
    <s v="03/03/2023"/>
    <x v="3"/>
    <m/>
    <m/>
    <m/>
    <n v="686.97"/>
  </r>
  <r>
    <s v="04/03/2023"/>
    <x v="0"/>
    <s v="Plano de Recebimento"/>
    <n v="49.41"/>
    <s v=""/>
    <m/>
  </r>
  <r>
    <s v="04/03/2023"/>
    <x v="0"/>
    <s v="Plano de Recebimento"/>
    <n v="11.71"/>
    <s v=""/>
    <m/>
  </r>
  <r>
    <s v="04/03/2023"/>
    <x v="0"/>
    <s v="Plano de Recebimento"/>
    <n v="37.090000000000003"/>
    <s v=""/>
    <m/>
  </r>
  <r>
    <s v="04/03/2023"/>
    <x v="0"/>
    <s v="Plano de Recebimento"/>
    <n v="44.9"/>
    <s v=""/>
    <m/>
  </r>
  <r>
    <s v="04/03/2023"/>
    <x v="0"/>
    <s v="Plano de Recebimento"/>
    <n v="58.81"/>
    <s v=""/>
    <m/>
  </r>
  <r>
    <s v="04/03/2023"/>
    <x v="0"/>
    <s v="Plano de Recebimento"/>
    <n v="18.809999999999999"/>
    <s v=""/>
    <m/>
  </r>
  <r>
    <s v="04/03/2023"/>
    <x v="0"/>
    <s v="Plano de Recebimento"/>
    <n v="77.989999999999995"/>
    <s v=""/>
    <m/>
  </r>
  <r>
    <s v="04/03/2023"/>
    <x v="0"/>
    <s v="Plano de Recebimento"/>
    <n v="23.43"/>
    <s v=""/>
    <m/>
  </r>
  <r>
    <s v="04/03/2023"/>
    <x v="0"/>
    <s v="Plano de Recebimento"/>
    <n v="27.55"/>
    <s v=""/>
    <m/>
  </r>
  <r>
    <s v="04/03/2023"/>
    <x v="1"/>
    <s v="Daniel Solano Leite"/>
    <n v="40"/>
    <s v=""/>
    <m/>
  </r>
  <r>
    <s v="04/03/2023"/>
    <x v="0"/>
    <s v="Plano de Recebimento"/>
    <n v="19.95"/>
    <s v=""/>
    <m/>
  </r>
  <r>
    <s v="04/03/2023"/>
    <x v="0"/>
    <s v="Plano de Recebimento"/>
    <n v="5.86"/>
    <s v=""/>
    <m/>
  </r>
  <r>
    <s v="04/03/2023"/>
    <x v="1"/>
    <s v="Gabriel Da Silva Ferreira"/>
    <n v="14"/>
    <s v=""/>
    <m/>
  </r>
  <r>
    <s v="04/03/2023"/>
    <x v="2"/>
    <s v="Walter Felix De Araujo Junior Mei"/>
    <s v=""/>
    <n v="-172.8"/>
    <m/>
  </r>
  <r>
    <s v="04/03/2023"/>
    <x v="0"/>
    <s v="Plano de Recebimento"/>
    <n v="9.9"/>
    <s v=""/>
    <m/>
  </r>
  <r>
    <s v="04/03/2023"/>
    <x v="0"/>
    <s v="Plano de Recebimento"/>
    <n v="19.52"/>
    <s v=""/>
    <m/>
  </r>
  <r>
    <s v="04/03/2023"/>
    <x v="0"/>
    <s v="Plano de Recebimento"/>
    <n v="48.8"/>
    <s v=""/>
    <m/>
  </r>
  <r>
    <s v="04/03/2023"/>
    <x v="0"/>
    <s v="Plano de Recebimento"/>
    <n v="11.71"/>
    <s v=""/>
    <m/>
  </r>
  <r>
    <s v="04/03/2023"/>
    <x v="0"/>
    <s v="Plano de Recebimento"/>
    <n v="34.07"/>
    <s v=""/>
    <m/>
  </r>
  <r>
    <s v="04/03/2023"/>
    <x v="0"/>
    <s v="Plano de Recebimento"/>
    <n v="6.83"/>
    <s v=""/>
    <m/>
  </r>
  <r>
    <s v="04/03/2023"/>
    <x v="0"/>
    <s v="Plano de Recebimento"/>
    <n v="41.97"/>
    <s v=""/>
    <m/>
  </r>
  <r>
    <s v="04/03/2023"/>
    <x v="2"/>
    <s v="Walter Felix De Araujo Junior Mei"/>
    <s v=""/>
    <n v="-54.66"/>
    <m/>
  </r>
  <r>
    <s v="04/03/2023"/>
    <x v="0"/>
    <s v="Plano de Recebimento"/>
    <n v="48.8"/>
    <s v=""/>
    <m/>
  </r>
  <r>
    <s v="04/03/2023"/>
    <x v="0"/>
    <s v="Plano de Recebimento"/>
    <n v="5.86"/>
    <s v=""/>
    <m/>
  </r>
  <r>
    <s v="04/03/2023"/>
    <x v="2"/>
    <s v="Walter Felix De Araujo Junior Mei"/>
    <s v=""/>
    <n v="-218.38"/>
    <m/>
  </r>
  <r>
    <s v="04/03/2023"/>
    <x v="0"/>
    <s v="Plano de Recebimento"/>
    <n v="48.8"/>
    <s v=""/>
    <m/>
  </r>
  <r>
    <s v="04/03/2023"/>
    <x v="0"/>
    <s v="Plano de Recebimento"/>
    <n v="41.87"/>
    <s v=""/>
    <m/>
  </r>
  <r>
    <s v="04/03/2023"/>
    <x v="0"/>
    <s v="Plano de Recebimento"/>
    <n v="29.28"/>
    <s v=""/>
    <m/>
  </r>
  <r>
    <s v="04/03/2023"/>
    <x v="0"/>
    <s v="Plano de Recebimento"/>
    <n v="1.95"/>
    <s v=""/>
    <m/>
  </r>
  <r>
    <s v="04/03/2023"/>
    <x v="0"/>
    <s v="Plano de Recebimento"/>
    <n v="3.8"/>
    <s v=""/>
    <m/>
  </r>
  <r>
    <s v="04/03/2023"/>
    <x v="1"/>
    <s v="Katheleen Lopes Lanzi"/>
    <n v="83.9"/>
    <s v=""/>
    <m/>
  </r>
  <r>
    <s v="04/03/2023"/>
    <x v="0"/>
    <s v="Plano de Recebimento"/>
    <n v="8.7799999999999994"/>
    <s v=""/>
    <m/>
  </r>
  <r>
    <s v="04/03/2023"/>
    <x v="2"/>
    <s v="Walter Felix De Araujo Junior Mei"/>
    <s v=""/>
    <n v="-1772.93"/>
    <m/>
  </r>
  <r>
    <s v="04/03/2023"/>
    <x v="0"/>
    <s v="Plano de Recebimento"/>
    <n v="9.9"/>
    <s v=""/>
    <m/>
  </r>
  <r>
    <s v="04/03/2023"/>
    <x v="0"/>
    <s v="Plano de Recebimento"/>
    <n v="82.87"/>
    <s v=""/>
    <m/>
  </r>
  <r>
    <s v="04/03/2023"/>
    <x v="0"/>
    <s v="Plano de Recebimento"/>
    <n v="18.55"/>
    <s v=""/>
    <m/>
  </r>
  <r>
    <s v="04/03/2023"/>
    <x v="0"/>
    <s v="Plano de Recebimento"/>
    <n v="43.83"/>
    <s v=""/>
    <m/>
  </r>
  <r>
    <s v="04/03/2023"/>
    <x v="1"/>
    <s v="Pedro Augusto Da Luz Silva"/>
    <n v="63.9"/>
    <s v=""/>
    <m/>
  </r>
  <r>
    <s v="04/03/2023"/>
    <x v="0"/>
    <s v="Plano de Recebimento"/>
    <n v="2.93"/>
    <s v=""/>
    <m/>
  </r>
  <r>
    <s v="04/03/2023"/>
    <x v="0"/>
    <s v="Plano de Recebimento"/>
    <n v="8.7799999999999994"/>
    <s v=""/>
    <m/>
  </r>
  <r>
    <s v="04/03/2023"/>
    <x v="0"/>
    <s v="Plano de Recebimento"/>
    <n v="4.88"/>
    <s v=""/>
    <m/>
  </r>
  <r>
    <s v="04/03/2023"/>
    <x v="0"/>
    <s v="Plano de Recebimento"/>
    <n v="43.92"/>
    <s v=""/>
    <m/>
  </r>
  <r>
    <s v="04/03/2023"/>
    <x v="0"/>
    <s v="Plano de Recebimento"/>
    <n v="23.43"/>
    <s v=""/>
    <m/>
  </r>
  <r>
    <s v="04/03/2023"/>
    <x v="0"/>
    <s v="Plano de Recebimento"/>
    <n v="22.67"/>
    <s v=""/>
    <m/>
  </r>
  <r>
    <s v="04/03/2023"/>
    <x v="0"/>
    <s v="Plano de Recebimento"/>
    <n v="46.48"/>
    <s v=""/>
    <m/>
  </r>
  <r>
    <s v="04/03/2023"/>
    <x v="0"/>
    <s v="Plano de Recebimento"/>
    <n v="45.34"/>
    <s v=""/>
    <m/>
  </r>
  <r>
    <s v="04/03/2023"/>
    <x v="0"/>
    <s v="Plano de Recebimento"/>
    <n v="96.15"/>
    <s v=""/>
    <m/>
  </r>
  <r>
    <s v="04/03/2023"/>
    <x v="0"/>
    <s v="Plano de Recebimento"/>
    <n v="132.63"/>
    <s v=""/>
    <m/>
  </r>
  <r>
    <s v="04/03/2023"/>
    <x v="0"/>
    <s v="Plano de Recebimento"/>
    <n v="9.76"/>
    <s v=""/>
    <m/>
  </r>
  <r>
    <s v="04/03/2023"/>
    <x v="0"/>
    <s v="Plano de Recebimento"/>
    <n v="64.61"/>
    <s v=""/>
    <m/>
  </r>
  <r>
    <s v="04/03/2023"/>
    <x v="0"/>
    <s v="Plano de Recebimento"/>
    <n v="14.64"/>
    <s v=""/>
    <m/>
  </r>
  <r>
    <s v="04/03/2023"/>
    <x v="0"/>
    <s v="Plano de Recebimento"/>
    <n v="67.349999999999994"/>
    <s v=""/>
    <m/>
  </r>
  <r>
    <s v="04/03/2023"/>
    <x v="0"/>
    <s v="Plano de Recebimento"/>
    <n v="6.65"/>
    <s v=""/>
    <m/>
  </r>
  <r>
    <s v="04/03/2023"/>
    <x v="1"/>
    <s v="Daniel Solano Leite"/>
    <n v="40"/>
    <s v=""/>
    <m/>
  </r>
  <r>
    <s v="04/03/2023"/>
    <x v="0"/>
    <s v="Plano de Recebimento"/>
    <n v="31.24"/>
    <s v=""/>
    <m/>
  </r>
  <r>
    <s v="04/03/2023"/>
    <x v="0"/>
    <s v="Plano de Recebimento"/>
    <n v="21.96"/>
    <s v=""/>
    <m/>
  </r>
  <r>
    <s v="04/03/2023"/>
    <x v="0"/>
    <s v="Plano de Recebimento"/>
    <n v="7.6"/>
    <s v=""/>
    <m/>
  </r>
  <r>
    <s v="04/03/2023"/>
    <x v="0"/>
    <s v="Plano de Recebimento"/>
    <n v="112.87"/>
    <s v=""/>
    <m/>
  </r>
  <r>
    <s v="04/03/2023"/>
    <x v="0"/>
    <s v="Plano de Recebimento"/>
    <n v="6.83"/>
    <s v=""/>
    <m/>
  </r>
  <r>
    <s v="04/03/2023"/>
    <x v="0"/>
    <s v="Plano de Recebimento"/>
    <n v="12.69"/>
    <s v=""/>
    <m/>
  </r>
  <r>
    <s v="04/03/2023"/>
    <x v="0"/>
    <s v="Plano de Recebimento"/>
    <n v="33.25"/>
    <s v=""/>
    <m/>
  </r>
  <r>
    <s v="04/03/2023"/>
    <x v="0"/>
    <s v="Plano de Recebimento"/>
    <n v="82.97"/>
    <s v=""/>
    <m/>
  </r>
  <r>
    <s v="04/03/2023"/>
    <x v="0"/>
    <s v="Plano de Recebimento"/>
    <n v="248.91"/>
    <s v=""/>
    <m/>
  </r>
  <r>
    <s v="04/03/2023"/>
    <x v="0"/>
    <s v="Plano de Recebimento"/>
    <n v="33.159999999999997"/>
    <s v=""/>
    <m/>
  </r>
  <r>
    <s v="04/03/2023"/>
    <x v="0"/>
    <s v="Plano de Recebimento"/>
    <n v="34.07"/>
    <s v=""/>
    <m/>
  </r>
  <r>
    <s v="04/03/2023"/>
    <x v="0"/>
    <s v="Plano de Recebimento"/>
    <n v="33.19"/>
    <s v=""/>
    <m/>
  </r>
  <r>
    <s v="04/03/2023"/>
    <x v="0"/>
    <s v="Plano de Recebimento"/>
    <n v="119.7"/>
    <s v=""/>
    <m/>
  </r>
  <r>
    <s v="04/03/2023"/>
    <x v="0"/>
    <s v="Plano de Recebimento"/>
    <n v="37.97"/>
    <s v=""/>
    <m/>
  </r>
  <r>
    <s v="04/03/2023"/>
    <x v="0"/>
    <s v="Plano de Recebimento"/>
    <n v="28.21"/>
    <s v=""/>
    <m/>
  </r>
  <r>
    <s v="04/03/2023"/>
    <x v="1"/>
    <s v="Daniel Solano Leite"/>
    <n v="40"/>
    <s v=""/>
    <m/>
  </r>
  <r>
    <s v="04/03/2023"/>
    <x v="0"/>
    <s v="Plano de Recebimento"/>
    <n v="39.04"/>
    <s v=""/>
    <m/>
  </r>
  <r>
    <s v="04/03/2023"/>
    <x v="2"/>
    <s v="Walter Felix De Araujo Junior Mei"/>
    <s v=""/>
    <n v="-1013.26"/>
    <m/>
  </r>
  <r>
    <s v="04/03/2023"/>
    <x v="0"/>
    <s v="Plano de Recebimento"/>
    <n v="95.01"/>
    <s v=""/>
    <m/>
  </r>
  <r>
    <s v="04/03/2023"/>
    <x v="0"/>
    <s v="Plano de Recebimento"/>
    <n v="45.13"/>
    <s v=""/>
    <m/>
  </r>
  <r>
    <s v="04/03/2023"/>
    <x v="0"/>
    <s v="Plano de Recebimento"/>
    <n v="57.59"/>
    <s v=""/>
    <m/>
  </r>
  <r>
    <s v="04/03/2023"/>
    <x v="0"/>
    <s v="Plano de Recebimento"/>
    <n v="5.7"/>
    <s v=""/>
    <m/>
  </r>
  <r>
    <s v="04/03/2023"/>
    <x v="1"/>
    <s v="Stephany Santa Rosa"/>
    <n v="39"/>
    <s v=""/>
    <m/>
  </r>
  <r>
    <s v="04/03/2023"/>
    <x v="1"/>
    <s v="Joelma Marchi"/>
    <n v="36.9"/>
    <s v=""/>
    <m/>
  </r>
  <r>
    <s v="04/03/2023"/>
    <x v="0"/>
    <s v="Plano de Recebimento"/>
    <n v="22.45"/>
    <s v=""/>
    <m/>
  </r>
  <r>
    <s v="04/03/2023"/>
    <x v="0"/>
    <s v="Plano de Recebimento"/>
    <n v="11.4"/>
    <s v=""/>
    <m/>
  </r>
  <r>
    <s v="04/03/2023"/>
    <x v="0"/>
    <s v="Plano de Recebimento"/>
    <n v="20.5"/>
    <s v=""/>
    <m/>
  </r>
  <r>
    <s v="04/03/2023"/>
    <x v="1"/>
    <s v="Julia Sanches Pereira"/>
    <n v="66.400000000000006"/>
    <s v=""/>
    <m/>
  </r>
  <r>
    <s v="04/03/2023"/>
    <x v="0"/>
    <s v="Plano de Recebimento"/>
    <n v="25.38"/>
    <s v=""/>
    <m/>
  </r>
  <r>
    <s v="04/03/2023"/>
    <x v="0"/>
    <s v="Plano de Recebimento"/>
    <n v="34.549999999999997"/>
    <s v=""/>
    <m/>
  </r>
  <r>
    <s v="04/03/2023"/>
    <x v="1"/>
    <s v="Jefferson Souza Gomes"/>
    <n v="35.9"/>
    <s v=""/>
    <m/>
  </r>
  <r>
    <s v="04/03/2023"/>
    <x v="0"/>
    <s v="Plano de Recebimento"/>
    <n v="6.83"/>
    <s v=""/>
    <m/>
  </r>
  <r>
    <s v="04/03/2023"/>
    <x v="0"/>
    <s v="Plano de Recebimento"/>
    <n v="4.88"/>
    <s v=""/>
    <m/>
  </r>
  <r>
    <s v="04/03/2023"/>
    <x v="0"/>
    <s v="Plano de Recebimento"/>
    <n v="63.45"/>
    <s v=""/>
    <m/>
  </r>
  <r>
    <s v="04/03/2023"/>
    <x v="0"/>
    <s v="Plano de Recebimento"/>
    <n v="21.78"/>
    <s v=""/>
    <m/>
  </r>
  <r>
    <s v="04/03/2023"/>
    <x v="0"/>
    <s v="Plano de Recebimento"/>
    <n v="11.71"/>
    <s v=""/>
    <m/>
  </r>
  <r>
    <s v="04/03/2023"/>
    <x v="0"/>
    <s v="Plano de Recebimento"/>
    <n v="6.34"/>
    <s v=""/>
    <m/>
  </r>
  <r>
    <s v="04/03/2023"/>
    <x v="1"/>
    <s v="Daniel Solano Leite"/>
    <n v="52"/>
    <s v=""/>
    <m/>
  </r>
  <r>
    <s v="04/03/2023"/>
    <x v="1"/>
    <s v="Monyque De Sousa Silva"/>
    <n v="34"/>
    <s v=""/>
    <m/>
  </r>
  <r>
    <s v="04/03/2023"/>
    <x v="0"/>
    <s v="Plano de Recebimento"/>
    <n v="5.37"/>
    <s v=""/>
    <m/>
  </r>
  <r>
    <s v="04/03/2023"/>
    <x v="0"/>
    <s v="Plano de Recebimento"/>
    <n v="26.35"/>
    <s v=""/>
    <m/>
  </r>
  <r>
    <s v="04/03/2023"/>
    <x v="1"/>
    <s v="Nilton Silva Reis"/>
    <n v="121.8"/>
    <s v=""/>
    <m/>
  </r>
  <r>
    <s v="04/03/2023"/>
    <x v="0"/>
    <s v="Plano de Recebimento"/>
    <n v="121.04"/>
    <s v=""/>
    <m/>
  </r>
  <r>
    <s v="04/03/2023"/>
    <x v="0"/>
    <s v="Plano de Recebimento"/>
    <n v="41.8"/>
    <s v=""/>
    <m/>
  </r>
  <r>
    <s v="04/03/2023"/>
    <x v="2"/>
    <s v="Walter Felix De Araujo Junior Mei"/>
    <s v=""/>
    <n v="-343.99"/>
    <m/>
  </r>
  <r>
    <s v="04/03/2023"/>
    <x v="0"/>
    <s v="Plano de Recebimento"/>
    <n v="18.059999999999999"/>
    <s v=""/>
    <m/>
  </r>
  <r>
    <s v="04/03/2023"/>
    <x v="0"/>
    <s v="Plano de Recebimento"/>
    <n v="54.66"/>
    <s v=""/>
    <m/>
  </r>
  <r>
    <s v="04/03/2023"/>
    <x v="0"/>
    <s v="Plano de Recebimento"/>
    <n v="24.4"/>
    <s v=""/>
    <m/>
  </r>
  <r>
    <s v="04/03/2023"/>
    <x v="0"/>
    <s v="Plano de Recebimento"/>
    <n v="11.71"/>
    <s v=""/>
    <m/>
  </r>
  <r>
    <s v="04/03/2023"/>
    <x v="0"/>
    <s v="Plano de Recebimento"/>
    <n v="48.71"/>
    <s v=""/>
    <m/>
  </r>
  <r>
    <s v="04/03/2023"/>
    <x v="0"/>
    <s v="Plano de Recebimento"/>
    <n v="18.55"/>
    <s v=""/>
    <m/>
  </r>
  <r>
    <s v="04/03/2023"/>
    <x v="0"/>
    <s v="Plano de Recebimento"/>
    <n v="9.76"/>
    <s v=""/>
    <m/>
  </r>
  <r>
    <s v="04/03/2023"/>
    <x v="0"/>
    <s v="Plano de Recebimento"/>
    <n v="42.48"/>
    <s v=""/>
    <m/>
  </r>
  <r>
    <s v="04/03/2023"/>
    <x v="0"/>
    <s v="Plano de Recebimento"/>
    <n v="6.83"/>
    <s v=""/>
    <m/>
  </r>
  <r>
    <s v="04/03/2023"/>
    <x v="0"/>
    <s v="Plano de Recebimento"/>
    <n v="32.299999999999997"/>
    <s v=""/>
    <m/>
  </r>
  <r>
    <s v="04/03/2023"/>
    <x v="0"/>
    <s v="Plano de Recebimento"/>
    <n v="47.34"/>
    <s v=""/>
    <m/>
  </r>
  <r>
    <s v="04/03/2023"/>
    <x v="0"/>
    <s v="Plano de Recebimento"/>
    <n v="29.19"/>
    <s v=""/>
    <m/>
  </r>
  <r>
    <s v="04/03/2023"/>
    <x v="2"/>
    <s v="Walter Felix De Araujo Junior Mei"/>
    <s v=""/>
    <n v="-34.9"/>
    <m/>
  </r>
  <r>
    <s v="04/03/2023"/>
    <x v="1"/>
    <s v="Lucas Lopes Comparoni"/>
    <n v="34.9"/>
    <s v=""/>
    <m/>
  </r>
  <r>
    <s v="04/03/2023"/>
    <x v="2"/>
    <s v="Walter Felix De Araujo Junior Mei"/>
    <s v=""/>
    <n v="-1269.07"/>
    <m/>
  </r>
  <r>
    <s v="04/03/2023"/>
    <x v="1"/>
    <s v="Jessica Clara Renzi Fernandes Olheiro"/>
    <n v="83.9"/>
    <s v=""/>
    <m/>
  </r>
  <r>
    <s v="04/03/2023"/>
    <x v="0"/>
    <s v="Plano de Recebimento"/>
    <n v="403.17"/>
    <s v=""/>
    <m/>
  </r>
  <r>
    <s v="04/03/2023"/>
    <x v="0"/>
    <s v="Plano de Recebimento"/>
    <n v="45.13"/>
    <s v=""/>
    <m/>
  </r>
  <r>
    <s v="04/03/2023"/>
    <x v="1"/>
    <s v="Eduarda Araujo Da Silva"/>
    <n v="49.9"/>
    <s v=""/>
    <m/>
  </r>
  <r>
    <s v="04/03/2023"/>
    <x v="3"/>
    <m/>
    <m/>
    <m/>
    <n v="429.51"/>
  </r>
  <r>
    <s v="05/03/2023"/>
    <x v="2"/>
    <s v="Walter Felix De Araujo Junior Mei"/>
    <s v=""/>
    <n v="-7.5"/>
    <m/>
  </r>
  <r>
    <s v="05/03/2023"/>
    <x v="1"/>
    <s v="Maria Eduarda Natale Pestana Silva"/>
    <n v="7.5"/>
    <s v=""/>
    <m/>
  </r>
  <r>
    <s v="05/03/2023"/>
    <x v="2"/>
    <s v="Walter Felix De Araujo Junior Mei"/>
    <s v=""/>
    <n v="-706.3"/>
    <m/>
  </r>
  <r>
    <s v="05/03/2023"/>
    <x v="1"/>
    <s v="Adriano Oliveira Ferri"/>
    <n v="32.9"/>
    <s v=""/>
    <m/>
  </r>
  <r>
    <s v="05/03/2023"/>
    <x v="1"/>
    <s v="Andressa Da Cruz Mathias"/>
    <n v="11.25"/>
    <s v=""/>
    <m/>
  </r>
  <r>
    <s v="05/03/2023"/>
    <x v="0"/>
    <s v="Plano de Recebimento"/>
    <n v="9.76"/>
    <s v=""/>
    <m/>
  </r>
  <r>
    <s v="05/03/2023"/>
    <x v="0"/>
    <s v="Plano de Recebimento"/>
    <n v="7.81"/>
    <s v=""/>
    <m/>
  </r>
  <r>
    <s v="05/03/2023"/>
    <x v="1"/>
    <s v="Cristiano Apóstolo Evangelista"/>
    <n v="19"/>
    <s v=""/>
    <m/>
  </r>
  <r>
    <s v="05/03/2023"/>
    <x v="0"/>
    <s v="Plano de Recebimento"/>
    <n v="29.28"/>
    <s v=""/>
    <m/>
  </r>
  <r>
    <s v="05/03/2023"/>
    <x v="0"/>
    <s v="Plano de Recebimento"/>
    <n v="9.9"/>
    <s v=""/>
    <m/>
  </r>
  <r>
    <s v="05/03/2023"/>
    <x v="0"/>
    <s v="Plano de Recebimento"/>
    <n v="6.83"/>
    <s v=""/>
    <m/>
  </r>
  <r>
    <s v="05/03/2023"/>
    <x v="0"/>
    <s v="Plano de Recebimento"/>
    <n v="14.64"/>
    <s v=""/>
    <m/>
  </r>
  <r>
    <s v="05/03/2023"/>
    <x v="0"/>
    <s v="Plano de Recebimento"/>
    <n v="39.04"/>
    <s v=""/>
    <m/>
  </r>
  <r>
    <s v="05/03/2023"/>
    <x v="0"/>
    <s v="Plano de Recebimento"/>
    <n v="247.03"/>
    <s v=""/>
    <m/>
  </r>
  <r>
    <s v="05/03/2023"/>
    <x v="0"/>
    <s v="Plano de Recebimento"/>
    <n v="18.55"/>
    <s v=""/>
    <m/>
  </r>
  <r>
    <s v="05/03/2023"/>
    <x v="0"/>
    <s v="Plano de Recebimento"/>
    <n v="7.32"/>
    <s v=""/>
    <m/>
  </r>
  <r>
    <s v="05/03/2023"/>
    <x v="0"/>
    <s v="Plano de Recebimento"/>
    <n v="13.3"/>
    <s v=""/>
    <m/>
  </r>
  <r>
    <s v="05/03/2023"/>
    <x v="0"/>
    <s v="Plano de Recebimento"/>
    <n v="9.5"/>
    <s v=""/>
    <m/>
  </r>
  <r>
    <s v="05/03/2023"/>
    <x v="0"/>
    <s v="Plano de Recebimento"/>
    <n v="33.25"/>
    <s v=""/>
    <m/>
  </r>
  <r>
    <s v="05/03/2023"/>
    <x v="0"/>
    <s v="Plano de Recebimento"/>
    <n v="28.31"/>
    <s v=""/>
    <m/>
  </r>
  <r>
    <s v="05/03/2023"/>
    <x v="0"/>
    <s v="Plano de Recebimento"/>
    <n v="19.52"/>
    <s v=""/>
    <m/>
  </r>
  <r>
    <s v="05/03/2023"/>
    <x v="0"/>
    <s v="Plano de Recebimento"/>
    <n v="20.5"/>
    <s v=""/>
    <m/>
  </r>
  <r>
    <s v="05/03/2023"/>
    <x v="0"/>
    <s v="Plano de Recebimento"/>
    <n v="9.76"/>
    <s v=""/>
    <m/>
  </r>
  <r>
    <s v="05/03/2023"/>
    <x v="0"/>
    <s v="Plano de Recebimento"/>
    <n v="6.34"/>
    <s v=""/>
    <m/>
  </r>
  <r>
    <s v="05/03/2023"/>
    <x v="0"/>
    <s v="Plano de Recebimento"/>
    <n v="103.96"/>
    <s v=""/>
    <m/>
  </r>
  <r>
    <s v="05/03/2023"/>
    <x v="0"/>
    <s v="Plano de Recebimento"/>
    <n v="8.5500000000000007"/>
    <s v=""/>
    <m/>
  </r>
  <r>
    <s v="05/03/2023"/>
    <x v="2"/>
    <s v="Walter Felix De Araujo Junior Mei"/>
    <s v=""/>
    <n v="-553.48"/>
    <m/>
  </r>
  <r>
    <s v="05/03/2023"/>
    <x v="0"/>
    <s v="Plano de Recebimento"/>
    <n v="10.74"/>
    <s v=""/>
    <m/>
  </r>
  <r>
    <s v="05/03/2023"/>
    <x v="0"/>
    <s v="Plano de Recebimento"/>
    <n v="19.52"/>
    <s v=""/>
    <m/>
  </r>
  <r>
    <s v="05/03/2023"/>
    <x v="0"/>
    <s v="Plano de Recebimento"/>
    <n v="52.16"/>
    <s v=""/>
    <m/>
  </r>
  <r>
    <s v="05/03/2023"/>
    <x v="0"/>
    <s v="Plano de Recebimento"/>
    <n v="26.51"/>
    <s v=""/>
    <m/>
  </r>
  <r>
    <s v="05/03/2023"/>
    <x v="0"/>
    <s v="Plano de Recebimento"/>
    <n v="24.4"/>
    <s v=""/>
    <m/>
  </r>
  <r>
    <s v="05/03/2023"/>
    <x v="0"/>
    <s v="Plano de Recebimento"/>
    <n v="20.43"/>
    <s v=""/>
    <m/>
  </r>
  <r>
    <s v="05/03/2023"/>
    <x v="0"/>
    <s v="Plano de Recebimento"/>
    <n v="9.76"/>
    <s v=""/>
    <m/>
  </r>
  <r>
    <s v="05/03/2023"/>
    <x v="0"/>
    <s v="Plano de Recebimento"/>
    <n v="4.88"/>
    <s v=""/>
    <m/>
  </r>
  <r>
    <s v="05/03/2023"/>
    <x v="0"/>
    <s v="Plano de Recebimento"/>
    <n v="9.9"/>
    <s v=""/>
    <m/>
  </r>
  <r>
    <s v="05/03/2023"/>
    <x v="0"/>
    <s v="Plano de Recebimento"/>
    <n v="39.9"/>
    <s v=""/>
    <m/>
  </r>
  <r>
    <s v="05/03/2023"/>
    <x v="0"/>
    <s v="Plano de Recebimento"/>
    <n v="43.19"/>
    <s v=""/>
    <m/>
  </r>
  <r>
    <s v="05/03/2023"/>
    <x v="0"/>
    <s v="Plano de Recebimento"/>
    <n v="26.35"/>
    <s v=""/>
    <m/>
  </r>
  <r>
    <s v="05/03/2023"/>
    <x v="0"/>
    <s v="Plano de Recebimento"/>
    <n v="20.74"/>
    <s v=""/>
    <m/>
  </r>
  <r>
    <s v="05/03/2023"/>
    <x v="0"/>
    <s v="Plano de Recebimento"/>
    <n v="9.76"/>
    <s v=""/>
    <m/>
  </r>
  <r>
    <s v="05/03/2023"/>
    <x v="0"/>
    <s v="Plano de Recebimento"/>
    <n v="25.65"/>
    <s v=""/>
    <m/>
  </r>
  <r>
    <s v="05/03/2023"/>
    <x v="1"/>
    <s v="Joelma Marchi"/>
    <n v="36.9"/>
    <s v=""/>
    <m/>
  </r>
  <r>
    <s v="05/03/2023"/>
    <x v="0"/>
    <s v="Plano de Recebimento"/>
    <n v="13.42"/>
    <s v=""/>
    <m/>
  </r>
  <r>
    <s v="05/03/2023"/>
    <x v="1"/>
    <s v="Bruno Silva Feitoza"/>
    <n v="44"/>
    <s v=""/>
    <m/>
  </r>
  <r>
    <s v="05/03/2023"/>
    <x v="1"/>
    <s v="Sidineia Florinda Santos Oliveira Andrad"/>
    <n v="93.8"/>
    <s v=""/>
    <m/>
  </r>
  <r>
    <s v="05/03/2023"/>
    <x v="0"/>
    <s v="Plano de Recebimento"/>
    <n v="21.47"/>
    <s v=""/>
    <m/>
  </r>
  <r>
    <s v="05/03/2023"/>
    <x v="2"/>
    <s v="Walter Felix De Araujo Junior Mei"/>
    <s v=""/>
    <n v="-74.19"/>
    <m/>
  </r>
  <r>
    <s v="05/03/2023"/>
    <x v="0"/>
    <s v="Plano de Recebimento"/>
    <n v="5.86"/>
    <s v=""/>
    <m/>
  </r>
  <r>
    <s v="05/03/2023"/>
    <x v="0"/>
    <s v="Plano de Recebimento"/>
    <n v="68.33"/>
    <s v=""/>
    <m/>
  </r>
  <r>
    <s v="05/03/2023"/>
    <x v="2"/>
    <s v="Walter Felix De Araujo Junior Mei"/>
    <s v=""/>
    <n v="-747.83"/>
    <m/>
  </r>
  <r>
    <s v="05/03/2023"/>
    <x v="0"/>
    <s v="Plano de Recebimento"/>
    <n v="33.159999999999997"/>
    <s v=""/>
    <m/>
  </r>
  <r>
    <s v="05/03/2023"/>
    <x v="0"/>
    <s v="Plano de Recebimento"/>
    <n v="47.5"/>
    <s v=""/>
    <m/>
  </r>
  <r>
    <s v="05/03/2023"/>
    <x v="0"/>
    <s v="Plano de Recebimento"/>
    <n v="62.28"/>
    <s v=""/>
    <m/>
  </r>
  <r>
    <s v="05/03/2023"/>
    <x v="0"/>
    <s v="Plano de Recebimento"/>
    <n v="25.18"/>
    <s v=""/>
    <m/>
  </r>
  <r>
    <s v="05/03/2023"/>
    <x v="0"/>
    <s v="Plano de Recebimento"/>
    <n v="47.73"/>
    <s v=""/>
    <m/>
  </r>
  <r>
    <s v="05/03/2023"/>
    <x v="0"/>
    <s v="Plano de Recebimento"/>
    <n v="24.4"/>
    <s v=""/>
    <m/>
  </r>
  <r>
    <s v="05/03/2023"/>
    <x v="0"/>
    <s v="Plano de Recebimento"/>
    <n v="24.4"/>
    <s v=""/>
    <m/>
  </r>
  <r>
    <s v="05/03/2023"/>
    <x v="0"/>
    <s v="Plano de Recebimento"/>
    <n v="65.459999999999994"/>
    <s v=""/>
    <m/>
  </r>
  <r>
    <s v="05/03/2023"/>
    <x v="0"/>
    <s v="Plano de Recebimento"/>
    <n v="7.6"/>
    <s v=""/>
    <m/>
  </r>
  <r>
    <s v="05/03/2023"/>
    <x v="0"/>
    <s v="Plano de Recebimento"/>
    <n v="46.55"/>
    <s v=""/>
    <m/>
  </r>
  <r>
    <s v="05/03/2023"/>
    <x v="0"/>
    <s v="Plano de Recebimento"/>
    <n v="13.3"/>
    <s v=""/>
    <m/>
  </r>
  <r>
    <s v="05/03/2023"/>
    <x v="1"/>
    <s v="Rosivaldo Luiz C A Oliveira"/>
    <n v="57.4"/>
    <s v=""/>
    <m/>
  </r>
  <r>
    <s v="05/03/2023"/>
    <x v="0"/>
    <s v="Plano de Recebimento"/>
    <n v="42.95"/>
    <s v=""/>
    <m/>
  </r>
  <r>
    <s v="05/03/2023"/>
    <x v="0"/>
    <s v="Plano de Recebimento"/>
    <n v="41.87"/>
    <s v=""/>
    <m/>
  </r>
  <r>
    <s v="05/03/2023"/>
    <x v="0"/>
    <s v="Plano de Recebimento"/>
    <n v="12.2"/>
    <s v=""/>
    <m/>
  </r>
  <r>
    <s v="05/03/2023"/>
    <x v="0"/>
    <s v="Plano de Recebimento"/>
    <n v="12.2"/>
    <s v=""/>
    <m/>
  </r>
  <r>
    <s v="05/03/2023"/>
    <x v="0"/>
    <s v="Plano de Recebimento"/>
    <n v="33.659999999999997"/>
    <s v=""/>
    <m/>
  </r>
  <r>
    <s v="05/03/2023"/>
    <x v="0"/>
    <s v="Plano de Recebimento"/>
    <n v="50.17"/>
    <s v=""/>
    <m/>
  </r>
  <r>
    <s v="05/03/2023"/>
    <x v="0"/>
    <s v="Plano de Recebimento"/>
    <n v="14.64"/>
    <s v=""/>
    <m/>
  </r>
  <r>
    <s v="05/03/2023"/>
    <x v="0"/>
    <s v="Plano de Recebimento"/>
    <n v="26.35"/>
    <s v=""/>
    <m/>
  </r>
  <r>
    <s v="05/03/2023"/>
    <x v="1"/>
    <s v="Maria Eduarda Natale Pestana Silva"/>
    <n v="10"/>
    <s v=""/>
    <m/>
  </r>
  <r>
    <s v="05/03/2023"/>
    <x v="0"/>
    <s v="Plano de Recebimento"/>
    <n v="9.5"/>
    <s v=""/>
    <m/>
  </r>
  <r>
    <s v="05/03/2023"/>
    <x v="0"/>
    <s v="Plano de Recebimento"/>
    <n v="9.76"/>
    <s v=""/>
    <m/>
  </r>
  <r>
    <s v="05/03/2023"/>
    <x v="0"/>
    <s v="Plano de Recebimento"/>
    <n v="29.57"/>
    <s v=""/>
    <m/>
  </r>
  <r>
    <s v="05/03/2023"/>
    <x v="2"/>
    <s v="Walter Felix De Araujo Junior Mei"/>
    <s v=""/>
    <n v="-650.42999999999995"/>
    <m/>
  </r>
  <r>
    <s v="05/03/2023"/>
    <x v="1"/>
    <s v="Nilton Silva Reis"/>
    <n v="56.5"/>
    <s v=""/>
    <m/>
  </r>
  <r>
    <s v="05/03/2023"/>
    <x v="0"/>
    <s v="Plano de Recebimento"/>
    <n v="49.78"/>
    <s v=""/>
    <m/>
  </r>
  <r>
    <s v="05/03/2023"/>
    <x v="0"/>
    <s v="Plano de Recebimento"/>
    <n v="117.13"/>
    <s v=""/>
    <m/>
  </r>
  <r>
    <s v="05/03/2023"/>
    <x v="1"/>
    <s v="Otavio Santos Zamith"/>
    <n v="77.900000000000006"/>
    <s v=""/>
    <m/>
  </r>
  <r>
    <s v="05/03/2023"/>
    <x v="1"/>
    <s v="David Santos Araújo"/>
    <n v="18"/>
    <s v=""/>
    <m/>
  </r>
  <r>
    <s v="05/03/2023"/>
    <x v="0"/>
    <s v="Plano de Recebimento"/>
    <n v="17.82"/>
    <s v=""/>
    <m/>
  </r>
  <r>
    <s v="05/03/2023"/>
    <x v="0"/>
    <s v="Plano de Recebimento"/>
    <n v="44.55"/>
    <s v=""/>
    <m/>
  </r>
  <r>
    <s v="05/03/2023"/>
    <x v="0"/>
    <s v="Plano de Recebimento"/>
    <n v="43.92"/>
    <s v=""/>
    <m/>
  </r>
  <r>
    <s v="05/03/2023"/>
    <x v="0"/>
    <s v="Plano de Recebimento"/>
    <n v="44.55"/>
    <s v=""/>
    <m/>
  </r>
  <r>
    <s v="05/03/2023"/>
    <x v="0"/>
    <s v="Plano de Recebimento"/>
    <n v="86.68"/>
    <s v=""/>
    <m/>
  </r>
  <r>
    <s v="05/03/2023"/>
    <x v="0"/>
    <s v="Plano de Recebimento"/>
    <n v="64.319999999999993"/>
    <s v=""/>
    <m/>
  </r>
  <r>
    <s v="05/03/2023"/>
    <x v="0"/>
    <s v="Plano de Recebimento"/>
    <n v="29.28"/>
    <s v=""/>
    <m/>
  </r>
  <r>
    <s v="05/03/2023"/>
    <x v="2"/>
    <s v="Walter Felix De Araujo Junior Mei"/>
    <s v=""/>
    <n v="-213.35"/>
    <m/>
  </r>
  <r>
    <s v="05/03/2023"/>
    <x v="0"/>
    <s v="Plano de Recebimento"/>
    <n v="23.43"/>
    <s v=""/>
    <m/>
  </r>
  <r>
    <s v="05/03/2023"/>
    <x v="0"/>
    <s v="Plano de Recebimento"/>
    <n v="61.57"/>
    <s v=""/>
    <m/>
  </r>
  <r>
    <s v="05/03/2023"/>
    <x v="0"/>
    <s v="Plano de Recebimento"/>
    <n v="12.2"/>
    <s v=""/>
    <m/>
  </r>
  <r>
    <s v="05/03/2023"/>
    <x v="0"/>
    <s v="Plano de Recebimento"/>
    <n v="91.75"/>
    <s v=""/>
    <m/>
  </r>
  <r>
    <s v="05/03/2023"/>
    <x v="0"/>
    <s v="Plano de Recebimento"/>
    <n v="4.88"/>
    <s v=""/>
    <m/>
  </r>
  <r>
    <s v="05/03/2023"/>
    <x v="0"/>
    <s v="Plano de Recebimento"/>
    <n v="19.52"/>
    <s v=""/>
    <m/>
  </r>
  <r>
    <s v="05/03/2023"/>
    <x v="2"/>
    <s v="Walter Felix De Araujo Junior Mei"/>
    <s v=""/>
    <n v="-247.51"/>
    <m/>
  </r>
  <r>
    <s v="05/03/2023"/>
    <x v="1"/>
    <s v="William Henrique Souza"/>
    <n v="129"/>
    <s v=""/>
    <m/>
  </r>
  <r>
    <s v="05/03/2023"/>
    <x v="0"/>
    <s v="Plano de Recebimento"/>
    <n v="12.69"/>
    <s v=""/>
    <m/>
  </r>
  <r>
    <s v="05/03/2023"/>
    <x v="0"/>
    <s v="Plano de Recebimento"/>
    <n v="15.2"/>
    <s v=""/>
    <m/>
  </r>
  <r>
    <s v="05/03/2023"/>
    <x v="0"/>
    <s v="Plano de Recebimento"/>
    <n v="5.7"/>
    <s v=""/>
    <m/>
  </r>
  <r>
    <s v="05/03/2023"/>
    <x v="0"/>
    <s v="Plano de Recebimento"/>
    <n v="39.04"/>
    <s v=""/>
    <m/>
  </r>
  <r>
    <s v="05/03/2023"/>
    <x v="0"/>
    <s v="Plano de Recebimento"/>
    <n v="45.88"/>
    <s v=""/>
    <m/>
  </r>
  <r>
    <s v="05/03/2023"/>
    <x v="2"/>
    <s v="Walter Felix De Araujo Junior Mei"/>
    <s v=""/>
    <n v="-204.4"/>
    <m/>
  </r>
  <r>
    <s v="05/03/2023"/>
    <x v="0"/>
    <s v="Plano de Recebimento"/>
    <n v="65.3"/>
    <s v=""/>
    <m/>
  </r>
  <r>
    <s v="05/03/2023"/>
    <x v="0"/>
    <s v="Plano de Recebimento"/>
    <n v="8.7799999999999994"/>
    <s v=""/>
    <m/>
  </r>
  <r>
    <s v="05/03/2023"/>
    <x v="0"/>
    <s v="Plano de Recebimento"/>
    <n v="49.41"/>
    <s v=""/>
    <m/>
  </r>
  <r>
    <s v="05/03/2023"/>
    <x v="0"/>
    <s v="Plano de Recebimento"/>
    <n v="8.7799999999999994"/>
    <s v=""/>
    <m/>
  </r>
  <r>
    <s v="05/03/2023"/>
    <x v="0"/>
    <s v="Plano de Recebimento"/>
    <n v="19.52"/>
    <s v=""/>
    <m/>
  </r>
  <r>
    <s v="05/03/2023"/>
    <x v="0"/>
    <s v="Plano de Recebimento"/>
    <n v="52.61"/>
    <s v=""/>
    <m/>
  </r>
  <r>
    <s v="05/03/2023"/>
    <x v="2"/>
    <s v="Walter Felix De Araujo Junior Mei"/>
    <s v=""/>
    <n v="-436.59"/>
    <m/>
  </r>
  <r>
    <s v="05/03/2023"/>
    <x v="0"/>
    <s v="Plano de Recebimento"/>
    <n v="7.08"/>
    <s v=""/>
    <m/>
  </r>
  <r>
    <s v="05/03/2023"/>
    <x v="3"/>
    <m/>
    <m/>
    <m/>
    <n v="0"/>
  </r>
  <r>
    <s v="06/03/2023"/>
    <x v="0"/>
    <s v="Plano de Recebimento"/>
    <n v="0.98"/>
    <s v=""/>
    <m/>
  </r>
  <r>
    <s v="06/03/2023"/>
    <x v="1"/>
    <s v="Vinicius Guilherme Maia De Souza"/>
    <n v="14"/>
    <s v=""/>
    <m/>
  </r>
  <r>
    <s v="06/03/2023"/>
    <x v="1"/>
    <s v="Lucas Lopes Comparoni"/>
    <n v="19"/>
    <s v=""/>
    <m/>
  </r>
  <r>
    <s v="06/03/2023"/>
    <x v="0"/>
    <s v="Plano de Recebimento"/>
    <n v="9.76"/>
    <s v=""/>
    <m/>
  </r>
  <r>
    <s v="06/03/2023"/>
    <x v="2"/>
    <s v="Walter Felix De Araujo Junior Mei"/>
    <s v=""/>
    <n v="-351.23"/>
    <m/>
  </r>
  <r>
    <s v="06/03/2023"/>
    <x v="0"/>
    <s v="Plano de Recebimento"/>
    <n v="8.7799999999999994"/>
    <s v=""/>
    <m/>
  </r>
  <r>
    <s v="06/03/2023"/>
    <x v="0"/>
    <s v="Plano de Recebimento"/>
    <n v="53.47"/>
    <s v=""/>
    <m/>
  </r>
  <r>
    <s v="06/03/2023"/>
    <x v="0"/>
    <s v="Plano de Recebimento"/>
    <n v="52.71"/>
    <s v=""/>
    <m/>
  </r>
  <r>
    <s v="06/03/2023"/>
    <x v="0"/>
    <s v="Plano de Recebimento"/>
    <n v="52.71"/>
    <s v=""/>
    <m/>
  </r>
  <r>
    <s v="06/03/2023"/>
    <x v="0"/>
    <s v="Plano de Recebimento"/>
    <n v="25.74"/>
    <s v=""/>
    <m/>
  </r>
  <r>
    <s v="06/03/2023"/>
    <x v="0"/>
    <s v="Plano de Recebimento"/>
    <n v="70.28"/>
    <s v=""/>
    <m/>
  </r>
  <r>
    <s v="06/03/2023"/>
    <x v="1"/>
    <s v="Andre Fellipe O Batista Silva"/>
    <n v="14"/>
    <s v=""/>
    <m/>
  </r>
  <r>
    <s v="06/03/2023"/>
    <x v="0"/>
    <s v="Plano de Recebimento"/>
    <n v="13.3"/>
    <s v=""/>
    <m/>
  </r>
  <r>
    <s v="06/03/2023"/>
    <x v="0"/>
    <s v="Plano de Recebimento"/>
    <n v="22.71"/>
    <s v=""/>
    <m/>
  </r>
  <r>
    <s v="06/03/2023"/>
    <x v="0"/>
    <s v="Plano de Recebimento"/>
    <n v="6.34"/>
    <s v=""/>
    <m/>
  </r>
  <r>
    <s v="06/03/2023"/>
    <x v="0"/>
    <s v="Plano de Recebimento"/>
    <n v="29.19"/>
    <s v=""/>
    <m/>
  </r>
  <r>
    <s v="06/03/2023"/>
    <x v="1"/>
    <s v="Cristiano Apóstolo Evangelista"/>
    <n v="2"/>
    <s v=""/>
    <m/>
  </r>
  <r>
    <s v="06/03/2023"/>
    <x v="2"/>
    <s v="Walter Felix De Araujo Junior Mei"/>
    <s v=""/>
    <n v="-678.2"/>
    <m/>
  </r>
  <r>
    <s v="06/03/2023"/>
    <x v="0"/>
    <s v="Plano de Recebimento"/>
    <n v="29.7"/>
    <s v=""/>
    <m/>
  </r>
  <r>
    <s v="06/03/2023"/>
    <x v="0"/>
    <s v="Plano de Recebimento"/>
    <n v="7.81"/>
    <s v=""/>
    <m/>
  </r>
  <r>
    <s v="06/03/2023"/>
    <x v="0"/>
    <s v="Plano de Recebimento"/>
    <n v="5.23"/>
    <s v=""/>
    <m/>
  </r>
  <r>
    <s v="06/03/2023"/>
    <x v="0"/>
    <s v="Plano de Recebimento"/>
    <n v="14.64"/>
    <s v=""/>
    <m/>
  </r>
  <r>
    <s v="06/03/2023"/>
    <x v="0"/>
    <s v="Plano de Recebimento"/>
    <n v="6.65"/>
    <s v=""/>
    <m/>
  </r>
  <r>
    <s v="06/03/2023"/>
    <x v="0"/>
    <s v="Plano de Recebimento"/>
    <n v="13.18"/>
    <s v=""/>
    <m/>
  </r>
  <r>
    <s v="06/03/2023"/>
    <x v="0"/>
    <s v="Plano de Recebimento"/>
    <n v="15.62"/>
    <s v=""/>
    <m/>
  </r>
  <r>
    <s v="06/03/2023"/>
    <x v="1"/>
    <s v="Anna Sophia N Pestana Silva"/>
    <n v="50"/>
    <s v=""/>
    <m/>
  </r>
  <r>
    <s v="06/03/2023"/>
    <x v="0"/>
    <s v="Plano de Recebimento"/>
    <n v="28.21"/>
    <s v=""/>
    <m/>
  </r>
  <r>
    <s v="06/03/2023"/>
    <x v="0"/>
    <s v="Plano de Recebimento"/>
    <n v="7.32"/>
    <s v=""/>
    <m/>
  </r>
  <r>
    <s v="06/03/2023"/>
    <x v="0"/>
    <s v="Plano de Recebimento"/>
    <n v="14.64"/>
    <s v=""/>
    <m/>
  </r>
  <r>
    <s v="06/03/2023"/>
    <x v="1"/>
    <s v="Roberta De Sousa Moura 37725948830"/>
    <n v="2"/>
    <s v=""/>
    <m/>
  </r>
  <r>
    <s v="06/03/2023"/>
    <x v="1"/>
    <s v="Tuna Pagamentos Ltda"/>
    <n v="483.2"/>
    <s v=""/>
    <m/>
  </r>
  <r>
    <s v="06/03/2023"/>
    <x v="2"/>
    <s v="Walter Felix De Araujo Junior Mei"/>
    <s v=""/>
    <n v="-43.56"/>
    <m/>
  </r>
  <r>
    <s v="06/03/2023"/>
    <x v="0"/>
    <s v="Plano de Recebimento"/>
    <n v="43.56"/>
    <s v=""/>
    <m/>
  </r>
  <r>
    <s v="06/03/2023"/>
    <x v="3"/>
    <m/>
    <m/>
    <m/>
    <n v="43.74"/>
  </r>
  <r>
    <s v="07/03/2023"/>
    <x v="0"/>
    <s v="Plano de Recebimento"/>
    <n v="4.3899999999999997"/>
    <s v=""/>
    <m/>
  </r>
  <r>
    <s v="07/03/2023"/>
    <x v="0"/>
    <s v="Plano de Recebimento"/>
    <n v="5.86"/>
    <s v=""/>
    <m/>
  </r>
  <r>
    <s v="07/03/2023"/>
    <x v="0"/>
    <s v="Plano de Recebimento"/>
    <n v="34.159999999999997"/>
    <s v=""/>
    <m/>
  </r>
  <r>
    <s v="07/03/2023"/>
    <x v="0"/>
    <s v="Plano de Recebimento"/>
    <n v="2.97"/>
    <s v=""/>
    <m/>
  </r>
  <r>
    <s v="07/03/2023"/>
    <x v="1"/>
    <s v="Luana Camile Da Silva"/>
    <n v="35.25"/>
    <s v=""/>
    <m/>
  </r>
  <r>
    <s v="07/03/2023"/>
    <x v="0"/>
    <s v="Plano de Recebimento"/>
    <n v="3.9"/>
    <s v=""/>
    <m/>
  </r>
  <r>
    <s v="07/03/2023"/>
    <x v="0"/>
    <s v="Plano de Recebimento"/>
    <n v="16.59"/>
    <s v=""/>
    <m/>
  </r>
  <r>
    <s v="07/03/2023"/>
    <x v="0"/>
    <s v="Plano de Recebimento"/>
    <n v="9.5"/>
    <s v=""/>
    <m/>
  </r>
  <r>
    <s v="07/03/2023"/>
    <x v="0"/>
    <s v="Plano de Recebimento"/>
    <n v="18.059999999999999"/>
    <s v=""/>
    <m/>
  </r>
  <r>
    <s v="07/03/2023"/>
    <x v="0"/>
    <s v="Plano de Recebimento"/>
    <n v="2.85"/>
    <s v=""/>
    <m/>
  </r>
  <r>
    <s v="07/03/2023"/>
    <x v="0"/>
    <s v="Plano de Recebimento"/>
    <n v="12.69"/>
    <s v=""/>
    <m/>
  </r>
  <r>
    <s v="07/03/2023"/>
    <x v="0"/>
    <s v="Plano de Recebimento"/>
    <n v="6.83"/>
    <s v=""/>
    <m/>
  </r>
  <r>
    <s v="07/03/2023"/>
    <x v="0"/>
    <s v="Plano de Recebimento"/>
    <n v="9.76"/>
    <s v=""/>
    <m/>
  </r>
  <r>
    <s v="07/03/2023"/>
    <x v="0"/>
    <s v="Plano de Recebimento"/>
    <n v="28.21"/>
    <s v=""/>
    <m/>
  </r>
  <r>
    <s v="07/03/2023"/>
    <x v="0"/>
    <s v="Plano de Recebimento"/>
    <n v="57.49"/>
    <s v=""/>
    <m/>
  </r>
  <r>
    <s v="07/03/2023"/>
    <x v="0"/>
    <s v="Plano de Recebimento"/>
    <n v="7.08"/>
    <s v=""/>
    <m/>
  </r>
  <r>
    <s v="07/03/2023"/>
    <x v="2"/>
    <s v="Walter Felix De Araujo Junior Mei"/>
    <s v=""/>
    <n v="-900.34"/>
    <m/>
  </r>
  <r>
    <s v="07/03/2023"/>
    <x v="0"/>
    <s v="Plano de Recebimento"/>
    <n v="14.64"/>
    <s v=""/>
    <m/>
  </r>
  <r>
    <s v="07/03/2023"/>
    <x v="0"/>
    <s v="Plano de Recebimento"/>
    <n v="11.96"/>
    <s v=""/>
    <m/>
  </r>
  <r>
    <s v="07/03/2023"/>
    <x v="1"/>
    <s v="Paula Cristina Alves Rodrigues"/>
    <n v="84"/>
    <s v=""/>
    <m/>
  </r>
  <r>
    <s v="07/03/2023"/>
    <x v="0"/>
    <s v="Plano de Recebimento"/>
    <n v="7.08"/>
    <s v=""/>
    <m/>
  </r>
  <r>
    <s v="07/03/2023"/>
    <x v="1"/>
    <s v="Maycon Barbosa Da Silva Santos"/>
    <n v="32"/>
    <s v=""/>
    <m/>
  </r>
  <r>
    <s v="07/03/2023"/>
    <x v="0"/>
    <s v="Plano de Recebimento"/>
    <n v="29.28"/>
    <s v=""/>
    <m/>
  </r>
  <r>
    <s v="07/03/2023"/>
    <x v="0"/>
    <s v="Plano de Recebimento"/>
    <n v="46.85"/>
    <s v=""/>
    <m/>
  </r>
  <r>
    <s v="07/03/2023"/>
    <x v="0"/>
    <s v="Plano de Recebimento"/>
    <n v="13.67"/>
    <s v=""/>
    <m/>
  </r>
  <r>
    <s v="07/03/2023"/>
    <x v="0"/>
    <s v="Plano de Recebimento"/>
    <n v="33.090000000000003"/>
    <s v=""/>
    <m/>
  </r>
  <r>
    <s v="07/03/2023"/>
    <x v="0"/>
    <s v="Plano de Recebimento"/>
    <n v="7.08"/>
    <s v=""/>
    <m/>
  </r>
  <r>
    <s v="07/03/2023"/>
    <x v="0"/>
    <s v="Plano de Recebimento"/>
    <n v="6.83"/>
    <s v=""/>
    <m/>
  </r>
  <r>
    <s v="07/03/2023"/>
    <x v="0"/>
    <s v="Plano de Recebimento"/>
    <n v="11.96"/>
    <s v=""/>
    <m/>
  </r>
  <r>
    <s v="07/03/2023"/>
    <x v="0"/>
    <s v="Plano de Recebimento"/>
    <n v="56.61"/>
    <s v=""/>
    <m/>
  </r>
  <r>
    <s v="07/03/2023"/>
    <x v="0"/>
    <s v="Plano de Recebimento"/>
    <n v="40.76"/>
    <s v=""/>
    <m/>
  </r>
  <r>
    <s v="07/03/2023"/>
    <x v="0"/>
    <s v="Plano de Recebimento"/>
    <n v="3.9"/>
    <s v=""/>
    <m/>
  </r>
  <r>
    <s v="07/03/2023"/>
    <x v="0"/>
    <s v="Plano de Recebimento"/>
    <n v="87.31"/>
    <s v=""/>
    <m/>
  </r>
  <r>
    <s v="07/03/2023"/>
    <x v="0"/>
    <s v="Plano de Recebimento"/>
    <n v="33.19"/>
    <s v=""/>
    <m/>
  </r>
  <r>
    <s v="07/03/2023"/>
    <x v="0"/>
    <s v="Plano de Recebimento"/>
    <n v="19"/>
    <s v=""/>
    <m/>
  </r>
  <r>
    <s v="07/03/2023"/>
    <x v="0"/>
    <s v="Plano de Recebimento"/>
    <n v="30.4"/>
    <s v=""/>
    <m/>
  </r>
  <r>
    <s v="07/03/2023"/>
    <x v="0"/>
    <s v="Plano de Recebimento"/>
    <n v="47.41"/>
    <s v=""/>
    <m/>
  </r>
  <r>
    <s v="07/03/2023"/>
    <x v="0"/>
    <s v="Plano de Recebimento"/>
    <n v="6.83"/>
    <s v=""/>
    <m/>
  </r>
  <r>
    <s v="07/03/2023"/>
    <x v="0"/>
    <s v="Plano de Recebimento"/>
    <n v="13.67"/>
    <s v=""/>
    <m/>
  </r>
  <r>
    <s v="07/03/2023"/>
    <x v="1"/>
    <s v="Julia Sanches Pereira"/>
    <n v="33.5"/>
    <s v=""/>
    <m/>
  </r>
  <r>
    <s v="07/03/2023"/>
    <x v="0"/>
    <s v="Plano de Recebimento"/>
    <n v="34.65"/>
    <s v=""/>
    <m/>
  </r>
  <r>
    <s v="07/03/2023"/>
    <x v="0"/>
    <s v="Plano de Recebimento"/>
    <n v="1.46"/>
    <s v=""/>
    <m/>
  </r>
  <r>
    <s v="07/03/2023"/>
    <x v="0"/>
    <s v="Plano de Recebimento"/>
    <n v="15.84"/>
    <s v=""/>
    <m/>
  </r>
  <r>
    <s v="07/03/2023"/>
    <x v="0"/>
    <s v="Plano de Recebimento"/>
    <n v="13.18"/>
    <s v=""/>
    <m/>
  </r>
  <r>
    <s v="07/03/2023"/>
    <x v="0"/>
    <s v="Plano de Recebimento"/>
    <n v="8.7799999999999994"/>
    <s v=""/>
    <m/>
  </r>
  <r>
    <s v="07/03/2023"/>
    <x v="0"/>
    <s v="Plano de Recebimento"/>
    <n v="3.9"/>
    <s v=""/>
    <m/>
  </r>
  <r>
    <s v="07/03/2023"/>
    <x v="0"/>
    <s v="Plano de Recebimento"/>
    <n v="104.51"/>
    <s v=""/>
    <m/>
  </r>
  <r>
    <s v="07/03/2023"/>
    <x v="1"/>
    <s v="Tuna Pagamentos Ltda"/>
    <n v="29"/>
    <s v=""/>
    <m/>
  </r>
  <r>
    <s v="07/03/2023"/>
    <x v="1"/>
    <s v="Diego Silva Oliveira                    "/>
    <n v="18"/>
    <s v=""/>
    <m/>
  </r>
  <r>
    <s v="07/03/2023"/>
    <x v="2"/>
    <s v="Walter Felix De Araujo Junior Mei"/>
    <s v=""/>
    <n v="-43.74"/>
    <m/>
  </r>
  <r>
    <s v="07/03/2023"/>
    <x v="3"/>
    <m/>
    <m/>
    <m/>
    <n v="255.59"/>
  </r>
  <r>
    <s v="08/03/2023"/>
    <x v="0"/>
    <s v="Plano de Recebimento"/>
    <n v="11.71"/>
    <s v=""/>
    <m/>
  </r>
  <r>
    <s v="08/03/2023"/>
    <x v="0"/>
    <s v="Plano de Recebimento"/>
    <n v="5.86"/>
    <s v=""/>
    <m/>
  </r>
  <r>
    <s v="08/03/2023"/>
    <x v="0"/>
    <s v="Plano de Recebimento"/>
    <n v="81.44"/>
    <s v=""/>
    <m/>
  </r>
  <r>
    <s v="08/03/2023"/>
    <x v="2"/>
    <s v="Walter Felix De Araujo Junior Mei"/>
    <s v=""/>
    <n v="-41.5"/>
    <m/>
  </r>
  <r>
    <s v="08/03/2023"/>
    <x v="1"/>
    <s v="Gabriela Martina Benjamin Prat"/>
    <n v="41.5"/>
    <s v=""/>
    <m/>
  </r>
  <r>
    <s v="08/03/2023"/>
    <x v="2"/>
    <s v="Walter Felix De Araujo Junior Mei"/>
    <s v=""/>
    <n v="-90.7"/>
    <m/>
  </r>
  <r>
    <s v="08/03/2023"/>
    <x v="0"/>
    <s v="Plano de Recebimento"/>
    <n v="9.76"/>
    <s v=""/>
    <m/>
  </r>
  <r>
    <s v="08/03/2023"/>
    <x v="0"/>
    <s v="Plano de Recebimento"/>
    <n v="24.7"/>
    <s v=""/>
    <m/>
  </r>
  <r>
    <s v="08/03/2023"/>
    <x v="0"/>
    <s v="Plano de Recebimento"/>
    <n v="56.24"/>
    <s v=""/>
    <m/>
  </r>
  <r>
    <s v="08/03/2023"/>
    <x v="2"/>
    <s v="Walter Felix De Araujo Junior Mei"/>
    <s v=""/>
    <n v="-694.06"/>
    <m/>
  </r>
  <r>
    <s v="08/03/2023"/>
    <x v="0"/>
    <s v="Plano de Recebimento"/>
    <n v="49.31"/>
    <s v=""/>
    <m/>
  </r>
  <r>
    <s v="08/03/2023"/>
    <x v="0"/>
    <s v="Plano de Recebimento"/>
    <n v="373.15"/>
    <s v=""/>
    <m/>
  </r>
  <r>
    <s v="08/03/2023"/>
    <x v="0"/>
    <s v="Plano de Recebimento"/>
    <n v="6.83"/>
    <s v=""/>
    <m/>
  </r>
  <r>
    <s v="08/03/2023"/>
    <x v="0"/>
    <s v="Plano de Recebimento"/>
    <n v="35.39"/>
    <s v=""/>
    <m/>
  </r>
  <r>
    <s v="08/03/2023"/>
    <x v="0"/>
    <s v="Plano de Recebimento"/>
    <n v="40.020000000000003"/>
    <s v=""/>
    <m/>
  </r>
  <r>
    <s v="08/03/2023"/>
    <x v="1"/>
    <s v="Erica Amaro Da Silva"/>
    <n v="21"/>
    <s v=""/>
    <m/>
  </r>
  <r>
    <s v="08/03/2023"/>
    <x v="0"/>
    <s v="Plano de Recebimento"/>
    <n v="60.71"/>
    <s v=""/>
    <m/>
  </r>
  <r>
    <s v="08/03/2023"/>
    <x v="0"/>
    <s v="Plano de Recebimento"/>
    <n v="6.83"/>
    <s v=""/>
    <m/>
  </r>
  <r>
    <s v="08/03/2023"/>
    <x v="0"/>
    <s v="Plano de Recebimento"/>
    <n v="43.92"/>
    <s v=""/>
    <m/>
  </r>
  <r>
    <s v="08/03/2023"/>
    <x v="1"/>
    <s v="Maria Thereza T Silva"/>
    <n v="18"/>
    <s v=""/>
    <m/>
  </r>
  <r>
    <s v="08/03/2023"/>
    <x v="1"/>
    <s v="Janaína De Oliveira"/>
    <n v="38.9"/>
    <s v=""/>
    <m/>
  </r>
  <r>
    <s v="08/03/2023"/>
    <x v="2"/>
    <s v="Walter Felix De Araujo Junior Mei"/>
    <s v=""/>
    <n v="-12.69"/>
    <m/>
  </r>
  <r>
    <s v="08/03/2023"/>
    <x v="0"/>
    <s v="Plano de Recebimento"/>
    <n v="12.69"/>
    <s v=""/>
    <m/>
  </r>
  <r>
    <s v="08/03/2023"/>
    <x v="2"/>
    <s v="Walter Felix De Araujo Junior Mei"/>
    <s v=""/>
    <n v="-96.27"/>
    <m/>
  </r>
  <r>
    <s v="08/03/2023"/>
    <x v="0"/>
    <s v="Plano de Recebimento"/>
    <n v="17.57"/>
    <s v=""/>
    <m/>
  </r>
  <r>
    <s v="08/03/2023"/>
    <x v="0"/>
    <s v="Plano de Recebimento"/>
    <n v="5.7"/>
    <s v=""/>
    <m/>
  </r>
  <r>
    <s v="08/03/2023"/>
    <x v="1"/>
    <s v="Rosimar Aparecida De Oliveira"/>
    <n v="61"/>
    <s v=""/>
    <m/>
  </r>
  <r>
    <s v="08/03/2023"/>
    <x v="1"/>
    <s v="Luciana De Souza Pelegrino"/>
    <n v="12"/>
    <s v=""/>
    <m/>
  </r>
  <r>
    <s v="08/03/2023"/>
    <x v="2"/>
    <s v="Walter Felix De Araujo Junior Mei"/>
    <s v=""/>
    <n v="-271.91000000000003"/>
    <m/>
  </r>
  <r>
    <s v="08/03/2023"/>
    <x v="0"/>
    <s v="Plano de Recebimento"/>
    <n v="7.13"/>
    <s v=""/>
    <m/>
  </r>
  <r>
    <s v="08/03/2023"/>
    <x v="0"/>
    <s v="Plano de Recebimento"/>
    <n v="8.7799999999999994"/>
    <s v=""/>
    <m/>
  </r>
  <r>
    <s v="08/03/2023"/>
    <x v="0"/>
    <s v="Plano de Recebimento"/>
    <n v="85.51"/>
    <s v=""/>
    <m/>
  </r>
  <r>
    <s v="08/03/2023"/>
    <x v="1"/>
    <s v="Tuna Pagamentos Ltda"/>
    <n v="113"/>
    <s v=""/>
    <m/>
  </r>
  <r>
    <s v="08/03/2023"/>
    <x v="0"/>
    <s v="Plano de Recebimento"/>
    <n v="57.49"/>
    <s v=""/>
    <m/>
  </r>
  <r>
    <s v="08/03/2023"/>
    <x v="2"/>
    <s v="Walter Felix De Araujo Junior Mei"/>
    <s v=""/>
    <n v="-37.64"/>
    <m/>
  </r>
  <r>
    <s v="08/03/2023"/>
    <x v="4"/>
    <s v="Cocacola Femsa - Macro   Osasco       Br"/>
    <s v=""/>
    <n v="-678.55"/>
    <m/>
  </r>
  <r>
    <s v="08/03/2023"/>
    <x v="1"/>
    <s v="Willian Rodrigues De Pinho Araujo"/>
    <n v="665"/>
    <s v=""/>
    <m/>
  </r>
  <r>
    <s v="08/03/2023"/>
    <x v="0"/>
    <s v="Plano de Recebimento"/>
    <n v="19.95"/>
    <s v=""/>
    <m/>
  </r>
  <r>
    <s v="08/03/2023"/>
    <x v="0"/>
    <s v="Plano de Recebimento"/>
    <n v="31.24"/>
    <s v=""/>
    <m/>
  </r>
  <r>
    <s v="08/03/2023"/>
    <x v="2"/>
    <s v="Walter Felix De Araujo Junior Mei"/>
    <s v=""/>
    <n v="-378.86"/>
    <m/>
  </r>
  <r>
    <s v="08/03/2023"/>
    <x v="4"/>
    <s v="Microsoft*subscription   Sao Paulo    Br"/>
    <s v=""/>
    <n v="-36"/>
    <m/>
  </r>
  <r>
    <s v="08/03/2023"/>
    <x v="0"/>
    <s v="Plano de Recebimento"/>
    <n v="19.95"/>
    <s v=""/>
    <m/>
  </r>
  <r>
    <s v="08/03/2023"/>
    <x v="0"/>
    <s v="Plano de Recebimento"/>
    <n v="21.85"/>
    <s v=""/>
    <m/>
  </r>
  <r>
    <s v="08/03/2023"/>
    <x v="1"/>
    <s v="Diego Silva Oliveira                    "/>
    <n v="14"/>
    <s v=""/>
    <m/>
  </r>
  <r>
    <s v="08/03/2023"/>
    <x v="0"/>
    <s v="Plano de Recebimento"/>
    <n v="27.33"/>
    <s v=""/>
    <m/>
  </r>
  <r>
    <s v="08/03/2023"/>
    <x v="0"/>
    <s v="Plano de Recebimento"/>
    <n v="4.88"/>
    <s v=""/>
    <m/>
  </r>
  <r>
    <s v="08/03/2023"/>
    <x v="0"/>
    <s v="Plano de Recebimento"/>
    <n v="31.24"/>
    <s v=""/>
    <m/>
  </r>
  <r>
    <s v="08/03/2023"/>
    <x v="0"/>
    <s v="Plano de Recebimento"/>
    <n v="19.52"/>
    <s v=""/>
    <m/>
  </r>
  <r>
    <s v="08/03/2023"/>
    <x v="0"/>
    <s v="Plano de Recebimento"/>
    <n v="20.5"/>
    <s v=""/>
    <m/>
  </r>
  <r>
    <s v="08/03/2023"/>
    <x v="3"/>
    <m/>
    <m/>
    <m/>
    <n v="99.01"/>
  </r>
  <r>
    <s v="09/03/2023"/>
    <x v="0"/>
    <s v="Plano de Recebimento"/>
    <n v="264.16000000000003"/>
    <s v=""/>
    <m/>
  </r>
  <r>
    <s v="09/03/2023"/>
    <x v="2"/>
    <s v="Walter Felix De Araujo Junior Mei"/>
    <s v=""/>
    <n v="-101.14"/>
    <m/>
  </r>
  <r>
    <s v="09/03/2023"/>
    <x v="0"/>
    <s v="Plano de Recebimento"/>
    <n v="12.45"/>
    <s v=""/>
    <m/>
  </r>
  <r>
    <s v="09/03/2023"/>
    <x v="0"/>
    <s v="Plano de Recebimento"/>
    <n v="13.67"/>
    <s v=""/>
    <m/>
  </r>
  <r>
    <s v="09/03/2023"/>
    <x v="1"/>
    <s v="Sabrina Felix Pereira"/>
    <n v="15.98"/>
    <s v=""/>
    <m/>
  </r>
  <r>
    <s v="09/03/2023"/>
    <x v="0"/>
    <s v="Plano de Recebimento"/>
    <n v="41.71"/>
    <s v=""/>
    <m/>
  </r>
  <r>
    <s v="09/03/2023"/>
    <x v="0"/>
    <s v="Plano de Recebimento"/>
    <n v="8.5500000000000007"/>
    <s v=""/>
    <m/>
  </r>
  <r>
    <s v="09/03/2023"/>
    <x v="0"/>
    <s v="Plano de Recebimento"/>
    <n v="8.7799999999999994"/>
    <s v=""/>
    <m/>
  </r>
  <r>
    <s v="09/03/2023"/>
    <x v="2"/>
    <s v="Walter Felix De Araujo Junior Mei"/>
    <s v=""/>
    <n v="-6.83"/>
    <m/>
  </r>
  <r>
    <s v="09/03/2023"/>
    <x v="0"/>
    <s v="Plano de Recebimento"/>
    <n v="6.83"/>
    <s v=""/>
    <m/>
  </r>
  <r>
    <s v="09/03/2023"/>
    <x v="2"/>
    <s v="Walter Felix De Araujo Junior Mei"/>
    <s v=""/>
    <n v="-283.43"/>
    <m/>
  </r>
  <r>
    <s v="09/03/2023"/>
    <x v="1"/>
    <s v="Eduarda Araujo Da Silva"/>
    <n v="14"/>
    <s v=""/>
    <m/>
  </r>
  <r>
    <s v="09/03/2023"/>
    <x v="2"/>
    <s v="Leandro Da Silva Ferreira"/>
    <s v=""/>
    <n v="-60"/>
    <m/>
  </r>
  <r>
    <s v="09/03/2023"/>
    <x v="0"/>
    <s v="Plano de Recebimento"/>
    <n v="15.62"/>
    <s v=""/>
    <m/>
  </r>
  <r>
    <s v="09/03/2023"/>
    <x v="0"/>
    <s v="Plano de Recebimento"/>
    <n v="5.7"/>
    <s v=""/>
    <m/>
  </r>
  <r>
    <s v="09/03/2023"/>
    <x v="0"/>
    <s v="Plano de Recebimento"/>
    <n v="66.37"/>
    <s v=""/>
    <m/>
  </r>
  <r>
    <s v="09/03/2023"/>
    <x v="0"/>
    <s v="Plano de Recebimento"/>
    <n v="65.400000000000006"/>
    <s v=""/>
    <m/>
  </r>
  <r>
    <s v="09/03/2023"/>
    <x v="0"/>
    <s v="Plano de Recebimento"/>
    <n v="176.34"/>
    <s v=""/>
    <m/>
  </r>
  <r>
    <s v="09/03/2023"/>
    <x v="2"/>
    <s v="Walter Felix De Araujo Junior Mei"/>
    <s v=""/>
    <n v="-59.61"/>
    <m/>
  </r>
  <r>
    <s v="09/03/2023"/>
    <x v="0"/>
    <s v="Plano de Recebimento"/>
    <n v="9.76"/>
    <s v=""/>
    <m/>
  </r>
  <r>
    <s v="09/03/2023"/>
    <x v="0"/>
    <s v="Plano de Recebimento"/>
    <n v="37.97"/>
    <s v=""/>
    <m/>
  </r>
  <r>
    <s v="09/03/2023"/>
    <x v="0"/>
    <s v="Plano de Recebimento"/>
    <n v="11.88"/>
    <s v=""/>
    <m/>
  </r>
  <r>
    <s v="09/03/2023"/>
    <x v="2"/>
    <s v="Walter Felix De Araujo Junior Mei"/>
    <s v=""/>
    <n v="-88.84"/>
    <m/>
  </r>
  <r>
    <s v="09/03/2023"/>
    <x v="0"/>
    <s v="Plano de Recebimento"/>
    <n v="19.420000000000002"/>
    <s v=""/>
    <m/>
  </r>
  <r>
    <s v="09/03/2023"/>
    <x v="0"/>
    <s v="Plano de Recebimento"/>
    <n v="1.9"/>
    <s v=""/>
    <m/>
  </r>
  <r>
    <s v="09/03/2023"/>
    <x v="4"/>
    <s v="Pag*willianrodriguesd    Osasco       Br"/>
    <s v=""/>
    <n v="-2"/>
    <m/>
  </r>
  <r>
    <s v="09/03/2023"/>
    <x v="0"/>
    <s v="Plano de Recebimento"/>
    <n v="9.76"/>
    <s v=""/>
    <m/>
  </r>
  <r>
    <s v="09/03/2023"/>
    <x v="0"/>
    <s v="Plano de Recebimento"/>
    <n v="41.71"/>
    <s v=""/>
    <m/>
  </r>
  <r>
    <s v="09/03/2023"/>
    <x v="0"/>
    <s v="Plano de Recebimento"/>
    <n v="18.05"/>
    <s v=""/>
    <m/>
  </r>
  <r>
    <s v="09/03/2023"/>
    <x v="2"/>
    <s v="Walter Felix De Araujo Junior Mei"/>
    <s v=""/>
    <n v="-846.55"/>
    <m/>
  </r>
  <r>
    <s v="09/03/2023"/>
    <x v="1"/>
    <s v="Letícia Torres Diniz Teixeira"/>
    <n v="700"/>
    <s v=""/>
    <m/>
  </r>
  <r>
    <s v="09/03/2023"/>
    <x v="0"/>
    <s v="Plano de Recebimento"/>
    <n v="10.74"/>
    <s v=""/>
    <m/>
  </r>
  <r>
    <s v="09/03/2023"/>
    <x v="1"/>
    <s v="Nilton Silva Reis"/>
    <n v="38.9"/>
    <s v=""/>
    <m/>
  </r>
  <r>
    <s v="09/03/2023"/>
    <x v="0"/>
    <s v="Plano de Recebimento"/>
    <n v="53.69"/>
    <s v=""/>
    <m/>
  </r>
  <r>
    <s v="09/03/2023"/>
    <x v="0"/>
    <s v="Plano de Recebimento"/>
    <n v="8.7799999999999994"/>
    <s v=""/>
    <m/>
  </r>
  <r>
    <s v="09/03/2023"/>
    <x v="1"/>
    <s v="Andre Fellipe O Batista Silva"/>
    <n v="11.5"/>
    <s v=""/>
    <m/>
  </r>
  <r>
    <s v="09/03/2023"/>
    <x v="0"/>
    <s v="Plano de Recebimento"/>
    <n v="22.94"/>
    <s v=""/>
    <m/>
  </r>
  <r>
    <s v="09/03/2023"/>
    <x v="2"/>
    <s v="Walter Felix De Araujo Junior Mei"/>
    <s v=""/>
    <n v="-407.35"/>
    <m/>
  </r>
  <r>
    <s v="09/03/2023"/>
    <x v="0"/>
    <s v="Plano de Recebimento"/>
    <n v="41.8"/>
    <s v=""/>
    <m/>
  </r>
  <r>
    <s v="09/03/2023"/>
    <x v="0"/>
    <s v="Plano de Recebimento"/>
    <n v="19.420000000000002"/>
    <s v=""/>
    <m/>
  </r>
  <r>
    <s v="09/03/2023"/>
    <x v="0"/>
    <s v="Plano de Recebimento"/>
    <n v="18.91"/>
    <s v=""/>
    <m/>
  </r>
  <r>
    <s v="09/03/2023"/>
    <x v="0"/>
    <s v="Plano de Recebimento"/>
    <n v="66.37"/>
    <s v=""/>
    <m/>
  </r>
  <r>
    <s v="09/03/2023"/>
    <x v="1"/>
    <s v="Felipe Fernandes Carbonelli Luiz        "/>
    <n v="38.9"/>
    <s v=""/>
    <m/>
  </r>
  <r>
    <s v="09/03/2023"/>
    <x v="0"/>
    <s v="Plano de Recebimento"/>
    <n v="9.9"/>
    <s v=""/>
    <m/>
  </r>
  <r>
    <s v="09/03/2023"/>
    <x v="0"/>
    <s v="Plano de Recebimento"/>
    <n v="11.88"/>
    <s v=""/>
    <m/>
  </r>
  <r>
    <s v="09/03/2023"/>
    <x v="0"/>
    <s v="Plano de Recebimento"/>
    <n v="3.9"/>
    <s v=""/>
    <m/>
  </r>
  <r>
    <s v="09/03/2023"/>
    <x v="0"/>
    <s v="Plano de Recebimento"/>
    <n v="18.55"/>
    <s v=""/>
    <m/>
  </r>
  <r>
    <s v="09/03/2023"/>
    <x v="0"/>
    <s v="Plano de Recebimento"/>
    <n v="11.88"/>
    <s v=""/>
    <m/>
  </r>
  <r>
    <s v="09/03/2023"/>
    <x v="1"/>
    <s v="Nicolas Barbosa Q 41796915823"/>
    <n v="7"/>
    <s v=""/>
    <m/>
  </r>
  <r>
    <s v="09/03/2023"/>
    <x v="0"/>
    <s v="Plano de Recebimento"/>
    <n v="7.81"/>
    <s v=""/>
    <m/>
  </r>
  <r>
    <s v="09/03/2023"/>
    <x v="0"/>
    <s v="Plano de Recebimento"/>
    <n v="11.71"/>
    <s v=""/>
    <m/>
  </r>
  <r>
    <s v="09/03/2023"/>
    <x v="0"/>
    <s v="Plano de Recebimento"/>
    <n v="19.52"/>
    <s v=""/>
    <m/>
  </r>
  <r>
    <s v="09/03/2023"/>
    <x v="1"/>
    <s v="Joelma Marchi"/>
    <n v="33.9"/>
    <s v=""/>
    <m/>
  </r>
  <r>
    <s v="09/03/2023"/>
    <x v="1"/>
    <s v="Diogo Silva Costa"/>
    <n v="34"/>
    <s v=""/>
    <m/>
  </r>
  <r>
    <s v="09/03/2023"/>
    <x v="1"/>
    <s v="Joice Moreira Araujo"/>
    <n v="18"/>
    <s v=""/>
    <m/>
  </r>
  <r>
    <s v="09/03/2023"/>
    <x v="1"/>
    <s v="Joelma Marchi"/>
    <n v="33.9"/>
    <s v=""/>
    <m/>
  </r>
  <r>
    <s v="09/03/2023"/>
    <x v="2"/>
    <s v="Walter Felix De Araujo Junior Mei"/>
    <s v=""/>
    <n v="-81.66"/>
    <m/>
  </r>
  <r>
    <s v="09/03/2023"/>
    <x v="0"/>
    <s v="Plano de Recebimento"/>
    <n v="11.71"/>
    <s v=""/>
    <m/>
  </r>
  <r>
    <s v="09/03/2023"/>
    <x v="0"/>
    <s v="Plano de Recebimento"/>
    <n v="10.74"/>
    <s v=""/>
    <m/>
  </r>
  <r>
    <s v="09/03/2023"/>
    <x v="0"/>
    <s v="Plano de Recebimento"/>
    <n v="9.76"/>
    <s v=""/>
    <m/>
  </r>
  <r>
    <s v="09/03/2023"/>
    <x v="0"/>
    <s v="Plano de Recebimento"/>
    <n v="47.5"/>
    <s v=""/>
    <m/>
  </r>
  <r>
    <s v="09/03/2023"/>
    <x v="0"/>
    <s v="Plano de Recebimento"/>
    <n v="1.95"/>
    <s v=""/>
    <m/>
  </r>
  <r>
    <s v="09/03/2023"/>
    <x v="2"/>
    <s v="Walter Felix De Araujo Junior Mei"/>
    <s v=""/>
    <n v="-146.66999999999999"/>
    <m/>
  </r>
  <r>
    <s v="09/03/2023"/>
    <x v="1"/>
    <s v="Andre Luis A L Nascimento"/>
    <n v="14"/>
    <s v=""/>
    <m/>
  </r>
  <r>
    <s v="09/03/2023"/>
    <x v="0"/>
    <s v="Plano de Recebimento"/>
    <n v="23.76"/>
    <s v=""/>
    <m/>
  </r>
  <r>
    <s v="09/03/2023"/>
    <x v="0"/>
    <s v="Plano de Recebimento"/>
    <n v="9.9"/>
    <s v=""/>
    <m/>
  </r>
  <r>
    <s v="09/03/2023"/>
    <x v="3"/>
    <m/>
    <m/>
    <m/>
    <n v="264.16000000000003"/>
  </r>
  <r>
    <s v="10/03/2023"/>
    <x v="0"/>
    <s v="Plano de Recebimento"/>
    <n v="80.53"/>
    <s v=""/>
    <m/>
  </r>
  <r>
    <s v="10/03/2023"/>
    <x v="0"/>
    <s v="Plano de Recebimento"/>
    <n v="45.54"/>
    <s v=""/>
    <m/>
  </r>
  <r>
    <s v="10/03/2023"/>
    <x v="0"/>
    <s v="Plano de Recebimento"/>
    <n v="44.33"/>
    <s v=""/>
    <m/>
  </r>
  <r>
    <s v="10/03/2023"/>
    <x v="1"/>
    <s v="Sami Fayez Mahmoud Mohammad"/>
    <n v="79"/>
    <s v=""/>
    <m/>
  </r>
  <r>
    <s v="10/03/2023"/>
    <x v="1"/>
    <s v="Mateus Santiago Santos"/>
    <n v="10"/>
    <s v=""/>
    <m/>
  </r>
  <r>
    <s v="10/03/2023"/>
    <x v="1"/>
    <s v="Leandro Conceicao Monteiro"/>
    <n v="35"/>
    <s v=""/>
    <m/>
  </r>
  <r>
    <s v="10/03/2023"/>
    <x v="0"/>
    <s v="Plano de Recebimento"/>
    <n v="8.5500000000000007"/>
    <s v=""/>
    <m/>
  </r>
  <r>
    <s v="10/03/2023"/>
    <x v="0"/>
    <s v="Plano de Recebimento"/>
    <n v="24.4"/>
    <s v=""/>
    <m/>
  </r>
  <r>
    <s v="10/03/2023"/>
    <x v="0"/>
    <s v="Plano de Recebimento"/>
    <n v="9.76"/>
    <s v=""/>
    <m/>
  </r>
  <r>
    <s v="10/03/2023"/>
    <x v="0"/>
    <s v="Plano de Recebimento"/>
    <n v="85.51"/>
    <s v=""/>
    <m/>
  </r>
  <r>
    <s v="10/03/2023"/>
    <x v="0"/>
    <s v="Plano de Recebimento"/>
    <n v="9.76"/>
    <s v=""/>
    <m/>
  </r>
  <r>
    <s v="10/03/2023"/>
    <x v="0"/>
    <s v="Plano de Recebimento"/>
    <n v="43.92"/>
    <s v=""/>
    <m/>
  </r>
  <r>
    <s v="10/03/2023"/>
    <x v="0"/>
    <s v="Plano de Recebimento"/>
    <n v="43.13"/>
    <s v=""/>
    <m/>
  </r>
  <r>
    <s v="10/03/2023"/>
    <x v="0"/>
    <s v="Plano de Recebimento"/>
    <n v="24.4"/>
    <s v=""/>
    <m/>
  </r>
  <r>
    <s v="10/03/2023"/>
    <x v="0"/>
    <s v="Plano de Recebimento"/>
    <n v="19.52"/>
    <s v=""/>
    <m/>
  </r>
  <r>
    <s v="10/03/2023"/>
    <x v="0"/>
    <s v="Plano de Recebimento"/>
    <n v="8.7799999999999994"/>
    <s v=""/>
    <m/>
  </r>
  <r>
    <s v="10/03/2023"/>
    <x v="0"/>
    <s v="Plano de Recebimento"/>
    <n v="14.64"/>
    <s v=""/>
    <m/>
  </r>
  <r>
    <s v="10/03/2023"/>
    <x v="1"/>
    <s v="Karen Paixão Bispo"/>
    <n v="8"/>
    <s v=""/>
    <m/>
  </r>
  <r>
    <s v="10/03/2023"/>
    <x v="0"/>
    <s v="Plano de Recebimento"/>
    <n v="24.7"/>
    <s v=""/>
    <m/>
  </r>
  <r>
    <s v="10/03/2023"/>
    <x v="0"/>
    <s v="Plano de Recebimento"/>
    <n v="17.57"/>
    <s v=""/>
    <m/>
  </r>
  <r>
    <s v="10/03/2023"/>
    <x v="0"/>
    <s v="Plano de Recebimento"/>
    <n v="28.41"/>
    <s v=""/>
    <m/>
  </r>
  <r>
    <s v="10/03/2023"/>
    <x v="0"/>
    <s v="Plano de Recebimento"/>
    <n v="38.950000000000003"/>
    <s v=""/>
    <m/>
  </r>
  <r>
    <s v="10/03/2023"/>
    <x v="2"/>
    <s v="Walter Felix De Araujo Junior Mei"/>
    <s v=""/>
    <n v="-56.61"/>
    <m/>
  </r>
  <r>
    <s v="10/03/2023"/>
    <x v="2"/>
    <s v="Walter Felix De Araujo Junior Mei"/>
    <s v=""/>
    <n v="-373.07"/>
    <m/>
  </r>
  <r>
    <s v="10/03/2023"/>
    <x v="0"/>
    <s v="Plano de Recebimento"/>
    <n v="56.61"/>
    <s v=""/>
    <m/>
  </r>
  <r>
    <s v="10/03/2023"/>
    <x v="0"/>
    <s v="Plano de Recebimento"/>
    <n v="14.85"/>
    <s v=""/>
    <m/>
  </r>
  <r>
    <s v="10/03/2023"/>
    <x v="0"/>
    <s v="Plano de Recebimento"/>
    <n v="13.3"/>
    <s v=""/>
    <m/>
  </r>
  <r>
    <s v="10/03/2023"/>
    <x v="0"/>
    <s v="Plano de Recebimento"/>
    <n v="52.71"/>
    <s v=""/>
    <m/>
  </r>
  <r>
    <s v="10/03/2023"/>
    <x v="0"/>
    <s v="Plano de Recebimento"/>
    <n v="77.11"/>
    <s v=""/>
    <m/>
  </r>
  <r>
    <s v="10/03/2023"/>
    <x v="0"/>
    <s v="Plano de Recebimento"/>
    <n v="34.200000000000003"/>
    <s v=""/>
    <m/>
  </r>
  <r>
    <s v="10/03/2023"/>
    <x v="0"/>
    <s v="Plano de Recebimento"/>
    <n v="31.24"/>
    <s v=""/>
    <m/>
  </r>
  <r>
    <s v="10/03/2023"/>
    <x v="0"/>
    <s v="Plano de Recebimento"/>
    <n v="1.46"/>
    <s v=""/>
    <m/>
  </r>
  <r>
    <s v="10/03/2023"/>
    <x v="0"/>
    <s v="Plano de Recebimento"/>
    <n v="29.19"/>
    <s v=""/>
    <m/>
  </r>
  <r>
    <s v="10/03/2023"/>
    <x v="0"/>
    <s v="Plano de Recebimento"/>
    <n v="26.35"/>
    <s v=""/>
    <m/>
  </r>
  <r>
    <s v="10/03/2023"/>
    <x v="0"/>
    <s v="Plano de Recebimento"/>
    <n v="13.86"/>
    <s v=""/>
    <m/>
  </r>
  <r>
    <s v="10/03/2023"/>
    <x v="0"/>
    <s v="Plano de Recebimento"/>
    <n v="48.8"/>
    <s v=""/>
    <m/>
  </r>
  <r>
    <s v="10/03/2023"/>
    <x v="1"/>
    <s v="Igor Henrique De Souza Gelati"/>
    <n v="30"/>
    <s v=""/>
    <m/>
  </r>
  <r>
    <s v="10/03/2023"/>
    <x v="2"/>
    <s v="Walter Felix De Araujo Junior Mei"/>
    <s v=""/>
    <n v="-466.36"/>
    <m/>
  </r>
  <r>
    <s v="10/03/2023"/>
    <x v="0"/>
    <s v="Plano de Recebimento"/>
    <n v="195.22"/>
    <s v=""/>
    <m/>
  </r>
  <r>
    <s v="10/03/2023"/>
    <x v="0"/>
    <s v="Plano de Recebimento"/>
    <n v="24.4"/>
    <s v=""/>
    <m/>
  </r>
  <r>
    <s v="10/03/2023"/>
    <x v="0"/>
    <s v="Plano de Recebimento"/>
    <n v="2.93"/>
    <s v=""/>
    <m/>
  </r>
  <r>
    <s v="10/03/2023"/>
    <x v="0"/>
    <s v="Plano de Recebimento"/>
    <n v="37.909999999999997"/>
    <s v=""/>
    <m/>
  </r>
  <r>
    <s v="10/03/2023"/>
    <x v="0"/>
    <s v="Plano de Recebimento"/>
    <n v="9.76"/>
    <s v=""/>
    <m/>
  </r>
  <r>
    <s v="10/03/2023"/>
    <x v="0"/>
    <s v="Plano de Recebimento"/>
    <n v="32.700000000000003"/>
    <s v=""/>
    <m/>
  </r>
  <r>
    <s v="10/03/2023"/>
    <x v="0"/>
    <s v="Plano de Recebimento"/>
    <n v="32.700000000000003"/>
    <s v=""/>
    <m/>
  </r>
  <r>
    <s v="10/03/2023"/>
    <x v="0"/>
    <s v="Plano de Recebimento"/>
    <n v="31.24"/>
    <s v=""/>
    <m/>
  </r>
  <r>
    <s v="10/03/2023"/>
    <x v="0"/>
    <s v="Plano de Recebimento"/>
    <n v="90.5"/>
    <s v=""/>
    <m/>
  </r>
  <r>
    <s v="10/03/2023"/>
    <x v="1"/>
    <s v="Cristiano Apóstolo Evangelista"/>
    <n v="9"/>
    <s v=""/>
    <m/>
  </r>
  <r>
    <s v="10/03/2023"/>
    <x v="2"/>
    <s v="Walter Felix De Araujo Junior Mei"/>
    <s v=""/>
    <n v="-643.71"/>
    <m/>
  </r>
  <r>
    <s v="10/03/2023"/>
    <x v="0"/>
    <s v="Plano de Recebimento"/>
    <n v="29.28"/>
    <s v=""/>
    <m/>
  </r>
  <r>
    <s v="10/03/2023"/>
    <x v="0"/>
    <s v="Plano de Recebimento"/>
    <n v="35.14"/>
    <s v=""/>
    <m/>
  </r>
  <r>
    <s v="10/03/2023"/>
    <x v="0"/>
    <s v="Plano de Recebimento"/>
    <n v="19.91"/>
    <s v=""/>
    <m/>
  </r>
  <r>
    <s v="10/03/2023"/>
    <x v="0"/>
    <s v="Plano de Recebimento"/>
    <n v="9.76"/>
    <s v=""/>
    <m/>
  </r>
  <r>
    <s v="10/03/2023"/>
    <x v="0"/>
    <s v="Plano de Recebimento"/>
    <n v="34.549999999999997"/>
    <s v=""/>
    <m/>
  </r>
  <r>
    <s v="10/03/2023"/>
    <x v="0"/>
    <s v="Plano de Recebimento"/>
    <n v="14.64"/>
    <s v=""/>
    <m/>
  </r>
  <r>
    <s v="10/03/2023"/>
    <x v="0"/>
    <s v="Plano de Recebimento"/>
    <n v="19.52"/>
    <s v=""/>
    <m/>
  </r>
  <r>
    <s v="10/03/2023"/>
    <x v="0"/>
    <s v="Plano de Recebimento"/>
    <n v="41"/>
    <s v=""/>
    <m/>
  </r>
  <r>
    <s v="10/03/2023"/>
    <x v="0"/>
    <s v="Plano de Recebimento"/>
    <n v="7.81"/>
    <s v=""/>
    <m/>
  </r>
  <r>
    <s v="10/03/2023"/>
    <x v="0"/>
    <s v="Plano de Recebimento"/>
    <n v="7.81"/>
    <s v=""/>
    <m/>
  </r>
  <r>
    <s v="10/03/2023"/>
    <x v="0"/>
    <s v="Plano de Recebimento"/>
    <n v="7.32"/>
    <s v=""/>
    <m/>
  </r>
  <r>
    <s v="10/03/2023"/>
    <x v="0"/>
    <s v="Plano de Recebimento"/>
    <n v="17.57"/>
    <s v=""/>
    <m/>
  </r>
  <r>
    <s v="10/03/2023"/>
    <x v="0"/>
    <s v="Plano de Recebimento"/>
    <n v="9.76"/>
    <s v=""/>
    <m/>
  </r>
  <r>
    <s v="10/03/2023"/>
    <x v="0"/>
    <s v="Plano de Recebimento"/>
    <n v="13.3"/>
    <s v=""/>
    <m/>
  </r>
  <r>
    <s v="10/03/2023"/>
    <x v="0"/>
    <s v="Plano de Recebimento"/>
    <n v="73.16"/>
    <s v=""/>
    <m/>
  </r>
  <r>
    <s v="10/03/2023"/>
    <x v="0"/>
    <s v="Plano de Recebimento"/>
    <n v="38"/>
    <s v=""/>
    <m/>
  </r>
  <r>
    <s v="10/03/2023"/>
    <x v="0"/>
    <s v="Plano de Recebimento"/>
    <n v="33.19"/>
    <s v=""/>
    <m/>
  </r>
  <r>
    <s v="10/03/2023"/>
    <x v="0"/>
    <s v="Plano de Recebimento"/>
    <n v="17.57"/>
    <s v=""/>
    <m/>
  </r>
  <r>
    <s v="10/03/2023"/>
    <x v="0"/>
    <s v="Plano de Recebimento"/>
    <n v="72.23"/>
    <s v=""/>
    <m/>
  </r>
  <r>
    <s v="10/03/2023"/>
    <x v="0"/>
    <s v="Plano de Recebimento"/>
    <n v="27.33"/>
    <s v=""/>
    <m/>
  </r>
  <r>
    <s v="10/03/2023"/>
    <x v="0"/>
    <s v="Plano de Recebimento"/>
    <n v="17.82"/>
    <s v=""/>
    <m/>
  </r>
  <r>
    <s v="10/03/2023"/>
    <x v="0"/>
    <s v="Plano de Recebimento"/>
    <n v="8.5500000000000007"/>
    <s v=""/>
    <m/>
  </r>
  <r>
    <s v="10/03/2023"/>
    <x v="0"/>
    <s v="Plano de Recebimento"/>
    <n v="28.5"/>
    <s v=""/>
    <m/>
  </r>
  <r>
    <s v="10/03/2023"/>
    <x v="0"/>
    <s v="Plano de Recebimento"/>
    <n v="22.09"/>
    <s v=""/>
    <m/>
  </r>
  <r>
    <s v="10/03/2023"/>
    <x v="1"/>
    <s v="Janaina De Oliveira"/>
    <n v="37.9"/>
    <s v=""/>
    <m/>
  </r>
  <r>
    <s v="10/03/2023"/>
    <x v="2"/>
    <s v="Walter Felix De Araujo Junior Mei"/>
    <s v=""/>
    <n v="-391.55"/>
    <m/>
  </r>
  <r>
    <s v="10/03/2023"/>
    <x v="1"/>
    <s v="Nilton Silva Reis"/>
    <n v="63.8"/>
    <s v=""/>
    <m/>
  </r>
  <r>
    <s v="10/03/2023"/>
    <x v="1"/>
    <s v="Cristiano Apóstolo Evangelista"/>
    <n v="6.4"/>
    <s v=""/>
    <m/>
  </r>
  <r>
    <s v="10/03/2023"/>
    <x v="0"/>
    <s v="Plano de Recebimento"/>
    <n v="8.7799999999999994"/>
    <s v=""/>
    <m/>
  </r>
  <r>
    <s v="10/03/2023"/>
    <x v="0"/>
    <s v="Plano de Recebimento"/>
    <n v="21.47"/>
    <s v=""/>
    <m/>
  </r>
  <r>
    <s v="10/03/2023"/>
    <x v="0"/>
    <s v="Plano de Recebimento"/>
    <n v="30.4"/>
    <s v=""/>
    <m/>
  </r>
  <r>
    <s v="10/03/2023"/>
    <x v="1"/>
    <s v="Gabriela Campos De Oliveira Leite"/>
    <n v="63.9"/>
    <s v=""/>
    <m/>
  </r>
  <r>
    <s v="10/03/2023"/>
    <x v="0"/>
    <s v="Plano de Recebimento"/>
    <n v="11.4"/>
    <s v=""/>
    <m/>
  </r>
  <r>
    <s v="10/03/2023"/>
    <x v="0"/>
    <s v="Plano de Recebimento"/>
    <n v="7.81"/>
    <s v=""/>
    <m/>
  </r>
  <r>
    <s v="10/03/2023"/>
    <x v="0"/>
    <s v="Plano de Recebimento"/>
    <n v="7.08"/>
    <s v=""/>
    <m/>
  </r>
  <r>
    <s v="10/03/2023"/>
    <x v="0"/>
    <s v="Plano de Recebimento"/>
    <n v="50.36"/>
    <s v=""/>
    <m/>
  </r>
  <r>
    <s v="10/03/2023"/>
    <x v="4"/>
    <s v="Jjmg Comercial De Alim   Osasco       Br"/>
    <s v=""/>
    <n v="-54.69"/>
    <m/>
  </r>
  <r>
    <s v="10/03/2023"/>
    <x v="0"/>
    <s v="Plano de Recebimento"/>
    <n v="24.4"/>
    <s v=""/>
    <m/>
  </r>
  <r>
    <s v="10/03/2023"/>
    <x v="0"/>
    <s v="Plano de Recebimento"/>
    <n v="15.2"/>
    <s v=""/>
    <m/>
  </r>
  <r>
    <s v="10/03/2023"/>
    <x v="0"/>
    <s v="Plano de Recebimento"/>
    <n v="31.24"/>
    <s v=""/>
    <m/>
  </r>
  <r>
    <s v="10/03/2023"/>
    <x v="1"/>
    <s v="Julio Cesar Allo                        "/>
    <n v="104"/>
    <s v=""/>
    <m/>
  </r>
  <r>
    <s v="10/03/2023"/>
    <x v="2"/>
    <s v="Walter Felix De Araujo Junior Mei"/>
    <s v=""/>
    <n v="-83.21"/>
    <m/>
  </r>
  <r>
    <s v="10/03/2023"/>
    <x v="0"/>
    <s v="Plano de Recebimento"/>
    <n v="33.159999999999997"/>
    <s v=""/>
    <m/>
  </r>
  <r>
    <s v="10/03/2023"/>
    <x v="1"/>
    <s v="Tuna Pagamentos Ltda"/>
    <n v="43.4"/>
    <s v=""/>
    <m/>
  </r>
  <r>
    <s v="10/03/2023"/>
    <x v="0"/>
    <s v="Plano de Recebimento"/>
    <n v="6.65"/>
    <s v=""/>
    <m/>
  </r>
  <r>
    <s v="10/03/2023"/>
    <x v="2"/>
    <s v="Walter Felix De Araujo Junior Mei"/>
    <s v=""/>
    <n v="-51.2"/>
    <m/>
  </r>
  <r>
    <s v="10/03/2023"/>
    <x v="0"/>
    <s v="Plano de Recebimento"/>
    <n v="14.74"/>
    <s v=""/>
    <m/>
  </r>
  <r>
    <s v="10/03/2023"/>
    <x v="0"/>
    <s v="Plano de Recebimento"/>
    <n v="4.95"/>
    <s v=""/>
    <m/>
  </r>
  <r>
    <s v="10/03/2023"/>
    <x v="0"/>
    <s v="Plano de Recebimento"/>
    <n v="5.94"/>
    <s v=""/>
    <m/>
  </r>
  <r>
    <s v="10/03/2023"/>
    <x v="0"/>
    <s v="Plano de Recebimento"/>
    <n v="10.93"/>
    <s v=""/>
    <m/>
  </r>
  <r>
    <s v="10/03/2023"/>
    <x v="0"/>
    <s v="Plano de Recebimento"/>
    <n v="14.64"/>
    <s v=""/>
    <m/>
  </r>
  <r>
    <s v="10/03/2023"/>
    <x v="2"/>
    <s v="Walter Felix De Araujo Junior Mei"/>
    <s v=""/>
    <n v="-69.540000000000006"/>
    <m/>
  </r>
  <r>
    <s v="10/03/2023"/>
    <x v="0"/>
    <s v="Plano de Recebimento"/>
    <n v="41.87"/>
    <s v=""/>
    <m/>
  </r>
  <r>
    <s v="10/03/2023"/>
    <x v="1"/>
    <s v="Isabelle Do Carmo Almeida"/>
    <n v="14"/>
    <s v=""/>
    <m/>
  </r>
  <r>
    <s v="10/03/2023"/>
    <x v="0"/>
    <s v="Plano de Recebimento"/>
    <n v="13.67"/>
    <s v=""/>
    <m/>
  </r>
  <r>
    <s v="10/03/2023"/>
    <x v="2"/>
    <s v="Walter Felix De Araujo Junior Mei"/>
    <s v=""/>
    <n v="-292.47000000000003"/>
    <m/>
  </r>
  <r>
    <s v="10/03/2023"/>
    <x v="0"/>
    <s v="Plano de Recebimento"/>
    <n v="28.31"/>
    <s v=""/>
    <m/>
  </r>
  <r>
    <s v="10/03/2023"/>
    <x v="3"/>
    <m/>
    <m/>
    <m/>
    <n v="704.4"/>
  </r>
  <r>
    <s v="11/03/2023"/>
    <x v="0"/>
    <s v="Plano de Recebimento"/>
    <n v="12.59"/>
    <s v=""/>
    <m/>
  </r>
  <r>
    <s v="11/03/2023"/>
    <x v="2"/>
    <s v="Walter Felix De Araujo Junior Mei"/>
    <s v=""/>
    <n v="-224.48"/>
    <m/>
  </r>
  <r>
    <s v="11/03/2023"/>
    <x v="0"/>
    <s v="Plano de Recebimento"/>
    <n v="52.61"/>
    <s v=""/>
    <m/>
  </r>
  <r>
    <s v="11/03/2023"/>
    <x v="0"/>
    <s v="Plano de Recebimento"/>
    <n v="19.03"/>
    <s v=""/>
    <m/>
  </r>
  <r>
    <s v="11/03/2023"/>
    <x v="0"/>
    <s v="Plano de Recebimento"/>
    <n v="28.5"/>
    <s v=""/>
    <m/>
  </r>
  <r>
    <s v="11/03/2023"/>
    <x v="1"/>
    <s v="Luan Bento Dos Santos"/>
    <n v="5"/>
    <s v=""/>
    <m/>
  </r>
  <r>
    <s v="11/03/2023"/>
    <x v="0"/>
    <s v="Plano de Recebimento"/>
    <n v="40.76"/>
    <s v=""/>
    <m/>
  </r>
  <r>
    <s v="11/03/2023"/>
    <x v="0"/>
    <s v="Plano de Recebimento"/>
    <n v="19.03"/>
    <s v=""/>
    <m/>
  </r>
  <r>
    <s v="11/03/2023"/>
    <x v="0"/>
    <s v="Plano de Recebimento"/>
    <n v="52.71"/>
    <s v=""/>
    <m/>
  </r>
  <r>
    <s v="11/03/2023"/>
    <x v="2"/>
    <s v="Bruna Pedrosa Da Silva"/>
    <s v=""/>
    <n v="-150"/>
    <m/>
  </r>
  <r>
    <s v="11/03/2023"/>
    <x v="1"/>
    <s v="Walter Felix De Araujo Junior Mei"/>
    <n v="150"/>
    <s v=""/>
    <m/>
  </r>
  <r>
    <s v="11/03/2023"/>
    <x v="0"/>
    <s v="Plano de Recebimento"/>
    <n v="5.86"/>
    <s v=""/>
    <m/>
  </r>
  <r>
    <s v="11/03/2023"/>
    <x v="0"/>
    <s v="Plano de Recebimento"/>
    <n v="0.98"/>
    <s v=""/>
    <m/>
  </r>
  <r>
    <s v="11/03/2023"/>
    <x v="2"/>
    <s v="Walter Felix De Araujo Junior Mei"/>
    <s v=""/>
    <n v="-737.3"/>
    <m/>
  </r>
  <r>
    <s v="11/03/2023"/>
    <x v="0"/>
    <s v="Plano de Recebimento"/>
    <n v="5.86"/>
    <s v=""/>
    <m/>
  </r>
  <r>
    <s v="11/03/2023"/>
    <x v="0"/>
    <s v="Plano de Recebimento"/>
    <n v="127.31"/>
    <s v=""/>
    <m/>
  </r>
  <r>
    <s v="11/03/2023"/>
    <x v="0"/>
    <s v="Plano de Recebimento"/>
    <n v="11.71"/>
    <s v=""/>
    <m/>
  </r>
  <r>
    <s v="11/03/2023"/>
    <x v="1"/>
    <s v="Walter Negri Maciel"/>
    <n v="93.8"/>
    <s v=""/>
    <m/>
  </r>
  <r>
    <s v="11/03/2023"/>
    <x v="0"/>
    <s v="Plano de Recebimento"/>
    <n v="7.18"/>
    <s v=""/>
    <m/>
  </r>
  <r>
    <s v="11/03/2023"/>
    <x v="1"/>
    <s v="Sidineia Florinda Santos Oliveira Andrad"/>
    <n v="43.9"/>
    <s v=""/>
    <m/>
  </r>
  <r>
    <s v="11/03/2023"/>
    <x v="0"/>
    <s v="Plano de Recebimento"/>
    <n v="36.1"/>
    <s v=""/>
    <m/>
  </r>
  <r>
    <s v="11/03/2023"/>
    <x v="0"/>
    <s v="Plano de Recebimento"/>
    <n v="7.13"/>
    <s v=""/>
    <m/>
  </r>
  <r>
    <s v="11/03/2023"/>
    <x v="0"/>
    <s v="Plano de Recebimento"/>
    <n v="163.04"/>
    <s v=""/>
    <m/>
  </r>
  <r>
    <s v="11/03/2023"/>
    <x v="1"/>
    <s v="Julia Sanches Pereira"/>
    <n v="26"/>
    <s v=""/>
    <m/>
  </r>
  <r>
    <s v="11/03/2023"/>
    <x v="0"/>
    <s v="Plano de Recebimento"/>
    <n v="31.24"/>
    <s v=""/>
    <m/>
  </r>
  <r>
    <s v="11/03/2023"/>
    <x v="1"/>
    <s v="Rodrigo De Azevedo Rocha Pereira"/>
    <n v="12.9"/>
    <s v=""/>
    <m/>
  </r>
  <r>
    <s v="11/03/2023"/>
    <x v="0"/>
    <s v="Plano de Recebimento"/>
    <n v="20.9"/>
    <s v=""/>
    <m/>
  </r>
  <r>
    <s v="11/03/2023"/>
    <x v="0"/>
    <s v="Plano de Recebimento"/>
    <n v="38.950000000000003"/>
    <s v=""/>
    <m/>
  </r>
  <r>
    <s v="11/03/2023"/>
    <x v="0"/>
    <s v="Plano de Recebimento"/>
    <n v="70.28"/>
    <s v=""/>
    <m/>
  </r>
  <r>
    <s v="11/03/2023"/>
    <x v="0"/>
    <s v="Plano de Recebimento"/>
    <n v="41"/>
    <s v=""/>
    <m/>
  </r>
  <r>
    <s v="11/03/2023"/>
    <x v="2"/>
    <s v="Walter Felix De Araujo Junior Mei"/>
    <s v=""/>
    <n v="-1030.49"/>
    <m/>
  </r>
  <r>
    <s v="11/03/2023"/>
    <x v="1"/>
    <s v="Cicera Pamela De Souza Barbosa"/>
    <n v="34"/>
    <s v=""/>
    <m/>
  </r>
  <r>
    <s v="11/03/2023"/>
    <x v="0"/>
    <s v="Plano de Recebimento"/>
    <n v="19.52"/>
    <s v=""/>
    <m/>
  </r>
  <r>
    <s v="11/03/2023"/>
    <x v="1"/>
    <s v="Nilton Silva Reis"/>
    <n v="38.9"/>
    <s v=""/>
    <m/>
  </r>
  <r>
    <s v="11/03/2023"/>
    <x v="1"/>
    <s v="Elinton Soares Da Cunha"/>
    <n v="18"/>
    <s v=""/>
    <m/>
  </r>
  <r>
    <s v="11/03/2023"/>
    <x v="1"/>
    <s v="Yasmin Braga De Paula Oliveira"/>
    <n v="20"/>
    <s v=""/>
    <m/>
  </r>
  <r>
    <s v="11/03/2023"/>
    <x v="1"/>
    <s v="Danilo De Oliveira Roque Fermino"/>
    <n v="42.9"/>
    <s v=""/>
    <m/>
  </r>
  <r>
    <s v="11/03/2023"/>
    <x v="0"/>
    <s v="Plano de Recebimento"/>
    <n v="7.81"/>
    <s v=""/>
    <m/>
  </r>
  <r>
    <s v="11/03/2023"/>
    <x v="1"/>
    <s v="Cristiane Augusto Mahmoud"/>
    <n v="29"/>
    <s v=""/>
    <m/>
  </r>
  <r>
    <s v="11/03/2023"/>
    <x v="0"/>
    <s v="Plano de Recebimento"/>
    <n v="34.549999999999997"/>
    <s v=""/>
    <m/>
  </r>
  <r>
    <s v="11/03/2023"/>
    <x v="1"/>
    <s v="Nelize Rocha Santos"/>
    <n v="65"/>
    <s v=""/>
    <m/>
  </r>
  <r>
    <s v="11/03/2023"/>
    <x v="1"/>
    <s v="Paulo Roberto Da Silva Sadala"/>
    <n v="81"/>
    <s v=""/>
    <m/>
  </r>
  <r>
    <s v="11/03/2023"/>
    <x v="0"/>
    <s v="Plano de Recebimento"/>
    <n v="14.64"/>
    <s v=""/>
    <m/>
  </r>
  <r>
    <s v="11/03/2023"/>
    <x v="0"/>
    <s v="Plano de Recebimento"/>
    <n v="34.07"/>
    <s v=""/>
    <m/>
  </r>
  <r>
    <s v="11/03/2023"/>
    <x v="0"/>
    <s v="Plano de Recebimento"/>
    <n v="32.11"/>
    <s v=""/>
    <m/>
  </r>
  <r>
    <s v="11/03/2023"/>
    <x v="0"/>
    <s v="Plano de Recebimento"/>
    <n v="25.65"/>
    <s v=""/>
    <m/>
  </r>
  <r>
    <s v="11/03/2023"/>
    <x v="0"/>
    <s v="Plano de Recebimento"/>
    <n v="41.95"/>
    <s v=""/>
    <m/>
  </r>
  <r>
    <s v="11/03/2023"/>
    <x v="0"/>
    <s v="Plano de Recebimento"/>
    <n v="49.31"/>
    <s v=""/>
    <m/>
  </r>
  <r>
    <s v="11/03/2023"/>
    <x v="0"/>
    <s v="Plano de Recebimento"/>
    <n v="41.87"/>
    <s v=""/>
    <m/>
  </r>
  <r>
    <s v="11/03/2023"/>
    <x v="0"/>
    <s v="Plano de Recebimento"/>
    <n v="22.77"/>
    <s v=""/>
    <m/>
  </r>
  <r>
    <s v="11/03/2023"/>
    <x v="0"/>
    <s v="Plano de Recebimento"/>
    <n v="22.77"/>
    <s v=""/>
    <m/>
  </r>
  <r>
    <s v="11/03/2023"/>
    <x v="0"/>
    <s v="Plano de Recebimento"/>
    <n v="41"/>
    <s v=""/>
    <m/>
  </r>
  <r>
    <s v="11/03/2023"/>
    <x v="1"/>
    <s v="Cristiano Apóstolo Evangelista"/>
    <n v="10.5"/>
    <s v=""/>
    <m/>
  </r>
  <r>
    <s v="11/03/2023"/>
    <x v="0"/>
    <s v="Plano de Recebimento"/>
    <n v="43.92"/>
    <s v=""/>
    <m/>
  </r>
  <r>
    <s v="11/03/2023"/>
    <x v="0"/>
    <s v="Plano de Recebimento"/>
    <n v="107.76"/>
    <s v=""/>
    <m/>
  </r>
  <r>
    <s v="11/03/2023"/>
    <x v="0"/>
    <s v="Plano de Recebimento"/>
    <n v="57.59"/>
    <s v=""/>
    <m/>
  </r>
  <r>
    <s v="11/03/2023"/>
    <x v="0"/>
    <s v="Plano de Recebimento"/>
    <n v="33.25"/>
    <s v=""/>
    <m/>
  </r>
  <r>
    <s v="11/03/2023"/>
    <x v="1"/>
    <s v="Leonardo Bezerra Freire"/>
    <n v="26"/>
    <s v=""/>
    <m/>
  </r>
  <r>
    <s v="11/03/2023"/>
    <x v="0"/>
    <s v="Plano de Recebimento"/>
    <n v="14.64"/>
    <s v=""/>
    <m/>
  </r>
  <r>
    <s v="11/03/2023"/>
    <x v="0"/>
    <s v="Plano de Recebimento"/>
    <n v="7.81"/>
    <s v=""/>
    <m/>
  </r>
  <r>
    <s v="11/03/2023"/>
    <x v="0"/>
    <s v="Plano de Recebimento"/>
    <n v="3.9"/>
    <s v=""/>
    <m/>
  </r>
  <r>
    <s v="11/03/2023"/>
    <x v="0"/>
    <s v="Plano de Recebimento"/>
    <n v="8.3000000000000007"/>
    <s v=""/>
    <m/>
  </r>
  <r>
    <s v="11/03/2023"/>
    <x v="2"/>
    <s v="Walter Felix De Araujo Junior Mei"/>
    <s v=""/>
    <n v="-5.7"/>
    <m/>
  </r>
  <r>
    <s v="11/03/2023"/>
    <x v="0"/>
    <s v="Plano de Recebimento"/>
    <n v="5.7"/>
    <s v=""/>
    <m/>
  </r>
  <r>
    <s v="11/03/2023"/>
    <x v="2"/>
    <s v="Walter Felix De Araujo Junior Mei"/>
    <s v=""/>
    <n v="-94.88"/>
    <m/>
  </r>
  <r>
    <s v="11/03/2023"/>
    <x v="0"/>
    <s v="Plano de Recebimento"/>
    <n v="42.66"/>
    <s v=""/>
    <m/>
  </r>
  <r>
    <s v="11/03/2023"/>
    <x v="0"/>
    <s v="Plano de Recebimento"/>
    <n v="52.22"/>
    <s v=""/>
    <m/>
  </r>
  <r>
    <s v="11/03/2023"/>
    <x v="2"/>
    <s v="Walter Felix De Araujo Junior Mei"/>
    <s v=""/>
    <n v="-52.83"/>
    <m/>
  </r>
  <r>
    <s v="11/03/2023"/>
    <x v="0"/>
    <s v="Plano de Recebimento"/>
    <n v="16.829999999999998"/>
    <s v=""/>
    <m/>
  </r>
  <r>
    <s v="11/03/2023"/>
    <x v="1"/>
    <s v="Alexandre Tavares Da Silva"/>
    <n v="36"/>
    <s v=""/>
    <m/>
  </r>
  <r>
    <s v="11/03/2023"/>
    <x v="2"/>
    <s v="Walter Felix De Araujo Junior Mei"/>
    <s v=""/>
    <n v="-36.020000000000003"/>
    <m/>
  </r>
  <r>
    <s v="11/03/2023"/>
    <x v="0"/>
    <s v="Plano de Recebimento"/>
    <n v="36.020000000000003"/>
    <s v=""/>
    <m/>
  </r>
  <r>
    <s v="11/03/2023"/>
    <x v="2"/>
    <s v="Walter Felix De Araujo Junior Mei"/>
    <s v=""/>
    <n v="-140.87"/>
    <m/>
  </r>
  <r>
    <s v="11/03/2023"/>
    <x v="0"/>
    <s v="Plano de Recebimento"/>
    <n v="4.88"/>
    <s v=""/>
    <m/>
  </r>
  <r>
    <s v="11/03/2023"/>
    <x v="1"/>
    <s v="Joelma Marchi"/>
    <n v="74.989999999999995"/>
    <s v=""/>
    <m/>
  </r>
  <r>
    <s v="11/03/2023"/>
    <x v="0"/>
    <s v="Plano de Recebimento"/>
    <n v="24.4"/>
    <s v=""/>
    <m/>
  </r>
  <r>
    <s v="11/03/2023"/>
    <x v="0"/>
    <s v="Plano de Recebimento"/>
    <n v="36.6"/>
    <s v=""/>
    <m/>
  </r>
  <r>
    <s v="11/03/2023"/>
    <x v="2"/>
    <s v="Walter Felix De Araujo Junior Mei"/>
    <s v=""/>
    <n v="-107.27"/>
    <m/>
  </r>
  <r>
    <s v="11/03/2023"/>
    <x v="0"/>
    <s v="Plano de Recebimento"/>
    <n v="107.27"/>
    <s v=""/>
    <m/>
  </r>
  <r>
    <s v="11/03/2023"/>
    <x v="2"/>
    <s v="Walter Felix De Araujo Junior Mei"/>
    <s v=""/>
    <n v="-7.08"/>
    <m/>
  </r>
  <r>
    <s v="11/03/2023"/>
    <x v="0"/>
    <s v="Plano de Recebimento"/>
    <n v="7.08"/>
    <s v=""/>
    <m/>
  </r>
  <r>
    <s v="11/03/2023"/>
    <x v="2"/>
    <s v="Walter Felix De Araujo Junior Mei"/>
    <s v=""/>
    <n v="-77.48"/>
    <m/>
  </r>
  <r>
    <s v="11/03/2023"/>
    <x v="1"/>
    <s v="Joice Moreira Araujo"/>
    <n v="27.5"/>
    <s v=""/>
    <m/>
  </r>
  <r>
    <s v="11/03/2023"/>
    <x v="1"/>
    <s v="Danilo De Oliveira Roque Fermino"/>
    <n v="42.9"/>
    <s v=""/>
    <m/>
  </r>
  <r>
    <s v="11/03/2023"/>
    <x v="0"/>
    <s v="Plano de Recebimento"/>
    <n v="7.08"/>
    <s v=""/>
    <m/>
  </r>
  <r>
    <s v="11/03/2023"/>
    <x v="2"/>
    <s v="Walter Felix De Araujo Junior Mei"/>
    <s v=""/>
    <n v="-267.16000000000003"/>
    <m/>
  </r>
  <r>
    <s v="11/03/2023"/>
    <x v="1"/>
    <s v="Camila Queiroz De Almeida Souza"/>
    <n v="83.8"/>
    <s v=""/>
    <m/>
  </r>
  <r>
    <s v="11/03/2023"/>
    <x v="0"/>
    <s v="Plano de Recebimento"/>
    <n v="89.12"/>
    <s v=""/>
    <m/>
  </r>
  <r>
    <s v="11/03/2023"/>
    <x v="0"/>
    <s v="Plano de Recebimento"/>
    <n v="33.25"/>
    <s v=""/>
    <m/>
  </r>
  <r>
    <s v="11/03/2023"/>
    <x v="2"/>
    <s v="Emporio Mutinga Eireli"/>
    <s v=""/>
    <n v="-30"/>
    <m/>
  </r>
  <r>
    <s v="11/03/2023"/>
    <x v="0"/>
    <s v="Plano de Recebimento"/>
    <n v="36.99"/>
    <s v=""/>
    <m/>
  </r>
  <r>
    <s v="11/03/2023"/>
    <x v="1"/>
    <s v="Paula Cristina Alves Rodrigues"/>
    <n v="54"/>
    <s v=""/>
    <m/>
  </r>
  <r>
    <s v="11/03/2023"/>
    <x v="2"/>
    <s v="Walter Felix De Araujo Junior Mei"/>
    <s v=""/>
    <n v="-61.17"/>
    <m/>
  </r>
  <r>
    <s v="11/03/2023"/>
    <x v="0"/>
    <s v="Plano de Recebimento"/>
    <n v="47.5"/>
    <s v=""/>
    <m/>
  </r>
  <r>
    <s v="11/03/2023"/>
    <x v="0"/>
    <s v="Plano de Recebimento"/>
    <n v="13.67"/>
    <s v=""/>
    <m/>
  </r>
  <r>
    <s v="11/03/2023"/>
    <x v="2"/>
    <s v="Walter Felix De Araujo Junior Mei"/>
    <s v=""/>
    <n v="-146.41"/>
    <m/>
  </r>
  <r>
    <s v="11/03/2023"/>
    <x v="0"/>
    <s v="Plano de Recebimento"/>
    <n v="146.41"/>
    <s v=""/>
    <m/>
  </r>
  <r>
    <s v="11/03/2023"/>
    <x v="2"/>
    <s v="Walter Felix De Araujo Junior Mei"/>
    <s v=""/>
    <n v="-704.4"/>
    <m/>
  </r>
  <r>
    <s v="11/03/2023"/>
    <x v="3"/>
    <m/>
    <m/>
    <m/>
    <n v="12.59"/>
  </r>
  <r>
    <s v="12/03/2023"/>
    <x v="1"/>
    <s v="Joao Victor Natale Pestana Silva"/>
    <n v="8"/>
    <s v=""/>
    <m/>
  </r>
  <r>
    <s v="12/03/2023"/>
    <x v="0"/>
    <s v="Plano de Recebimento"/>
    <n v="40.26"/>
    <s v=""/>
    <m/>
  </r>
  <r>
    <s v="12/03/2023"/>
    <x v="0"/>
    <s v="Plano de Recebimento"/>
    <n v="9.5"/>
    <s v=""/>
    <m/>
  </r>
  <r>
    <s v="12/03/2023"/>
    <x v="2"/>
    <s v="Walter Felix De Araujo Junior Mei"/>
    <s v=""/>
    <n v="-217.75"/>
    <m/>
  </r>
  <r>
    <s v="12/03/2023"/>
    <x v="1"/>
    <s v="Marcos Vinicius Andrade Da Silva"/>
    <n v="153"/>
    <s v=""/>
    <m/>
  </r>
  <r>
    <s v="12/03/2023"/>
    <x v="0"/>
    <s v="Plano de Recebimento"/>
    <n v="14.64"/>
    <s v=""/>
    <m/>
  </r>
  <r>
    <s v="12/03/2023"/>
    <x v="0"/>
    <s v="Plano de Recebimento"/>
    <n v="5.86"/>
    <s v=""/>
    <m/>
  </r>
  <r>
    <s v="12/03/2023"/>
    <x v="0"/>
    <s v="Plano de Recebimento"/>
    <n v="13.91"/>
    <s v=""/>
    <m/>
  </r>
  <r>
    <s v="12/03/2023"/>
    <x v="0"/>
    <s v="Plano de Recebimento"/>
    <n v="5.94"/>
    <s v=""/>
    <m/>
  </r>
  <r>
    <s v="12/03/2023"/>
    <x v="0"/>
    <s v="Plano de Recebimento"/>
    <n v="9.76"/>
    <s v=""/>
    <m/>
  </r>
  <r>
    <s v="12/03/2023"/>
    <x v="0"/>
    <s v="Plano de Recebimento"/>
    <n v="4.88"/>
    <s v=""/>
    <m/>
  </r>
  <r>
    <s v="12/03/2023"/>
    <x v="0"/>
    <s v="Plano de Recebimento"/>
    <n v="2.93"/>
    <s v=""/>
    <m/>
  </r>
  <r>
    <s v="12/03/2023"/>
    <x v="0"/>
    <s v="Plano de Recebimento"/>
    <n v="6.83"/>
    <s v=""/>
    <m/>
  </r>
  <r>
    <s v="12/03/2023"/>
    <x v="2"/>
    <s v="Walter Felix De Araujo Junior Mei"/>
    <s v=""/>
    <n v="-34"/>
    <m/>
  </r>
  <r>
    <s v="12/03/2023"/>
    <x v="1"/>
    <s v="Joelma Marchi"/>
    <n v="34"/>
    <s v=""/>
    <m/>
  </r>
  <r>
    <s v="12/03/2023"/>
    <x v="2"/>
    <s v="Walter Felix De Araujo Junior Mei"/>
    <s v=""/>
    <n v="-233.01"/>
    <m/>
  </r>
  <r>
    <s v="12/03/2023"/>
    <x v="1"/>
    <s v="Monica Alves"/>
    <n v="8"/>
    <s v=""/>
    <m/>
  </r>
  <r>
    <s v="12/03/2023"/>
    <x v="1"/>
    <s v="Monica Alves"/>
    <n v="68.900000000000006"/>
    <s v=""/>
    <m/>
  </r>
  <r>
    <s v="12/03/2023"/>
    <x v="0"/>
    <s v="Plano de Recebimento"/>
    <n v="109.26"/>
    <s v=""/>
    <m/>
  </r>
  <r>
    <s v="12/03/2023"/>
    <x v="0"/>
    <s v="Plano de Recebimento"/>
    <n v="39.04"/>
    <s v=""/>
    <m/>
  </r>
  <r>
    <s v="12/03/2023"/>
    <x v="0"/>
    <s v="Plano de Recebimento"/>
    <n v="7.81"/>
    <s v=""/>
    <m/>
  </r>
  <r>
    <s v="12/03/2023"/>
    <x v="2"/>
    <s v="Walter Felix De Araujo Junior Mei"/>
    <s v=""/>
    <n v="-158.05000000000001"/>
    <m/>
  </r>
  <r>
    <s v="12/03/2023"/>
    <x v="0"/>
    <s v="Plano de Recebimento"/>
    <n v="57.49"/>
    <s v=""/>
    <m/>
  </r>
  <r>
    <s v="12/03/2023"/>
    <x v="1"/>
    <s v="Laiane Elissandra De Lima"/>
    <n v="44"/>
    <s v=""/>
    <m/>
  </r>
  <r>
    <s v="12/03/2023"/>
    <x v="0"/>
    <s v="Plano de Recebimento"/>
    <n v="14.36"/>
    <s v=""/>
    <m/>
  </r>
  <r>
    <s v="12/03/2023"/>
    <x v="0"/>
    <s v="Plano de Recebimento"/>
    <n v="3.8"/>
    <s v=""/>
    <m/>
  </r>
  <r>
    <s v="12/03/2023"/>
    <x v="1"/>
    <s v="Maria Aparecida De Medeiros"/>
    <n v="33.9"/>
    <s v=""/>
    <m/>
  </r>
  <r>
    <s v="12/03/2023"/>
    <x v="1"/>
    <s v="Paloma Godoi Faustino"/>
    <n v="4.5"/>
    <s v=""/>
    <m/>
  </r>
  <r>
    <s v="12/03/2023"/>
    <x v="2"/>
    <s v="Walter Felix De Araujo Junior Mei"/>
    <s v=""/>
    <n v="-47.3"/>
    <m/>
  </r>
  <r>
    <s v="12/03/2023"/>
    <x v="1"/>
    <s v="Wb S C D Eireli"/>
    <n v="25.9"/>
    <s v=""/>
    <m/>
  </r>
  <r>
    <s v="12/03/2023"/>
    <x v="1"/>
    <s v="Paloma Godoi Faustino"/>
    <n v="21.4"/>
    <s v=""/>
    <m/>
  </r>
  <r>
    <s v="12/03/2023"/>
    <x v="2"/>
    <s v="Walter Felix De Araujo Junior Mei"/>
    <s v=""/>
    <n v="-97.9"/>
    <m/>
  </r>
  <r>
    <s v="12/03/2023"/>
    <x v="1"/>
    <s v="Nilton Silva Reis"/>
    <n v="62.9"/>
    <s v=""/>
    <m/>
  </r>
  <r>
    <s v="12/03/2023"/>
    <x v="1"/>
    <s v="Julio Cesar Lima Dos Santos"/>
    <n v="35"/>
    <s v=""/>
    <m/>
  </r>
  <r>
    <s v="12/03/2023"/>
    <x v="2"/>
    <s v="Walter Felix De Araujo Junior Mei"/>
    <s v=""/>
    <n v="-25"/>
    <m/>
  </r>
  <r>
    <s v="12/03/2023"/>
    <x v="1"/>
    <s v="Aline Pereira Gomes"/>
    <n v="25"/>
    <s v=""/>
    <m/>
  </r>
  <r>
    <s v="12/03/2023"/>
    <x v="2"/>
    <s v="Walter Felix De Araujo Junior Mei"/>
    <s v=""/>
    <n v="-51.15"/>
    <m/>
  </r>
  <r>
    <s v="12/03/2023"/>
    <x v="1"/>
    <s v="Walter Negri Maciel"/>
    <n v="51.15"/>
    <s v=""/>
    <m/>
  </r>
  <r>
    <s v="12/03/2023"/>
    <x v="2"/>
    <s v="Walter Felix De Araujo Junior Mei"/>
    <s v=""/>
    <n v="-20.9"/>
    <m/>
  </r>
  <r>
    <s v="12/03/2023"/>
    <x v="0"/>
    <s v="Plano de Recebimento"/>
    <n v="20.9"/>
    <s v=""/>
    <m/>
  </r>
  <r>
    <s v="12/03/2023"/>
    <x v="2"/>
    <s v="Walter Felix De Araujo Junior Mei"/>
    <s v=""/>
    <n v="-58.07"/>
    <m/>
  </r>
  <r>
    <s v="12/03/2023"/>
    <x v="0"/>
    <s v="Plano de Recebimento"/>
    <n v="20.5"/>
    <s v=""/>
    <m/>
  </r>
  <r>
    <s v="12/03/2023"/>
    <x v="0"/>
    <s v="Plano de Recebimento"/>
    <n v="17.57"/>
    <s v=""/>
    <m/>
  </r>
  <r>
    <s v="12/03/2023"/>
    <x v="1"/>
    <s v="Gabrielly Hipolito Fernandes Da Silva"/>
    <n v="20"/>
    <s v=""/>
    <m/>
  </r>
  <r>
    <s v="12/03/2023"/>
    <x v="2"/>
    <s v="Walter Felix De Araujo Junior Mei"/>
    <s v=""/>
    <n v="-441.1"/>
    <m/>
  </r>
  <r>
    <s v="12/03/2023"/>
    <x v="0"/>
    <s v="Plano de Recebimento"/>
    <n v="126.89"/>
    <s v=""/>
    <m/>
  </r>
  <r>
    <s v="12/03/2023"/>
    <x v="1"/>
    <s v="Ana Julia Raimundo Da Silva"/>
    <n v="82"/>
    <s v=""/>
    <m/>
  </r>
  <r>
    <s v="12/03/2023"/>
    <x v="0"/>
    <s v="Plano de Recebimento"/>
    <n v="155.49"/>
    <s v=""/>
    <m/>
  </r>
  <r>
    <s v="12/03/2023"/>
    <x v="0"/>
    <s v="Plano de Recebimento"/>
    <n v="47.5"/>
    <s v=""/>
    <m/>
  </r>
  <r>
    <s v="12/03/2023"/>
    <x v="0"/>
    <s v="Plano de Recebimento"/>
    <n v="16.63"/>
    <s v=""/>
    <m/>
  </r>
  <r>
    <s v="12/03/2023"/>
    <x v="3"/>
    <m/>
    <m/>
    <m/>
    <n v="57.76"/>
  </r>
  <r>
    <s v="13/03/2023"/>
    <x v="0"/>
    <s v="Plano de Recebimento"/>
    <n v="14.64"/>
    <s v=""/>
    <m/>
  </r>
  <r>
    <s v="13/03/2023"/>
    <x v="0"/>
    <s v="Plano de Recebimento"/>
    <n v="17.57"/>
    <s v=""/>
    <m/>
  </r>
  <r>
    <s v="13/03/2023"/>
    <x v="1"/>
    <s v="Paula Morais Costa Dos Santos"/>
    <n v="20.5"/>
    <s v=""/>
    <m/>
  </r>
  <r>
    <s v="13/03/2023"/>
    <x v="2"/>
    <s v="Walter Felix De Araujo Junior Mei"/>
    <s v=""/>
    <n v="-57.56"/>
    <m/>
  </r>
  <r>
    <s v="13/03/2023"/>
    <x v="0"/>
    <s v="Plano de Recebimento"/>
    <n v="3.42"/>
    <s v=""/>
    <m/>
  </r>
  <r>
    <s v="13/03/2023"/>
    <x v="1"/>
    <s v="Ana Paula Barbosa Genta"/>
    <n v="30"/>
    <s v=""/>
    <m/>
  </r>
  <r>
    <s v="13/03/2023"/>
    <x v="0"/>
    <s v="Plano de Recebimento"/>
    <n v="14.64"/>
    <s v=""/>
    <m/>
  </r>
  <r>
    <s v="13/03/2023"/>
    <x v="0"/>
    <s v="Plano de Recebimento"/>
    <n v="9.5"/>
    <s v=""/>
    <m/>
  </r>
  <r>
    <s v="13/03/2023"/>
    <x v="2"/>
    <s v="Walter Felix De Araujo Junior Mei"/>
    <s v=""/>
    <n v="-44"/>
    <m/>
  </r>
  <r>
    <s v="13/03/2023"/>
    <x v="1"/>
    <s v="Jessica Araujo De Pinho"/>
    <n v="30"/>
    <s v=""/>
    <m/>
  </r>
  <r>
    <s v="13/03/2023"/>
    <x v="1"/>
    <s v="Gabriel Silva Lima"/>
    <n v="14"/>
    <s v=""/>
    <m/>
  </r>
  <r>
    <s v="13/03/2023"/>
    <x v="2"/>
    <s v="Walter Felix De Araujo Junior Mei"/>
    <s v=""/>
    <n v="-210.07"/>
    <m/>
  </r>
  <r>
    <s v="13/03/2023"/>
    <x v="0"/>
    <s v="Plano de Recebimento"/>
    <n v="37.909999999999997"/>
    <s v=""/>
    <m/>
  </r>
  <r>
    <s v="13/03/2023"/>
    <x v="0"/>
    <s v="Plano de Recebimento"/>
    <n v="9.76"/>
    <s v=""/>
    <m/>
  </r>
  <r>
    <s v="13/03/2023"/>
    <x v="1"/>
    <s v="Raniela Costa Ferreira"/>
    <n v="84"/>
    <s v=""/>
    <m/>
  </r>
  <r>
    <s v="13/03/2023"/>
    <x v="0"/>
    <s v="Plano de Recebimento"/>
    <n v="24.4"/>
    <s v=""/>
    <m/>
  </r>
  <r>
    <s v="13/03/2023"/>
    <x v="1"/>
    <s v="Paula Cristina Alves Rodrigues"/>
    <n v="54"/>
    <s v=""/>
    <m/>
  </r>
  <r>
    <s v="13/03/2023"/>
    <x v="2"/>
    <s v="Walter Felix De Araujo Junior Mei"/>
    <s v=""/>
    <n v="-412.66"/>
    <m/>
  </r>
  <r>
    <s v="13/03/2023"/>
    <x v="0"/>
    <s v="Plano de Recebimento"/>
    <n v="5.23"/>
    <s v=""/>
    <m/>
  </r>
  <r>
    <s v="13/03/2023"/>
    <x v="0"/>
    <s v="Plano de Recebimento"/>
    <n v="9.76"/>
    <s v=""/>
    <m/>
  </r>
  <r>
    <s v="13/03/2023"/>
    <x v="4"/>
    <s v="Netflix.com              Sao Paulo    Br"/>
    <s v=""/>
    <n v="-55.9"/>
    <m/>
  </r>
  <r>
    <s v="13/03/2023"/>
    <x v="0"/>
    <s v="Plano de Recebimento"/>
    <n v="150.12"/>
    <s v=""/>
    <m/>
  </r>
  <r>
    <s v="13/03/2023"/>
    <x v="0"/>
    <s v="Plano de Recebimento"/>
    <n v="78.38"/>
    <s v=""/>
    <m/>
  </r>
  <r>
    <s v="13/03/2023"/>
    <x v="1"/>
    <s v="Cristiane Augusto Mahmoud"/>
    <n v="40"/>
    <s v=""/>
    <m/>
  </r>
  <r>
    <s v="13/03/2023"/>
    <x v="4"/>
    <s v="Cocacola Femsa - Macro   Osasco       Br"/>
    <s v=""/>
    <n v="-388.2"/>
    <m/>
  </r>
  <r>
    <s v="13/03/2023"/>
    <x v="1"/>
    <s v="Walter Felix De Araujo Junior Mei"/>
    <n v="400"/>
    <s v=""/>
    <m/>
  </r>
  <r>
    <s v="13/03/2023"/>
    <x v="1"/>
    <s v="Tuna Pagamentos Ltda"/>
    <n v="126.7"/>
    <s v=""/>
    <m/>
  </r>
  <r>
    <s v="13/03/2023"/>
    <x v="1"/>
    <s v="Joice Moreira Araujo"/>
    <n v="29"/>
    <s v=""/>
    <m/>
  </r>
  <r>
    <s v="13/03/2023"/>
    <x v="0"/>
    <s v="Plano de Recebimento"/>
    <n v="17.57"/>
    <s v=""/>
    <m/>
  </r>
  <r>
    <s v="13/03/2023"/>
    <x v="2"/>
    <s v="Camila Cristina De Barros Silva"/>
    <s v=""/>
    <n v="-650"/>
    <m/>
  </r>
  <r>
    <s v="13/03/2023"/>
    <x v="1"/>
    <s v="Walter Felix De Araujo Junior Mei"/>
    <n v="650"/>
    <s v=""/>
    <m/>
  </r>
  <r>
    <s v="13/03/2023"/>
    <x v="2"/>
    <s v="Camila Cristina De Barros Silva"/>
    <s v=""/>
    <n v="-1300"/>
    <m/>
  </r>
  <r>
    <s v="13/03/2023"/>
    <x v="1"/>
    <s v="Walter Felix De Araujo Junior Mei"/>
    <n v="1300"/>
    <s v=""/>
    <m/>
  </r>
  <r>
    <s v="13/03/2023"/>
    <x v="2"/>
    <s v="Walter Felix De Araujo Junior Mei"/>
    <s v=""/>
    <n v="-57.76"/>
    <m/>
  </r>
  <r>
    <s v="13/03/2023"/>
    <x v="3"/>
    <m/>
    <m/>
    <m/>
    <n v="52.71"/>
  </r>
  <r>
    <s v="14/03/2023"/>
    <x v="0"/>
    <s v="Plano de Recebimento"/>
    <n v="23.76"/>
    <s v=""/>
    <m/>
  </r>
  <r>
    <s v="14/03/2023"/>
    <x v="0"/>
    <s v="Plano de Recebimento"/>
    <n v="28.41"/>
    <s v=""/>
    <m/>
  </r>
  <r>
    <s v="14/03/2023"/>
    <x v="0"/>
    <s v="Plano de Recebimento"/>
    <n v="9.76"/>
    <s v=""/>
    <m/>
  </r>
  <r>
    <s v="14/03/2023"/>
    <x v="0"/>
    <s v="Plano de Recebimento"/>
    <n v="13.67"/>
    <s v=""/>
    <m/>
  </r>
  <r>
    <s v="14/03/2023"/>
    <x v="0"/>
    <s v="Plano de Recebimento"/>
    <n v="53.69"/>
    <s v=""/>
    <m/>
  </r>
  <r>
    <s v="14/03/2023"/>
    <x v="0"/>
    <s v="Plano de Recebimento"/>
    <n v="28.41"/>
    <s v=""/>
    <m/>
  </r>
  <r>
    <s v="14/03/2023"/>
    <x v="2"/>
    <s v="Walter Felix De Araujo Junior Mei"/>
    <s v=""/>
    <n v="-590.35"/>
    <m/>
  </r>
  <r>
    <s v="14/03/2023"/>
    <x v="1"/>
    <s v="Alexandre Minuzzo Hironimus"/>
    <n v="59.4"/>
    <s v=""/>
    <m/>
  </r>
  <r>
    <s v="14/03/2023"/>
    <x v="0"/>
    <s v="Plano de Recebimento"/>
    <n v="14.64"/>
    <s v=""/>
    <m/>
  </r>
  <r>
    <s v="14/03/2023"/>
    <x v="0"/>
    <s v="Plano de Recebimento"/>
    <n v="16.84"/>
    <s v=""/>
    <m/>
  </r>
  <r>
    <s v="14/03/2023"/>
    <x v="0"/>
    <s v="Plano de Recebimento"/>
    <n v="33.19"/>
    <s v=""/>
    <m/>
  </r>
  <r>
    <s v="14/03/2023"/>
    <x v="0"/>
    <s v="Plano de Recebimento"/>
    <n v="26.84"/>
    <s v=""/>
    <m/>
  </r>
  <r>
    <s v="14/03/2023"/>
    <x v="1"/>
    <s v="Eliane Akiko Nishimoto"/>
    <n v="300"/>
    <s v=""/>
    <m/>
  </r>
  <r>
    <s v="14/03/2023"/>
    <x v="0"/>
    <s v="Plano de Recebimento"/>
    <n v="22.45"/>
    <s v=""/>
    <m/>
  </r>
  <r>
    <s v="14/03/2023"/>
    <x v="0"/>
    <s v="Plano de Recebimento"/>
    <n v="57.49"/>
    <s v=""/>
    <m/>
  </r>
  <r>
    <s v="14/03/2023"/>
    <x v="0"/>
    <s v="Plano de Recebimento"/>
    <n v="27.33"/>
    <s v=""/>
    <m/>
  </r>
  <r>
    <s v="14/03/2023"/>
    <x v="0"/>
    <s v="Plano de Recebimento"/>
    <n v="1.95"/>
    <s v=""/>
    <m/>
  </r>
  <r>
    <s v="14/03/2023"/>
    <x v="0"/>
    <s v="Plano de Recebimento"/>
    <n v="8.7799999999999994"/>
    <s v=""/>
    <m/>
  </r>
  <r>
    <s v="14/03/2023"/>
    <x v="0"/>
    <s v="Plano de Recebimento"/>
    <n v="19"/>
    <s v=""/>
    <m/>
  </r>
  <r>
    <s v="14/03/2023"/>
    <x v="0"/>
    <s v="Plano de Recebimento"/>
    <n v="2.44"/>
    <s v=""/>
    <m/>
  </r>
  <r>
    <s v="14/03/2023"/>
    <x v="2"/>
    <s v="Walter Felix De Araujo Junior Mei"/>
    <s v=""/>
    <n v="-209.04"/>
    <m/>
  </r>
  <r>
    <s v="14/03/2023"/>
    <x v="0"/>
    <s v="Plano de Recebimento"/>
    <n v="28.61"/>
    <s v=""/>
    <m/>
  </r>
  <r>
    <s v="14/03/2023"/>
    <x v="0"/>
    <s v="Plano de Recebimento"/>
    <n v="6.34"/>
    <s v=""/>
    <m/>
  </r>
  <r>
    <s v="14/03/2023"/>
    <x v="0"/>
    <s v="Plano de Recebimento"/>
    <n v="17.57"/>
    <s v=""/>
    <m/>
  </r>
  <r>
    <s v="14/03/2023"/>
    <x v="0"/>
    <s v="Plano de Recebimento"/>
    <n v="17.57"/>
    <s v=""/>
    <m/>
  </r>
  <r>
    <s v="14/03/2023"/>
    <x v="0"/>
    <s v="Plano de Recebimento"/>
    <n v="14.64"/>
    <s v=""/>
    <m/>
  </r>
  <r>
    <s v="14/03/2023"/>
    <x v="0"/>
    <s v="Plano de Recebimento"/>
    <n v="24.4"/>
    <s v=""/>
    <m/>
  </r>
  <r>
    <s v="14/03/2023"/>
    <x v="0"/>
    <s v="Plano de Recebimento"/>
    <n v="10.4"/>
    <s v=""/>
    <m/>
  </r>
  <r>
    <s v="14/03/2023"/>
    <x v="0"/>
    <s v="Plano de Recebimento"/>
    <n v="47.5"/>
    <s v=""/>
    <m/>
  </r>
  <r>
    <s v="14/03/2023"/>
    <x v="1"/>
    <s v="Adriana Silva Santos"/>
    <n v="30"/>
    <s v=""/>
    <m/>
  </r>
  <r>
    <s v="14/03/2023"/>
    <x v="0"/>
    <s v="Plano de Recebimento"/>
    <n v="4.88"/>
    <s v=""/>
    <m/>
  </r>
  <r>
    <s v="14/03/2023"/>
    <x v="0"/>
    <s v="Plano de Recebimento"/>
    <n v="7.13"/>
    <s v=""/>
    <m/>
  </r>
  <r>
    <s v="14/03/2023"/>
    <x v="2"/>
    <s v="Walter Felix De Araujo Junior Mei"/>
    <s v=""/>
    <n v="-698.56"/>
    <m/>
  </r>
  <r>
    <s v="14/03/2023"/>
    <x v="1"/>
    <s v="Jefferson Oliveira Da Silva Junior      "/>
    <n v="698.56"/>
    <s v=""/>
    <m/>
  </r>
  <r>
    <s v="14/03/2023"/>
    <x v="2"/>
    <s v="Walter Felix De Araujo Junior Mei"/>
    <s v=""/>
    <n v="-110.84"/>
    <m/>
  </r>
  <r>
    <s v="14/03/2023"/>
    <x v="0"/>
    <s v="Plano de Recebimento"/>
    <n v="7.08"/>
    <s v=""/>
    <m/>
  </r>
  <r>
    <s v="14/03/2023"/>
    <x v="1"/>
    <s v="Raphael Muniz De Moura"/>
    <n v="64"/>
    <s v=""/>
    <m/>
  </r>
  <r>
    <s v="14/03/2023"/>
    <x v="1"/>
    <s v="Fernando Araújo De Pinho"/>
    <n v="30"/>
    <s v=""/>
    <m/>
  </r>
  <r>
    <s v="14/03/2023"/>
    <x v="0"/>
    <s v="Plano de Recebimento"/>
    <n v="9.76"/>
    <s v=""/>
    <m/>
  </r>
  <r>
    <s v="14/03/2023"/>
    <x v="2"/>
    <s v="Walter Felix De Araujo Junior Mei"/>
    <s v=""/>
    <n v="-23.75"/>
    <m/>
  </r>
  <r>
    <s v="14/03/2023"/>
    <x v="0"/>
    <s v="Plano de Recebimento"/>
    <n v="23.75"/>
    <s v=""/>
    <m/>
  </r>
  <r>
    <s v="14/03/2023"/>
    <x v="2"/>
    <s v="Walter Felix De Araujo Junior Mei"/>
    <s v=""/>
    <n v="-121.04"/>
    <m/>
  </r>
  <r>
    <s v="14/03/2023"/>
    <x v="0"/>
    <s v="Plano de Recebimento"/>
    <n v="17.57"/>
    <s v=""/>
    <m/>
  </r>
  <r>
    <s v="14/03/2023"/>
    <x v="0"/>
    <s v="Plano de Recebimento"/>
    <n v="50.76"/>
    <s v=""/>
    <m/>
  </r>
  <r>
    <s v="14/03/2023"/>
    <x v="3"/>
    <m/>
    <m/>
    <m/>
    <n v="157.69999999999999"/>
  </r>
  <r>
    <s v="15/03/2023"/>
    <x v="0"/>
    <s v="Plano de Recebimento"/>
    <n v="14.64"/>
    <s v=""/>
    <m/>
  </r>
  <r>
    <s v="15/03/2023"/>
    <x v="2"/>
    <s v="Walter Felix De Araujo Junior Mei"/>
    <s v=""/>
    <n v="-14.38"/>
    <m/>
  </r>
  <r>
    <s v="15/03/2023"/>
    <x v="0"/>
    <s v="Plano de Recebimento"/>
    <n v="4.88"/>
    <s v=""/>
    <m/>
  </r>
  <r>
    <s v="15/03/2023"/>
    <x v="0"/>
    <s v="Plano de Recebimento"/>
    <n v="9.5"/>
    <s v=""/>
    <m/>
  </r>
  <r>
    <s v="15/03/2023"/>
    <x v="2"/>
    <s v="Walter Felix De Araujo Junior Mei"/>
    <s v=""/>
    <n v="-147.65"/>
    <m/>
  </r>
  <r>
    <s v="15/03/2023"/>
    <x v="0"/>
    <s v="Plano de Recebimento"/>
    <n v="15.52"/>
    <s v=""/>
    <m/>
  </r>
  <r>
    <s v="15/03/2023"/>
    <x v="0"/>
    <s v="Plano de Recebimento"/>
    <n v="12.69"/>
    <s v=""/>
    <m/>
  </r>
  <r>
    <s v="15/03/2023"/>
    <x v="0"/>
    <s v="Plano de Recebimento"/>
    <n v="9.76"/>
    <s v=""/>
    <m/>
  </r>
  <r>
    <s v="15/03/2023"/>
    <x v="0"/>
    <s v="Plano de Recebimento"/>
    <n v="38"/>
    <s v=""/>
    <m/>
  </r>
  <r>
    <s v="15/03/2023"/>
    <x v="0"/>
    <s v="Plano de Recebimento"/>
    <n v="12.38"/>
    <s v=""/>
    <m/>
  </r>
  <r>
    <s v="15/03/2023"/>
    <x v="0"/>
    <s v="Plano de Recebimento"/>
    <n v="22.45"/>
    <s v=""/>
    <m/>
  </r>
  <r>
    <s v="15/03/2023"/>
    <x v="0"/>
    <s v="Plano de Recebimento"/>
    <n v="19.03"/>
    <s v=""/>
    <m/>
  </r>
  <r>
    <s v="15/03/2023"/>
    <x v="0"/>
    <s v="Plano de Recebimento"/>
    <n v="17.82"/>
    <s v=""/>
    <m/>
  </r>
  <r>
    <s v="15/03/2023"/>
    <x v="2"/>
    <s v="Walter Felix De Araujo Junior Mei"/>
    <s v=""/>
    <n v="-216.05"/>
    <m/>
  </r>
  <r>
    <s v="15/03/2023"/>
    <x v="0"/>
    <s v="Plano de Recebimento"/>
    <n v="15.2"/>
    <s v=""/>
    <m/>
  </r>
  <r>
    <s v="15/03/2023"/>
    <x v="1"/>
    <s v="Luis Felipe Faustino Cau                "/>
    <n v="14"/>
    <s v=""/>
    <m/>
  </r>
  <r>
    <s v="15/03/2023"/>
    <x v="1"/>
    <s v="Elen Nunes Rodrigues Dos Santos"/>
    <n v="35"/>
    <s v=""/>
    <m/>
  </r>
  <r>
    <s v="15/03/2023"/>
    <x v="0"/>
    <s v="Plano de Recebimento"/>
    <n v="23.43"/>
    <s v=""/>
    <m/>
  </r>
  <r>
    <s v="15/03/2023"/>
    <x v="0"/>
    <s v="Plano de Recebimento"/>
    <n v="3.9"/>
    <s v=""/>
    <m/>
  </r>
  <r>
    <s v="15/03/2023"/>
    <x v="0"/>
    <s v="Plano de Recebimento"/>
    <n v="38.31"/>
    <s v=""/>
    <m/>
  </r>
  <r>
    <s v="15/03/2023"/>
    <x v="0"/>
    <s v="Plano de Recebimento"/>
    <n v="15.13"/>
    <s v=""/>
    <m/>
  </r>
  <r>
    <s v="15/03/2023"/>
    <x v="0"/>
    <s v="Plano de Recebimento"/>
    <n v="41.8"/>
    <s v=""/>
    <m/>
  </r>
  <r>
    <s v="15/03/2023"/>
    <x v="0"/>
    <s v="Plano de Recebimento"/>
    <n v="29.28"/>
    <s v=""/>
    <m/>
  </r>
  <r>
    <s v="15/03/2023"/>
    <x v="2"/>
    <s v="Walter Felix De Araujo Junior Mei"/>
    <s v=""/>
    <n v="-272.12"/>
    <m/>
  </r>
  <r>
    <s v="15/03/2023"/>
    <x v="0"/>
    <s v="Plano de Recebimento"/>
    <n v="11.71"/>
    <s v=""/>
    <m/>
  </r>
  <r>
    <s v="15/03/2023"/>
    <x v="0"/>
    <s v="Plano de Recebimento"/>
    <n v="3.96"/>
    <s v=""/>
    <m/>
  </r>
  <r>
    <s v="15/03/2023"/>
    <x v="0"/>
    <s v="Plano de Recebimento"/>
    <n v="27.33"/>
    <s v=""/>
    <m/>
  </r>
  <r>
    <s v="15/03/2023"/>
    <x v="0"/>
    <s v="Plano de Recebimento"/>
    <n v="23.43"/>
    <s v=""/>
    <m/>
  </r>
  <r>
    <s v="15/03/2023"/>
    <x v="0"/>
    <s v="Plano de Recebimento"/>
    <n v="8.7799999999999994"/>
    <s v=""/>
    <m/>
  </r>
  <r>
    <s v="15/03/2023"/>
    <x v="0"/>
    <s v="Plano de Recebimento"/>
    <n v="28.31"/>
    <s v=""/>
    <m/>
  </r>
  <r>
    <s v="15/03/2023"/>
    <x v="1"/>
    <s v="Daniel Sartori Mendonça"/>
    <n v="50"/>
    <s v=""/>
    <m/>
  </r>
  <r>
    <s v="15/03/2023"/>
    <x v="0"/>
    <s v="Plano de Recebimento"/>
    <n v="57.59"/>
    <s v=""/>
    <m/>
  </r>
  <r>
    <s v="15/03/2023"/>
    <x v="0"/>
    <s v="Plano de Recebimento"/>
    <n v="61.01"/>
    <s v=""/>
    <m/>
  </r>
  <r>
    <s v="15/03/2023"/>
    <x v="4"/>
    <s v="Auto Posto Recanto Da    Osasco       Br"/>
    <s v=""/>
    <n v="-30"/>
    <m/>
  </r>
  <r>
    <s v="15/03/2023"/>
    <x v="1"/>
    <s v="Walter Felix De Araujo Junior Mei"/>
    <n v="30"/>
    <s v=""/>
    <m/>
  </r>
  <r>
    <s v="15/03/2023"/>
    <x v="2"/>
    <s v="Walter Felix De Araujo Junior Mei"/>
    <s v=""/>
    <n v="-39.58"/>
    <m/>
  </r>
  <r>
    <s v="15/03/2023"/>
    <x v="0"/>
    <s v="Plano de Recebimento"/>
    <n v="16.149999999999999"/>
    <s v=""/>
    <m/>
  </r>
  <r>
    <s v="15/03/2023"/>
    <x v="0"/>
    <s v="Plano de Recebimento"/>
    <n v="23.43"/>
    <s v=""/>
    <m/>
  </r>
  <r>
    <s v="15/03/2023"/>
    <x v="2"/>
    <s v="Walter Felix De Araujo Junior Mei"/>
    <s v=""/>
    <n v="-190.37"/>
    <m/>
  </r>
  <r>
    <s v="15/03/2023"/>
    <x v="0"/>
    <s v="Plano de Recebimento"/>
    <n v="23.76"/>
    <s v=""/>
    <m/>
  </r>
  <r>
    <s v="15/03/2023"/>
    <x v="0"/>
    <s v="Plano de Recebimento"/>
    <n v="8.91"/>
    <s v=""/>
    <m/>
  </r>
  <r>
    <s v="15/03/2023"/>
    <x v="3"/>
    <m/>
    <m/>
    <m/>
    <n v="14.64"/>
  </r>
  <r>
    <s v="16/03/2023"/>
    <x v="0"/>
    <s v="Plano de Recebimento"/>
    <n v="33.19"/>
    <s v=""/>
    <m/>
  </r>
  <r>
    <s v="16/03/2023"/>
    <x v="2"/>
    <s v="Walter Felix De Araujo Junior Mei"/>
    <s v=""/>
    <n v="-26"/>
    <m/>
  </r>
  <r>
    <s v="16/03/2023"/>
    <x v="1"/>
    <s v="Gabriela Martina Benjamin Prat"/>
    <n v="26"/>
    <s v=""/>
    <m/>
  </r>
  <r>
    <s v="16/03/2023"/>
    <x v="2"/>
    <s v="Walter Felix De Araujo Junior Mei"/>
    <s v=""/>
    <n v="-74.849999999999994"/>
    <m/>
  </r>
  <r>
    <s v="16/03/2023"/>
    <x v="0"/>
    <s v="Plano de Recebimento"/>
    <n v="5.7"/>
    <s v=""/>
    <m/>
  </r>
  <r>
    <s v="16/03/2023"/>
    <x v="0"/>
    <s v="Plano de Recebimento"/>
    <n v="48.07"/>
    <s v=""/>
    <m/>
  </r>
  <r>
    <s v="16/03/2023"/>
    <x v="0"/>
    <s v="Plano de Recebimento"/>
    <n v="6.93"/>
    <s v=""/>
    <m/>
  </r>
  <r>
    <s v="16/03/2023"/>
    <x v="0"/>
    <s v="Plano de Recebimento"/>
    <n v="10.25"/>
    <s v=""/>
    <m/>
  </r>
  <r>
    <s v="16/03/2023"/>
    <x v="0"/>
    <s v="Plano de Recebimento"/>
    <n v="3.9"/>
    <s v=""/>
    <m/>
  </r>
  <r>
    <s v="16/03/2023"/>
    <x v="2"/>
    <s v="Walter Felix De Araujo Junior Mei"/>
    <s v=""/>
    <n v="-576.73"/>
    <m/>
  </r>
  <r>
    <s v="16/03/2023"/>
    <x v="0"/>
    <s v="Plano de Recebimento"/>
    <n v="3.9"/>
    <s v=""/>
    <m/>
  </r>
  <r>
    <s v="16/03/2023"/>
    <x v="0"/>
    <s v="Plano de Recebimento"/>
    <n v="14.64"/>
    <s v=""/>
    <m/>
  </r>
  <r>
    <s v="16/03/2023"/>
    <x v="0"/>
    <s v="Plano de Recebimento"/>
    <n v="44.8"/>
    <s v=""/>
    <m/>
  </r>
  <r>
    <s v="16/03/2023"/>
    <x v="0"/>
    <s v="Plano de Recebimento"/>
    <n v="31.14"/>
    <s v=""/>
    <m/>
  </r>
  <r>
    <s v="16/03/2023"/>
    <x v="0"/>
    <s v="Plano de Recebimento"/>
    <n v="39.04"/>
    <s v=""/>
    <m/>
  </r>
  <r>
    <s v="16/03/2023"/>
    <x v="0"/>
    <s v="Plano de Recebimento"/>
    <n v="5.86"/>
    <s v=""/>
    <m/>
  </r>
  <r>
    <s v="16/03/2023"/>
    <x v="0"/>
    <s v="Plano de Recebimento"/>
    <n v="19.52"/>
    <s v=""/>
    <m/>
  </r>
  <r>
    <s v="16/03/2023"/>
    <x v="1"/>
    <s v="Gabriel Toaldo Rigolim Nascimento"/>
    <n v="7.25"/>
    <s v=""/>
    <m/>
  </r>
  <r>
    <s v="16/03/2023"/>
    <x v="0"/>
    <s v="Plano de Recebimento"/>
    <n v="20.5"/>
    <s v=""/>
    <m/>
  </r>
  <r>
    <s v="16/03/2023"/>
    <x v="0"/>
    <s v="Plano de Recebimento"/>
    <n v="30.31"/>
    <s v=""/>
    <m/>
  </r>
  <r>
    <s v="16/03/2023"/>
    <x v="0"/>
    <s v="Plano de Recebimento"/>
    <n v="14.25"/>
    <s v=""/>
    <m/>
  </r>
  <r>
    <s v="16/03/2023"/>
    <x v="0"/>
    <s v="Plano de Recebimento"/>
    <n v="7.32"/>
    <s v=""/>
    <m/>
  </r>
  <r>
    <s v="16/03/2023"/>
    <x v="0"/>
    <s v="Plano de Recebimento"/>
    <n v="14.01"/>
    <s v=""/>
    <m/>
  </r>
  <r>
    <s v="16/03/2023"/>
    <x v="0"/>
    <s v="Plano de Recebimento"/>
    <n v="32.299999999999997"/>
    <s v=""/>
    <m/>
  </r>
  <r>
    <s v="16/03/2023"/>
    <x v="0"/>
    <s v="Plano de Recebimento"/>
    <n v="57.01"/>
    <s v=""/>
    <m/>
  </r>
  <r>
    <s v="16/03/2023"/>
    <x v="0"/>
    <s v="Plano de Recebimento"/>
    <n v="3.47"/>
    <s v=""/>
    <m/>
  </r>
  <r>
    <s v="16/03/2023"/>
    <x v="0"/>
    <s v="Plano de Recebimento"/>
    <n v="1.95"/>
    <s v=""/>
    <m/>
  </r>
  <r>
    <s v="16/03/2023"/>
    <x v="0"/>
    <s v="Plano de Recebimento"/>
    <n v="132.55000000000001"/>
    <s v=""/>
    <m/>
  </r>
  <r>
    <s v="16/03/2023"/>
    <x v="0"/>
    <s v="Plano de Recebimento"/>
    <n v="49.41"/>
    <s v=""/>
    <m/>
  </r>
  <r>
    <s v="16/03/2023"/>
    <x v="0"/>
    <s v="Plano de Recebimento"/>
    <n v="47.5"/>
    <s v=""/>
    <m/>
  </r>
  <r>
    <s v="16/03/2023"/>
    <x v="2"/>
    <s v="Walter Felix De Araujo Junior Mei"/>
    <s v=""/>
    <n v="-179.41"/>
    <m/>
  </r>
  <r>
    <s v="16/03/2023"/>
    <x v="0"/>
    <s v="Plano de Recebimento"/>
    <n v="40.700000000000003"/>
    <s v=""/>
    <m/>
  </r>
  <r>
    <s v="16/03/2023"/>
    <x v="0"/>
    <s v="Plano de Recebimento"/>
    <n v="11.71"/>
    <s v=""/>
    <m/>
  </r>
  <r>
    <s v="16/03/2023"/>
    <x v="0"/>
    <s v="Plano de Recebimento"/>
    <n v="1.95"/>
    <s v=""/>
    <m/>
  </r>
  <r>
    <s v="16/03/2023"/>
    <x v="0"/>
    <s v="Plano de Recebimento"/>
    <n v="10.25"/>
    <s v=""/>
    <m/>
  </r>
  <r>
    <s v="16/03/2023"/>
    <x v="0"/>
    <s v="Plano de Recebimento"/>
    <n v="54.16"/>
    <s v=""/>
    <m/>
  </r>
  <r>
    <s v="16/03/2023"/>
    <x v="0"/>
    <s v="Plano de Recebimento"/>
    <n v="5.86"/>
    <s v=""/>
    <m/>
  </r>
  <r>
    <s v="16/03/2023"/>
    <x v="1"/>
    <s v="Maycon Barbosa Da Silva Santos"/>
    <n v="42.9"/>
    <s v=""/>
    <m/>
  </r>
  <r>
    <s v="16/03/2023"/>
    <x v="0"/>
    <s v="Plano de Recebimento"/>
    <n v="11.88"/>
    <s v=""/>
    <m/>
  </r>
  <r>
    <s v="16/03/2023"/>
    <x v="2"/>
    <s v="Walter Felix De Araujo Junior Mei"/>
    <s v=""/>
    <n v="-49.01"/>
    <m/>
  </r>
  <r>
    <s v="16/03/2023"/>
    <x v="0"/>
    <s v="Plano de Recebimento"/>
    <n v="28.31"/>
    <s v=""/>
    <m/>
  </r>
  <r>
    <s v="16/03/2023"/>
    <x v="0"/>
    <s v="Plano de Recebimento"/>
    <n v="2.93"/>
    <s v=""/>
    <m/>
  </r>
  <r>
    <s v="16/03/2023"/>
    <x v="0"/>
    <s v="Plano de Recebimento"/>
    <n v="7.81"/>
    <s v=""/>
    <m/>
  </r>
  <r>
    <s v="16/03/2023"/>
    <x v="2"/>
    <s v="Rafael Jefferson Dos Santos Da Costa"/>
    <s v=""/>
    <n v="-13"/>
    <m/>
  </r>
  <r>
    <s v="16/03/2023"/>
    <x v="0"/>
    <s v="Plano de Recebimento"/>
    <n v="5.86"/>
    <s v=""/>
    <m/>
  </r>
  <r>
    <s v="16/03/2023"/>
    <x v="0"/>
    <s v="Plano de Recebimento"/>
    <n v="17.100000000000001"/>
    <s v=""/>
    <m/>
  </r>
  <r>
    <s v="16/03/2023"/>
    <x v="2"/>
    <s v="Walter Felix De Araujo Junior Mei"/>
    <s v=""/>
    <n v="-50"/>
    <m/>
  </r>
  <r>
    <s v="16/03/2023"/>
    <x v="1"/>
    <s v="Vania Marques De Lima Pimentel"/>
    <n v="50"/>
    <s v=""/>
    <m/>
  </r>
  <r>
    <s v="16/03/2023"/>
    <x v="2"/>
    <s v="Walter Felix De Araujo Junior Mei"/>
    <s v=""/>
    <n v="-76.849999999999994"/>
    <m/>
  </r>
  <r>
    <s v="16/03/2023"/>
    <x v="1"/>
    <s v="Joice Moreira Araujo"/>
    <n v="25"/>
    <s v=""/>
    <m/>
  </r>
  <r>
    <s v="16/03/2023"/>
    <x v="1"/>
    <s v="Tuna Pagamentos Ltda"/>
    <n v="25.5"/>
    <s v=""/>
    <m/>
  </r>
  <r>
    <s v="16/03/2023"/>
    <x v="0"/>
    <s v="Plano de Recebimento"/>
    <n v="26.35"/>
    <s v=""/>
    <m/>
  </r>
  <r>
    <s v="16/03/2023"/>
    <x v="2"/>
    <s v="Walter Felix De Araujo Junior Mei"/>
    <s v=""/>
    <n v="-66.64"/>
    <m/>
  </r>
  <r>
    <s v="16/03/2023"/>
    <x v="1"/>
    <s v="Jonatan Teixeira Gomes"/>
    <n v="42"/>
    <s v=""/>
    <m/>
  </r>
  <r>
    <s v="16/03/2023"/>
    <x v="1"/>
    <s v="Gabrielly Hipolito Fernandes Da Silva"/>
    <n v="10"/>
    <s v=""/>
    <m/>
  </r>
  <r>
    <s v="16/03/2023"/>
    <x v="3"/>
    <m/>
    <m/>
    <m/>
    <n v="33.19"/>
  </r>
  <r>
    <s v="17/03/2023"/>
    <x v="0"/>
    <s v="Plano de Recebimento"/>
    <n v="7.81"/>
    <s v=""/>
    <m/>
  </r>
  <r>
    <s v="17/03/2023"/>
    <x v="0"/>
    <s v="Plano de Recebimento"/>
    <n v="41"/>
    <s v=""/>
    <m/>
  </r>
  <r>
    <s v="17/03/2023"/>
    <x v="1"/>
    <s v="Rafael Pereira Rodrigues Batista"/>
    <n v="16"/>
    <s v=""/>
    <m/>
  </r>
  <r>
    <s v="17/03/2023"/>
    <x v="2"/>
    <s v="Walter Felix De Araujo Junior Mei"/>
    <s v=""/>
    <n v="-162"/>
    <m/>
  </r>
  <r>
    <s v="17/03/2023"/>
    <x v="1"/>
    <s v="Daniel Sartori Mendonça"/>
    <n v="162"/>
    <s v=""/>
    <m/>
  </r>
  <r>
    <s v="17/03/2023"/>
    <x v="2"/>
    <s v="Walter Felix De Araujo Junior Mei"/>
    <s v=""/>
    <n v="-236.4"/>
    <m/>
  </r>
  <r>
    <s v="17/03/2023"/>
    <x v="0"/>
    <s v="Plano de Recebimento"/>
    <n v="9.5"/>
    <s v=""/>
    <m/>
  </r>
  <r>
    <s v="17/03/2023"/>
    <x v="1"/>
    <s v="Maisa Faiez Mahmoud"/>
    <n v="4"/>
    <s v=""/>
    <m/>
  </r>
  <r>
    <s v="17/03/2023"/>
    <x v="1"/>
    <s v="Maiara Costa Dos Santos Alves"/>
    <n v="24"/>
    <s v=""/>
    <m/>
  </r>
  <r>
    <s v="17/03/2023"/>
    <x v="0"/>
    <s v="Plano de Recebimento"/>
    <n v="62.47"/>
    <s v=""/>
    <m/>
  </r>
  <r>
    <s v="17/03/2023"/>
    <x v="0"/>
    <s v="Plano de Recebimento"/>
    <n v="65.3"/>
    <s v=""/>
    <m/>
  </r>
  <r>
    <s v="17/03/2023"/>
    <x v="0"/>
    <s v="Plano de Recebimento"/>
    <n v="9.9"/>
    <s v=""/>
    <m/>
  </r>
  <r>
    <s v="17/03/2023"/>
    <x v="0"/>
    <s v="Plano de Recebimento"/>
    <n v="52.48"/>
    <s v=""/>
    <m/>
  </r>
  <r>
    <s v="17/03/2023"/>
    <x v="1"/>
    <s v="Maisa Faiez Mahmoud"/>
    <n v="8.75"/>
    <s v=""/>
    <m/>
  </r>
  <r>
    <s v="17/03/2023"/>
    <x v="2"/>
    <s v="Walter Felix De Araujo Junior Mei"/>
    <s v=""/>
    <n v="-21.47"/>
    <m/>
  </r>
  <r>
    <s v="17/03/2023"/>
    <x v="0"/>
    <s v="Plano de Recebimento"/>
    <n v="11.71"/>
    <s v=""/>
    <m/>
  </r>
  <r>
    <s v="17/03/2023"/>
    <x v="0"/>
    <s v="Plano de Recebimento"/>
    <n v="5.86"/>
    <s v=""/>
    <m/>
  </r>
  <r>
    <s v="17/03/2023"/>
    <x v="0"/>
    <s v="Plano de Recebimento"/>
    <n v="3.9"/>
    <s v=""/>
    <m/>
  </r>
  <r>
    <s v="17/03/2023"/>
    <x v="2"/>
    <s v="Walter Felix De Araujo Junior Mei"/>
    <s v=""/>
    <n v="-205.88"/>
    <m/>
  </r>
  <r>
    <s v="17/03/2023"/>
    <x v="1"/>
    <s v="Lucas Lopes Comparoni"/>
    <n v="32.9"/>
    <s v=""/>
    <m/>
  </r>
  <r>
    <s v="17/03/2023"/>
    <x v="0"/>
    <s v="Plano de Recebimento"/>
    <n v="62.71"/>
    <s v=""/>
    <m/>
  </r>
  <r>
    <s v="17/03/2023"/>
    <x v="1"/>
    <s v="Igor Henrique De Souza Gelati"/>
    <n v="43.9"/>
    <s v=""/>
    <m/>
  </r>
  <r>
    <s v="17/03/2023"/>
    <x v="0"/>
    <s v="Plano de Recebimento"/>
    <n v="66.37"/>
    <s v=""/>
    <m/>
  </r>
  <r>
    <s v="17/03/2023"/>
    <x v="2"/>
    <s v="Walter Felix De Araujo Junior Mei"/>
    <s v=""/>
    <n v="-76.64"/>
    <m/>
  </r>
  <r>
    <s v="17/03/2023"/>
    <x v="0"/>
    <s v="Plano de Recebimento"/>
    <n v="59.54"/>
    <s v=""/>
    <m/>
  </r>
  <r>
    <s v="17/03/2023"/>
    <x v="0"/>
    <s v="Plano de Recebimento"/>
    <n v="17.100000000000001"/>
    <s v=""/>
    <m/>
  </r>
  <r>
    <s v="17/03/2023"/>
    <x v="2"/>
    <s v="Walter Felix De Araujo Junior Mei"/>
    <s v=""/>
    <n v="-270.24"/>
    <m/>
  </r>
  <r>
    <s v="17/03/2023"/>
    <x v="0"/>
    <s v="Plano de Recebimento"/>
    <n v="67.25"/>
    <s v=""/>
    <m/>
  </r>
  <r>
    <s v="17/03/2023"/>
    <x v="2"/>
    <s v="Braian Dara Barboza Da Silva"/>
    <s v=""/>
    <n v="-35"/>
    <m/>
  </r>
  <r>
    <s v="17/03/2023"/>
    <x v="1"/>
    <s v="Davi Cesar De Freitas 12384919873"/>
    <n v="46.9"/>
    <s v=""/>
    <m/>
  </r>
  <r>
    <s v="17/03/2023"/>
    <x v="4"/>
    <s v="Brasileirao Bebidas      Carapicuiba  Br"/>
    <s v=""/>
    <n v="-123.6"/>
    <m/>
  </r>
  <r>
    <s v="17/03/2023"/>
    <x v="1"/>
    <s v="Claudiene Aparecida De Lima"/>
    <n v="64.900000000000006"/>
    <s v=""/>
    <m/>
  </r>
  <r>
    <s v="17/03/2023"/>
    <x v="4"/>
    <s v="Brasileirao Bebidas      Carapicuiba  Br"/>
    <s v=""/>
    <n v="-692.04"/>
    <m/>
  </r>
  <r>
    <s v="17/03/2023"/>
    <x v="1"/>
    <s v="Walter Felix De Araujo Junior Mei"/>
    <n v="900"/>
    <s v=""/>
    <m/>
  </r>
  <r>
    <s v="17/03/2023"/>
    <x v="1"/>
    <s v="Braian Dara Barboza Da Silva"/>
    <n v="35"/>
    <s v=""/>
    <m/>
  </r>
  <r>
    <s v="17/03/2023"/>
    <x v="0"/>
    <s v="Plano de Recebimento"/>
    <n v="6.83"/>
    <s v=""/>
    <m/>
  </r>
  <r>
    <s v="17/03/2023"/>
    <x v="2"/>
    <s v="Walter Felix De Araujo Junior Mei"/>
    <s v=""/>
    <n v="-346.14"/>
    <m/>
  </r>
  <r>
    <s v="17/03/2023"/>
    <x v="0"/>
    <s v="Plano de Recebimento"/>
    <n v="5.86"/>
    <s v=""/>
    <m/>
  </r>
  <r>
    <s v="17/03/2023"/>
    <x v="0"/>
    <s v="Plano de Recebimento"/>
    <n v="5.86"/>
    <s v=""/>
    <m/>
  </r>
  <r>
    <s v="17/03/2023"/>
    <x v="0"/>
    <s v="Plano de Recebimento"/>
    <n v="47.83"/>
    <s v=""/>
    <m/>
  </r>
  <r>
    <s v="17/03/2023"/>
    <x v="0"/>
    <s v="Plano de Recebimento"/>
    <n v="123.96"/>
    <s v=""/>
    <m/>
  </r>
  <r>
    <s v="17/03/2023"/>
    <x v="0"/>
    <s v="Plano de Recebimento"/>
    <n v="62.52"/>
    <s v=""/>
    <m/>
  </r>
  <r>
    <s v="17/03/2023"/>
    <x v="0"/>
    <s v="Plano de Recebimento"/>
    <n v="8.7799999999999994"/>
    <s v=""/>
    <m/>
  </r>
  <r>
    <s v="17/03/2023"/>
    <x v="0"/>
    <s v="Plano de Recebimento"/>
    <n v="13.67"/>
    <s v=""/>
    <m/>
  </r>
  <r>
    <s v="17/03/2023"/>
    <x v="0"/>
    <s v="Plano de Recebimento"/>
    <n v="51.31"/>
    <s v=""/>
    <m/>
  </r>
  <r>
    <s v="17/03/2023"/>
    <x v="0"/>
    <s v="Plano de Recebimento"/>
    <n v="9.76"/>
    <s v=""/>
    <m/>
  </r>
  <r>
    <s v="17/03/2023"/>
    <x v="0"/>
    <s v="Plano de Recebimento"/>
    <n v="16.59"/>
    <s v=""/>
    <m/>
  </r>
  <r>
    <s v="17/03/2023"/>
    <x v="2"/>
    <s v="Walter Felix De Araujo Junior Mei"/>
    <s v=""/>
    <n v="-4.3899999999999997"/>
    <m/>
  </r>
  <r>
    <s v="17/03/2023"/>
    <x v="0"/>
    <s v="Plano de Recebimento"/>
    <n v="4.3899999999999997"/>
    <s v=""/>
    <m/>
  </r>
  <r>
    <s v="17/03/2023"/>
    <x v="2"/>
    <s v="Walter Felix De Araujo Junior Mei"/>
    <s v=""/>
    <n v="-544.80999999999995"/>
    <m/>
  </r>
  <r>
    <s v="17/03/2023"/>
    <x v="0"/>
    <s v="Plano de Recebimento"/>
    <n v="31.04"/>
    <s v=""/>
    <m/>
  </r>
  <r>
    <s v="17/03/2023"/>
    <x v="0"/>
    <s v="Plano de Recebimento"/>
    <n v="15.13"/>
    <s v=""/>
    <m/>
  </r>
  <r>
    <s v="17/03/2023"/>
    <x v="0"/>
    <s v="Plano de Recebimento"/>
    <n v="15.13"/>
    <s v=""/>
    <m/>
  </r>
  <r>
    <s v="17/03/2023"/>
    <x v="0"/>
    <s v="Plano de Recebimento"/>
    <n v="47.83"/>
    <s v=""/>
    <m/>
  </r>
  <r>
    <s v="17/03/2023"/>
    <x v="0"/>
    <s v="Plano de Recebimento"/>
    <n v="29.28"/>
    <s v=""/>
    <m/>
  </r>
  <r>
    <s v="17/03/2023"/>
    <x v="0"/>
    <s v="Plano de Recebimento"/>
    <n v="42.95"/>
    <s v=""/>
    <m/>
  </r>
  <r>
    <s v="17/03/2023"/>
    <x v="0"/>
    <s v="Plano de Recebimento"/>
    <n v="19"/>
    <s v=""/>
    <m/>
  </r>
  <r>
    <s v="17/03/2023"/>
    <x v="0"/>
    <s v="Plano de Recebimento"/>
    <n v="41.87"/>
    <s v=""/>
    <m/>
  </r>
  <r>
    <s v="17/03/2023"/>
    <x v="0"/>
    <s v="Plano de Recebimento"/>
    <n v="24.7"/>
    <s v=""/>
    <m/>
  </r>
  <r>
    <s v="17/03/2023"/>
    <x v="0"/>
    <s v="Plano de Recebimento"/>
    <n v="76.14"/>
    <s v=""/>
    <m/>
  </r>
  <r>
    <s v="17/03/2023"/>
    <x v="0"/>
    <s v="Plano de Recebimento"/>
    <n v="38.950000000000003"/>
    <s v=""/>
    <m/>
  </r>
  <r>
    <s v="17/03/2023"/>
    <x v="0"/>
    <s v="Plano de Recebimento"/>
    <n v="3.9"/>
    <s v=""/>
    <m/>
  </r>
  <r>
    <s v="17/03/2023"/>
    <x v="0"/>
    <s v="Plano de Recebimento"/>
    <n v="3.9"/>
    <s v=""/>
    <m/>
  </r>
  <r>
    <s v="17/03/2023"/>
    <x v="0"/>
    <s v="Plano de Recebimento"/>
    <n v="11.71"/>
    <s v=""/>
    <m/>
  </r>
  <r>
    <s v="17/03/2023"/>
    <x v="0"/>
    <s v="Plano de Recebimento"/>
    <n v="44.8"/>
    <s v=""/>
    <m/>
  </r>
  <r>
    <s v="17/03/2023"/>
    <x v="0"/>
    <s v="Plano de Recebimento"/>
    <n v="14.25"/>
    <s v=""/>
    <m/>
  </r>
  <r>
    <s v="17/03/2023"/>
    <x v="4"/>
    <s v="Casa Sao Pedro           Osasco       Br"/>
    <s v=""/>
    <n v="-130.9"/>
    <m/>
  </r>
  <r>
    <s v="17/03/2023"/>
    <x v="0"/>
    <s v="Plano de Recebimento"/>
    <n v="7.81"/>
    <s v=""/>
    <m/>
  </r>
  <r>
    <s v="17/03/2023"/>
    <x v="1"/>
    <s v="Walter Felix De Araujo Junior Mei"/>
    <n v="200"/>
    <s v=""/>
    <m/>
  </r>
  <r>
    <s v="17/03/2023"/>
    <x v="0"/>
    <s v="Plano de Recebimento"/>
    <n v="7.32"/>
    <s v=""/>
    <m/>
  </r>
  <r>
    <s v="17/03/2023"/>
    <x v="2"/>
    <s v="Walter Felix De Araujo Junior Mei"/>
    <s v=""/>
    <n v="-210.46"/>
    <m/>
  </r>
  <r>
    <s v="17/03/2023"/>
    <x v="1"/>
    <s v="Chimene Negri Franca"/>
    <n v="38.9"/>
    <s v=""/>
    <m/>
  </r>
  <r>
    <s v="17/03/2023"/>
    <x v="1"/>
    <s v="Maycon Barbosa Da Silva Santos"/>
    <n v="32.9"/>
    <s v=""/>
    <m/>
  </r>
  <r>
    <s v="17/03/2023"/>
    <x v="0"/>
    <s v="Plano de Recebimento"/>
    <n v="3.42"/>
    <s v=""/>
    <m/>
  </r>
  <r>
    <s v="17/03/2023"/>
    <x v="0"/>
    <s v="Plano de Recebimento"/>
    <n v="45.03"/>
    <s v=""/>
    <m/>
  </r>
  <r>
    <s v="17/03/2023"/>
    <x v="0"/>
    <s v="Plano de Recebimento"/>
    <n v="32.11"/>
    <s v=""/>
    <m/>
  </r>
  <r>
    <s v="17/03/2023"/>
    <x v="0"/>
    <s v="Plano de Recebimento"/>
    <n v="10.74"/>
    <s v=""/>
    <m/>
  </r>
  <r>
    <s v="17/03/2023"/>
    <x v="0"/>
    <s v="Plano de Recebimento"/>
    <n v="30.26"/>
    <s v=""/>
    <m/>
  </r>
  <r>
    <s v="17/03/2023"/>
    <x v="0"/>
    <s v="Plano de Recebimento"/>
    <n v="17.100000000000001"/>
    <s v=""/>
    <m/>
  </r>
  <r>
    <s v="17/03/2023"/>
    <x v="2"/>
    <s v="Walter Felix De Araujo Junior Mei"/>
    <s v=""/>
    <n v="-98.62"/>
    <m/>
  </r>
  <r>
    <s v="17/03/2023"/>
    <x v="0"/>
    <s v="Plano de Recebimento"/>
    <n v="28.41"/>
    <s v=""/>
    <m/>
  </r>
  <r>
    <s v="17/03/2023"/>
    <x v="0"/>
    <s v="Plano de Recebimento"/>
    <n v="45.78"/>
    <s v=""/>
    <m/>
  </r>
  <r>
    <s v="17/03/2023"/>
    <x v="0"/>
    <s v="Plano de Recebimento"/>
    <n v="19.059999999999999"/>
    <s v=""/>
    <m/>
  </r>
  <r>
    <s v="17/03/2023"/>
    <x v="0"/>
    <s v="Plano de Recebimento"/>
    <n v="5.37"/>
    <s v=""/>
    <m/>
  </r>
  <r>
    <s v="17/03/2023"/>
    <x v="2"/>
    <s v="Walter Felix De Araujo Junior Mei"/>
    <s v=""/>
    <n v="-44.7"/>
    <m/>
  </r>
  <r>
    <s v="17/03/2023"/>
    <x v="0"/>
    <s v="Plano de Recebimento"/>
    <n v="3.8"/>
    <s v=""/>
    <m/>
  </r>
  <r>
    <s v="17/03/2023"/>
    <x v="1"/>
    <s v="Rodrigo Menezes Lenadro"/>
    <n v="20"/>
    <s v=""/>
    <m/>
  </r>
  <r>
    <s v="17/03/2023"/>
    <x v="0"/>
    <s v="Plano de Recebimento"/>
    <n v="20.9"/>
    <s v=""/>
    <m/>
  </r>
  <r>
    <s v="17/03/2023"/>
    <x v="2"/>
    <s v="Walter Felix De Araujo Junior Mei"/>
    <s v=""/>
    <n v="-33.19"/>
    <m/>
  </r>
  <r>
    <s v="17/03/2023"/>
    <x v="3"/>
    <m/>
    <m/>
    <m/>
    <n v="64.81"/>
  </r>
  <r>
    <s v="18/03/2023"/>
    <x v="0"/>
    <s v="Plano de Recebimento"/>
    <n v="26.35"/>
    <s v=""/>
    <m/>
  </r>
  <r>
    <s v="18/03/2023"/>
    <x v="0"/>
    <s v="Plano de Recebimento"/>
    <n v="7.6"/>
    <s v=""/>
    <m/>
  </r>
  <r>
    <s v="18/03/2023"/>
    <x v="1"/>
    <s v="Joelma Marchi"/>
    <n v="33.9"/>
    <s v=""/>
    <m/>
  </r>
  <r>
    <s v="18/03/2023"/>
    <x v="0"/>
    <s v="Plano de Recebimento"/>
    <n v="40.020000000000003"/>
    <s v=""/>
    <m/>
  </r>
  <r>
    <s v="18/03/2023"/>
    <x v="0"/>
    <s v="Plano de Recebimento"/>
    <n v="40.020000000000003"/>
    <s v=""/>
    <m/>
  </r>
  <r>
    <s v="18/03/2023"/>
    <x v="2"/>
    <s v="Walter Felix De Araujo Junior Mei"/>
    <s v=""/>
    <n v="-168.7"/>
    <m/>
  </r>
  <r>
    <s v="18/03/2023"/>
    <x v="2"/>
    <s v="Thayná Vitória Ramos Caetano"/>
    <s v=""/>
    <n v="-44"/>
    <m/>
  </r>
  <r>
    <s v="18/03/2023"/>
    <x v="0"/>
    <s v="Plano de Recebimento"/>
    <n v="7.81"/>
    <s v=""/>
    <m/>
  </r>
  <r>
    <s v="18/03/2023"/>
    <x v="0"/>
    <s v="Plano de Recebimento"/>
    <n v="28.07"/>
    <s v=""/>
    <m/>
  </r>
  <r>
    <s v="18/03/2023"/>
    <x v="0"/>
    <s v="Plano de Recebimento"/>
    <n v="5.7"/>
    <s v=""/>
    <m/>
  </r>
  <r>
    <s v="18/03/2023"/>
    <x v="0"/>
    <s v="Plano de Recebimento"/>
    <n v="11.96"/>
    <s v=""/>
    <m/>
  </r>
  <r>
    <s v="18/03/2023"/>
    <x v="0"/>
    <s v="Plano de Recebimento"/>
    <n v="4.88"/>
    <s v=""/>
    <m/>
  </r>
  <r>
    <s v="18/03/2023"/>
    <x v="0"/>
    <s v="Plano de Recebimento"/>
    <n v="48.8"/>
    <s v=""/>
    <m/>
  </r>
  <r>
    <s v="18/03/2023"/>
    <x v="2"/>
    <s v="Walter Felix De Araujo Junior Mei"/>
    <s v=""/>
    <n v="-107.22"/>
    <m/>
  </r>
  <r>
    <s v="18/03/2023"/>
    <x v="0"/>
    <s v="Plano de Recebimento"/>
    <n v="56.61"/>
    <s v=""/>
    <m/>
  </r>
  <r>
    <s v="18/03/2023"/>
    <x v="0"/>
    <s v="Plano de Recebimento"/>
    <n v="3.89"/>
    <s v=""/>
    <m/>
  </r>
  <r>
    <s v="18/03/2023"/>
    <x v="0"/>
    <s v="Plano de Recebimento"/>
    <n v="6.65"/>
    <s v=""/>
    <m/>
  </r>
  <r>
    <s v="18/03/2023"/>
    <x v="0"/>
    <s v="Plano de Recebimento"/>
    <n v="64.42"/>
    <s v=""/>
    <m/>
  </r>
  <r>
    <s v="18/03/2023"/>
    <x v="0"/>
    <s v="Plano de Recebimento"/>
    <n v="5.86"/>
    <s v=""/>
    <m/>
  </r>
  <r>
    <s v="18/03/2023"/>
    <x v="0"/>
    <s v="Plano de Recebimento"/>
    <n v="9.76"/>
    <s v=""/>
    <m/>
  </r>
  <r>
    <s v="18/03/2023"/>
    <x v="0"/>
    <s v="Plano de Recebimento"/>
    <n v="39.04"/>
    <s v=""/>
    <m/>
  </r>
  <r>
    <s v="18/03/2023"/>
    <x v="0"/>
    <s v="Plano de Recebimento"/>
    <n v="3.9"/>
    <s v=""/>
    <m/>
  </r>
  <r>
    <s v="18/03/2023"/>
    <x v="0"/>
    <s v="Plano de Recebimento"/>
    <n v="57.59"/>
    <s v=""/>
    <m/>
  </r>
  <r>
    <s v="18/03/2023"/>
    <x v="0"/>
    <s v="Plano de Recebimento"/>
    <n v="13.3"/>
    <s v=""/>
    <m/>
  </r>
  <r>
    <s v="18/03/2023"/>
    <x v="0"/>
    <s v="Plano de Recebimento"/>
    <n v="42.75"/>
    <s v=""/>
    <m/>
  </r>
  <r>
    <s v="18/03/2023"/>
    <x v="0"/>
    <s v="Plano de Recebimento"/>
    <n v="47.5"/>
    <s v=""/>
    <m/>
  </r>
  <r>
    <s v="18/03/2023"/>
    <x v="0"/>
    <s v="Plano de Recebimento"/>
    <n v="29.28"/>
    <s v=""/>
    <m/>
  </r>
  <r>
    <s v="18/03/2023"/>
    <x v="0"/>
    <s v="Plano de Recebimento"/>
    <n v="1.95"/>
    <s v=""/>
    <m/>
  </r>
  <r>
    <s v="18/03/2023"/>
    <x v="0"/>
    <s v="Plano de Recebimento"/>
    <n v="7.13"/>
    <s v=""/>
    <m/>
  </r>
  <r>
    <s v="18/03/2023"/>
    <x v="0"/>
    <s v="Plano de Recebimento"/>
    <n v="9.5"/>
    <s v=""/>
    <m/>
  </r>
  <r>
    <s v="18/03/2023"/>
    <x v="0"/>
    <s v="Plano de Recebimento"/>
    <n v="3.9"/>
    <s v=""/>
    <m/>
  </r>
  <r>
    <s v="18/03/2023"/>
    <x v="0"/>
    <s v="Plano de Recebimento"/>
    <n v="16.829999999999998"/>
    <s v=""/>
    <m/>
  </r>
  <r>
    <s v="18/03/2023"/>
    <x v="1"/>
    <s v="Silvia Ferreira Da Silva"/>
    <n v="220"/>
    <s v=""/>
    <m/>
  </r>
  <r>
    <s v="18/03/2023"/>
    <x v="0"/>
    <s v="Plano de Recebimento"/>
    <n v="9.76"/>
    <s v=""/>
    <m/>
  </r>
  <r>
    <s v="18/03/2023"/>
    <x v="0"/>
    <s v="Plano de Recebimento"/>
    <n v="180.58"/>
    <s v=""/>
    <m/>
  </r>
  <r>
    <s v="18/03/2023"/>
    <x v="0"/>
    <s v="Plano de Recebimento"/>
    <n v="3.96"/>
    <s v=""/>
    <m/>
  </r>
  <r>
    <s v="18/03/2023"/>
    <x v="0"/>
    <s v="Plano de Recebimento"/>
    <n v="18.05"/>
    <s v=""/>
    <m/>
  </r>
  <r>
    <s v="18/03/2023"/>
    <x v="2"/>
    <s v="Walter Felix De Araujo Junior Mei"/>
    <s v=""/>
    <n v="-852.21"/>
    <m/>
  </r>
  <r>
    <s v="18/03/2023"/>
    <x v="0"/>
    <s v="Plano de Recebimento"/>
    <n v="6.83"/>
    <s v=""/>
    <m/>
  </r>
  <r>
    <s v="18/03/2023"/>
    <x v="0"/>
    <s v="Plano de Recebimento"/>
    <n v="9.76"/>
    <s v=""/>
    <m/>
  </r>
  <r>
    <s v="18/03/2023"/>
    <x v="0"/>
    <s v="Plano de Recebimento"/>
    <n v="20.9"/>
    <s v=""/>
    <m/>
  </r>
  <r>
    <s v="18/03/2023"/>
    <x v="0"/>
    <s v="Plano de Recebimento"/>
    <n v="23.43"/>
    <s v=""/>
    <m/>
  </r>
  <r>
    <s v="18/03/2023"/>
    <x v="0"/>
    <s v="Plano de Recebimento"/>
    <n v="6.93"/>
    <s v=""/>
    <m/>
  </r>
  <r>
    <s v="18/03/2023"/>
    <x v="0"/>
    <s v="Plano de Recebimento"/>
    <n v="38.950000000000003"/>
    <s v=""/>
    <m/>
  </r>
  <r>
    <s v="18/03/2023"/>
    <x v="0"/>
    <s v="Plano de Recebimento"/>
    <n v="32.67"/>
    <s v=""/>
    <m/>
  </r>
  <r>
    <s v="18/03/2023"/>
    <x v="0"/>
    <s v="Plano de Recebimento"/>
    <n v="32.21"/>
    <s v=""/>
    <m/>
  </r>
  <r>
    <s v="18/03/2023"/>
    <x v="0"/>
    <s v="Plano de Recebimento"/>
    <n v="7.92"/>
    <s v=""/>
    <m/>
  </r>
  <r>
    <s v="18/03/2023"/>
    <x v="1"/>
    <s v="Vanessa Araujo  Dos Santos"/>
    <n v="33.5"/>
    <s v=""/>
    <m/>
  </r>
  <r>
    <s v="18/03/2023"/>
    <x v="1"/>
    <s v="Yeda Braga De Paula Silva               "/>
    <n v="23"/>
    <s v=""/>
    <m/>
  </r>
  <r>
    <s v="18/03/2023"/>
    <x v="0"/>
    <s v="Plano de Recebimento"/>
    <n v="30.26"/>
    <s v=""/>
    <m/>
  </r>
  <r>
    <s v="18/03/2023"/>
    <x v="0"/>
    <s v="Plano de Recebimento"/>
    <n v="10.98"/>
    <s v=""/>
    <m/>
  </r>
  <r>
    <s v="18/03/2023"/>
    <x v="0"/>
    <s v="Plano de Recebimento"/>
    <n v="14.64"/>
    <s v=""/>
    <m/>
  </r>
  <r>
    <s v="18/03/2023"/>
    <x v="0"/>
    <s v="Plano de Recebimento"/>
    <n v="30.4"/>
    <s v=""/>
    <m/>
  </r>
  <r>
    <s v="18/03/2023"/>
    <x v="0"/>
    <s v="Plano de Recebimento"/>
    <n v="7.51"/>
    <s v=""/>
    <m/>
  </r>
  <r>
    <s v="18/03/2023"/>
    <x v="0"/>
    <s v="Plano de Recebimento"/>
    <n v="23.75"/>
    <s v=""/>
    <m/>
  </r>
  <r>
    <s v="18/03/2023"/>
    <x v="0"/>
    <s v="Plano de Recebimento"/>
    <n v="24.4"/>
    <s v=""/>
    <m/>
  </r>
  <r>
    <s v="18/03/2023"/>
    <x v="0"/>
    <s v="Plano de Recebimento"/>
    <n v="5.86"/>
    <s v=""/>
    <m/>
  </r>
  <r>
    <s v="18/03/2023"/>
    <x v="2"/>
    <s v="Walter Felix De Araujo Junior Mei"/>
    <s v=""/>
    <n v="-383.9"/>
    <m/>
  </r>
  <r>
    <s v="18/03/2023"/>
    <x v="0"/>
    <s v="Plano de Recebimento"/>
    <n v="32.21"/>
    <s v=""/>
    <m/>
  </r>
  <r>
    <s v="18/03/2023"/>
    <x v="0"/>
    <s v="Plano de Recebimento"/>
    <n v="33.19"/>
    <s v=""/>
    <m/>
  </r>
  <r>
    <s v="18/03/2023"/>
    <x v="0"/>
    <s v="Plano de Recebimento"/>
    <n v="58.57"/>
    <s v=""/>
    <m/>
  </r>
  <r>
    <s v="18/03/2023"/>
    <x v="0"/>
    <s v="Plano de Recebimento"/>
    <n v="34.159999999999997"/>
    <s v=""/>
    <m/>
  </r>
  <r>
    <s v="18/03/2023"/>
    <x v="0"/>
    <s v="Plano de Recebimento"/>
    <n v="6.34"/>
    <s v=""/>
    <m/>
  </r>
  <r>
    <s v="18/03/2023"/>
    <x v="1"/>
    <s v="Nilton Silva Reis"/>
    <n v="87"/>
    <s v=""/>
    <m/>
  </r>
  <r>
    <s v="18/03/2023"/>
    <x v="2"/>
    <s v="Walter Felix De Araujo Junior Mei"/>
    <s v=""/>
    <n v="-251.47"/>
    <m/>
  </r>
  <r>
    <s v="18/03/2023"/>
    <x v="0"/>
    <s v="Plano de Recebimento"/>
    <n v="37.090000000000003"/>
    <s v=""/>
    <m/>
  </r>
  <r>
    <s v="18/03/2023"/>
    <x v="0"/>
    <s v="Plano de Recebimento"/>
    <n v="93.11"/>
    <s v=""/>
    <m/>
  </r>
  <r>
    <s v="18/03/2023"/>
    <x v="1"/>
    <s v="João Paulo Barboza Da Silva"/>
    <n v="38.9"/>
    <s v=""/>
    <m/>
  </r>
  <r>
    <s v="18/03/2023"/>
    <x v="0"/>
    <s v="Plano de Recebimento"/>
    <n v="49.41"/>
    <s v=""/>
    <m/>
  </r>
  <r>
    <s v="18/03/2023"/>
    <x v="0"/>
    <s v="Plano de Recebimento"/>
    <n v="40.020000000000003"/>
    <s v=""/>
    <m/>
  </r>
  <r>
    <s v="18/03/2023"/>
    <x v="0"/>
    <s v="Plano de Recebimento"/>
    <n v="104.51"/>
    <s v=""/>
    <m/>
  </r>
  <r>
    <s v="18/03/2023"/>
    <x v="0"/>
    <s v="Plano de Recebimento"/>
    <n v="19.52"/>
    <s v=""/>
    <m/>
  </r>
  <r>
    <s v="18/03/2023"/>
    <x v="2"/>
    <s v="Walter Felix De Araujo Junior Mei"/>
    <s v=""/>
    <n v="-382.56"/>
    <m/>
  </r>
  <r>
    <s v="18/03/2023"/>
    <x v="0"/>
    <s v="Plano de Recebimento"/>
    <n v="1.98"/>
    <s v=""/>
    <m/>
  </r>
  <r>
    <s v="18/03/2023"/>
    <x v="0"/>
    <s v="Plano de Recebimento"/>
    <n v="8.4600000000000009"/>
    <s v=""/>
    <m/>
  </r>
  <r>
    <s v="18/03/2023"/>
    <x v="0"/>
    <s v="Plano de Recebimento"/>
    <n v="29.28"/>
    <s v=""/>
    <m/>
  </r>
  <r>
    <s v="18/03/2023"/>
    <x v="2"/>
    <s v="Walter Felix De Araujo Junior Mei"/>
    <s v=""/>
    <n v="-39.72"/>
    <m/>
  </r>
  <r>
    <s v="18/03/2023"/>
    <x v="0"/>
    <s v="Plano de Recebimento"/>
    <n v="79.62"/>
    <s v=""/>
    <m/>
  </r>
  <r>
    <s v="18/03/2023"/>
    <x v="0"/>
    <s v="Plano de Recebimento"/>
    <n v="19.52"/>
    <s v=""/>
    <m/>
  </r>
  <r>
    <s v="18/03/2023"/>
    <x v="0"/>
    <s v="Plano de Recebimento"/>
    <n v="33.25"/>
    <s v=""/>
    <m/>
  </r>
  <r>
    <s v="18/03/2023"/>
    <x v="1"/>
    <s v="Lucas Rafael Furlan Russo"/>
    <n v="24"/>
    <s v=""/>
    <m/>
  </r>
  <r>
    <s v="18/03/2023"/>
    <x v="0"/>
    <s v="Plano de Recebimento"/>
    <n v="30.4"/>
    <s v=""/>
    <m/>
  </r>
  <r>
    <s v="18/03/2023"/>
    <x v="0"/>
    <s v="Plano de Recebimento"/>
    <n v="28.5"/>
    <s v=""/>
    <m/>
  </r>
  <r>
    <s v="18/03/2023"/>
    <x v="0"/>
    <s v="Plano de Recebimento"/>
    <n v="14.25"/>
    <s v=""/>
    <m/>
  </r>
  <r>
    <s v="18/03/2023"/>
    <x v="0"/>
    <s v="Plano de Recebimento"/>
    <n v="14.64"/>
    <s v=""/>
    <m/>
  </r>
  <r>
    <s v="18/03/2023"/>
    <x v="0"/>
    <s v="Plano de Recebimento"/>
    <n v="14.25"/>
    <s v=""/>
    <m/>
  </r>
  <r>
    <s v="18/03/2023"/>
    <x v="0"/>
    <s v="Plano de Recebimento"/>
    <n v="9.27"/>
    <s v=""/>
    <m/>
  </r>
  <r>
    <s v="18/03/2023"/>
    <x v="0"/>
    <s v="Plano de Recebimento"/>
    <n v="81.99"/>
    <s v=""/>
    <m/>
  </r>
  <r>
    <s v="18/03/2023"/>
    <x v="0"/>
    <s v="Plano de Recebimento"/>
    <n v="3.8"/>
    <s v=""/>
    <m/>
  </r>
  <r>
    <s v="18/03/2023"/>
    <x v="0"/>
    <s v="Plano de Recebimento"/>
    <n v="38.950000000000003"/>
    <s v=""/>
    <m/>
  </r>
  <r>
    <s v="18/03/2023"/>
    <x v="0"/>
    <s v="Plano de Recebimento"/>
    <n v="61.49"/>
    <s v=""/>
    <m/>
  </r>
  <r>
    <s v="18/03/2023"/>
    <x v="2"/>
    <s v="Walter Felix De Araujo Junior Mei"/>
    <s v=""/>
    <n v="-453.93"/>
    <m/>
  </r>
  <r>
    <s v="18/03/2023"/>
    <x v="1"/>
    <s v="Maria Cicera Felix De Barros            "/>
    <n v="167.7"/>
    <s v=""/>
    <m/>
  </r>
  <r>
    <s v="18/03/2023"/>
    <x v="0"/>
    <s v="Plano de Recebimento"/>
    <n v="17.57"/>
    <s v=""/>
    <m/>
  </r>
  <r>
    <s v="18/03/2023"/>
    <x v="2"/>
    <s v="Walter Felix De Araujo Junior Mei"/>
    <s v=""/>
    <n v="-185.27"/>
    <m/>
  </r>
  <r>
    <s v="18/03/2023"/>
    <x v="0"/>
    <s v="Plano de Recebimento"/>
    <n v="6.83"/>
    <s v=""/>
    <m/>
  </r>
  <r>
    <s v="18/03/2023"/>
    <x v="0"/>
    <s v="Plano de Recebimento"/>
    <n v="8.7799999999999994"/>
    <s v=""/>
    <m/>
  </r>
  <r>
    <s v="18/03/2023"/>
    <x v="0"/>
    <s v="Plano de Recebimento"/>
    <n v="24.65"/>
    <s v=""/>
    <m/>
  </r>
  <r>
    <s v="18/03/2023"/>
    <x v="0"/>
    <s v="Plano de Recebimento"/>
    <n v="70.08"/>
    <s v=""/>
    <m/>
  </r>
  <r>
    <s v="18/03/2023"/>
    <x v="0"/>
    <s v="Plano de Recebimento"/>
    <n v="57.59"/>
    <s v=""/>
    <m/>
  </r>
  <r>
    <s v="18/03/2023"/>
    <x v="0"/>
    <s v="Plano de Recebimento"/>
    <n v="5.86"/>
    <s v=""/>
    <m/>
  </r>
  <r>
    <s v="18/03/2023"/>
    <x v="2"/>
    <s v="Walter Felix De Araujo Junior Mei"/>
    <s v=""/>
    <n v="-173.79"/>
    <m/>
  </r>
  <r>
    <s v="18/03/2023"/>
    <x v="1"/>
    <s v="Gabrielle Bianca Pereira Moraes"/>
    <n v="103.7"/>
    <s v=""/>
    <m/>
  </r>
  <r>
    <s v="18/03/2023"/>
    <x v="1"/>
    <s v="Jhownatan Momi De Name Camargo"/>
    <n v="27.5"/>
    <s v=""/>
    <m/>
  </r>
  <r>
    <s v="18/03/2023"/>
    <x v="0"/>
    <s v="Plano de Recebimento"/>
    <n v="23.43"/>
    <s v=""/>
    <m/>
  </r>
  <r>
    <s v="18/03/2023"/>
    <x v="0"/>
    <s v="Plano de Recebimento"/>
    <n v="11.4"/>
    <s v=""/>
    <m/>
  </r>
  <r>
    <s v="18/03/2023"/>
    <x v="4"/>
    <s v="Google Tinder            Sao Paulo    Br"/>
    <s v=""/>
    <n v="-18.989999999999998"/>
    <m/>
  </r>
  <r>
    <s v="18/03/2023"/>
    <x v="4"/>
    <s v="Google Tinder            Sao Paulo    Br"/>
    <s v=""/>
    <n v="-11"/>
    <m/>
  </r>
  <r>
    <s v="18/03/2023"/>
    <x v="0"/>
    <s v="Plano de Recebimento"/>
    <n v="79.62"/>
    <s v=""/>
    <m/>
  </r>
  <r>
    <s v="18/03/2023"/>
    <x v="0"/>
    <s v="Plano de Recebimento"/>
    <n v="42.66"/>
    <s v=""/>
    <m/>
  </r>
  <r>
    <s v="18/03/2023"/>
    <x v="0"/>
    <s v="Plano de Recebimento"/>
    <n v="28.79"/>
    <s v=""/>
    <m/>
  </r>
  <r>
    <s v="18/03/2023"/>
    <x v="0"/>
    <s v="Plano de Recebimento"/>
    <n v="62.47"/>
    <s v=""/>
    <m/>
  </r>
  <r>
    <s v="18/03/2023"/>
    <x v="4"/>
    <s v="Google First Touch       Sao Paulo    Br"/>
    <s v=""/>
    <n v="-23.99"/>
    <m/>
  </r>
  <r>
    <s v="18/03/2023"/>
    <x v="0"/>
    <s v="Plano de Recebimento"/>
    <n v="271.73"/>
    <s v=""/>
    <m/>
  </r>
  <r>
    <s v="18/03/2023"/>
    <x v="0"/>
    <s v="Plano de Recebimento"/>
    <n v="5.86"/>
    <s v=""/>
    <m/>
  </r>
  <r>
    <s v="18/03/2023"/>
    <x v="0"/>
    <s v="Plano de Recebimento"/>
    <n v="19"/>
    <s v=""/>
    <m/>
  </r>
  <r>
    <s v="18/03/2023"/>
    <x v="0"/>
    <s v="Plano de Recebimento"/>
    <n v="4.88"/>
    <s v=""/>
    <m/>
  </r>
  <r>
    <s v="18/03/2023"/>
    <x v="1"/>
    <s v="Gabrielle Bianca Pereira Moraes"/>
    <n v="36.9"/>
    <s v=""/>
    <m/>
  </r>
  <r>
    <s v="18/03/2023"/>
    <x v="0"/>
    <s v="Plano de Recebimento"/>
    <n v="19.52"/>
    <s v=""/>
    <m/>
  </r>
  <r>
    <s v="18/03/2023"/>
    <x v="1"/>
    <s v="Wb S C D Eireli"/>
    <n v="19.5"/>
    <s v=""/>
    <m/>
  </r>
  <r>
    <s v="18/03/2023"/>
    <x v="1"/>
    <s v="Claudelanio Alexandre Eleoterio De Souza"/>
    <n v="89"/>
    <s v=""/>
    <m/>
  </r>
  <r>
    <s v="18/03/2023"/>
    <x v="0"/>
    <s v="Plano de Recebimento"/>
    <n v="26.35"/>
    <s v=""/>
    <m/>
  </r>
  <r>
    <s v="18/03/2023"/>
    <x v="0"/>
    <s v="Plano de Recebimento"/>
    <n v="30.4"/>
    <s v=""/>
    <m/>
  </r>
  <r>
    <s v="18/03/2023"/>
    <x v="0"/>
    <s v="Plano de Recebimento"/>
    <n v="11.71"/>
    <s v=""/>
    <m/>
  </r>
  <r>
    <s v="18/03/2023"/>
    <x v="1"/>
    <s v="Patricia Da Silva Marculino"/>
    <n v="18.5"/>
    <s v=""/>
    <m/>
  </r>
  <r>
    <s v="18/03/2023"/>
    <x v="0"/>
    <s v="Plano de Recebimento"/>
    <n v="44.9"/>
    <s v=""/>
    <m/>
  </r>
  <r>
    <s v="18/03/2023"/>
    <x v="4"/>
    <s v="Google Garena            Sao Paulo    Br"/>
    <s v=""/>
    <n v="-8.99"/>
    <m/>
  </r>
  <r>
    <s v="18/03/2023"/>
    <x v="0"/>
    <s v="Plano de Recebimento"/>
    <n v="51.15"/>
    <s v=""/>
    <m/>
  </r>
  <r>
    <s v="18/03/2023"/>
    <x v="3"/>
    <m/>
    <m/>
    <m/>
    <n v="966"/>
  </r>
  <r>
    <s v="19/03/2023"/>
    <x v="2"/>
    <s v="Walter Felix De Araujo Junior Mei"/>
    <s v=""/>
    <n v="-252.84"/>
    <m/>
  </r>
  <r>
    <s v="19/03/2023"/>
    <x v="0"/>
    <s v="Plano de Recebimento"/>
    <n v="21.47"/>
    <s v=""/>
    <m/>
  </r>
  <r>
    <s v="19/03/2023"/>
    <x v="0"/>
    <s v="Plano de Recebimento"/>
    <n v="29.28"/>
    <s v=""/>
    <m/>
  </r>
  <r>
    <s v="19/03/2023"/>
    <x v="0"/>
    <s v="Plano de Recebimento"/>
    <n v="30.26"/>
    <s v=""/>
    <m/>
  </r>
  <r>
    <s v="19/03/2023"/>
    <x v="0"/>
    <s v="Plano de Recebimento"/>
    <n v="33.090000000000003"/>
    <s v=""/>
    <m/>
  </r>
  <r>
    <s v="19/03/2023"/>
    <x v="0"/>
    <s v="Plano de Recebimento"/>
    <n v="19.48"/>
    <s v=""/>
    <m/>
  </r>
  <r>
    <s v="19/03/2023"/>
    <x v="0"/>
    <s v="Plano de Recebimento"/>
    <n v="28.5"/>
    <s v=""/>
    <m/>
  </r>
  <r>
    <s v="19/03/2023"/>
    <x v="0"/>
    <s v="Plano de Recebimento"/>
    <n v="7.81"/>
    <s v=""/>
    <m/>
  </r>
  <r>
    <s v="19/03/2023"/>
    <x v="0"/>
    <s v="Plano de Recebimento"/>
    <n v="10.74"/>
    <s v=""/>
    <m/>
  </r>
  <r>
    <s v="19/03/2023"/>
    <x v="0"/>
    <s v="Plano de Recebimento"/>
    <n v="8.08"/>
    <s v=""/>
    <m/>
  </r>
  <r>
    <s v="19/03/2023"/>
    <x v="0"/>
    <s v="Plano de Recebimento"/>
    <n v="35.630000000000003"/>
    <s v=""/>
    <m/>
  </r>
  <r>
    <s v="19/03/2023"/>
    <x v="0"/>
    <s v="Plano de Recebimento"/>
    <n v="28.5"/>
    <s v=""/>
    <m/>
  </r>
  <r>
    <s v="19/03/2023"/>
    <x v="2"/>
    <s v="Walter Felix De Araujo Junior Mei"/>
    <s v=""/>
    <n v="-139.1"/>
    <m/>
  </r>
  <r>
    <s v="19/03/2023"/>
    <x v="0"/>
    <s v="Plano de Recebimento"/>
    <n v="26.11"/>
    <s v=""/>
    <m/>
  </r>
  <r>
    <s v="19/03/2023"/>
    <x v="0"/>
    <s v="Plano de Recebimento"/>
    <n v="7.6"/>
    <s v=""/>
    <m/>
  </r>
  <r>
    <s v="19/03/2023"/>
    <x v="0"/>
    <s v="Plano de Recebimento"/>
    <n v="28.5"/>
    <s v=""/>
    <m/>
  </r>
  <r>
    <s v="19/03/2023"/>
    <x v="0"/>
    <s v="Plano de Recebimento"/>
    <n v="9.5"/>
    <s v=""/>
    <m/>
  </r>
  <r>
    <s v="19/03/2023"/>
    <x v="0"/>
    <s v="Plano de Recebimento"/>
    <n v="34.200000000000003"/>
    <s v=""/>
    <m/>
  </r>
  <r>
    <s v="19/03/2023"/>
    <x v="0"/>
    <s v="Plano de Recebimento"/>
    <n v="33.19"/>
    <s v=""/>
    <m/>
  </r>
  <r>
    <s v="19/03/2023"/>
    <x v="2"/>
    <s v="Walter Felix De Araujo Junior Mei"/>
    <s v=""/>
    <n v="-501.09"/>
    <m/>
  </r>
  <r>
    <s v="19/03/2023"/>
    <x v="0"/>
    <s v="Plano de Recebimento"/>
    <n v="20.79"/>
    <s v=""/>
    <m/>
  </r>
  <r>
    <s v="19/03/2023"/>
    <x v="0"/>
    <s v="Plano de Recebimento"/>
    <n v="19.52"/>
    <s v=""/>
    <m/>
  </r>
  <r>
    <s v="19/03/2023"/>
    <x v="0"/>
    <s v="Plano de Recebimento"/>
    <n v="2.44"/>
    <s v=""/>
    <m/>
  </r>
  <r>
    <s v="19/03/2023"/>
    <x v="0"/>
    <s v="Plano de Recebimento"/>
    <n v="19.8"/>
    <s v=""/>
    <m/>
  </r>
  <r>
    <s v="19/03/2023"/>
    <x v="0"/>
    <s v="Plano de Recebimento"/>
    <n v="9.9"/>
    <s v=""/>
    <m/>
  </r>
  <r>
    <s v="19/03/2023"/>
    <x v="0"/>
    <s v="Plano de Recebimento"/>
    <n v="14.64"/>
    <s v=""/>
    <m/>
  </r>
  <r>
    <s v="19/03/2023"/>
    <x v="0"/>
    <s v="Plano de Recebimento"/>
    <n v="85.9"/>
    <s v=""/>
    <m/>
  </r>
  <r>
    <s v="19/03/2023"/>
    <x v="0"/>
    <s v="Plano de Recebimento"/>
    <n v="6.83"/>
    <s v=""/>
    <m/>
  </r>
  <r>
    <s v="19/03/2023"/>
    <x v="0"/>
    <s v="Plano de Recebimento"/>
    <n v="2.93"/>
    <s v=""/>
    <m/>
  </r>
  <r>
    <s v="19/03/2023"/>
    <x v="1"/>
    <s v="Claudelanio Alexandre Eleoterio De Souza"/>
    <n v="36.9"/>
    <s v=""/>
    <m/>
  </r>
  <r>
    <s v="19/03/2023"/>
    <x v="0"/>
    <s v="Plano de Recebimento"/>
    <n v="52.71"/>
    <s v=""/>
    <m/>
  </r>
  <r>
    <s v="19/03/2023"/>
    <x v="0"/>
    <s v="Plano de Recebimento"/>
    <n v="15.62"/>
    <s v=""/>
    <m/>
  </r>
  <r>
    <s v="19/03/2023"/>
    <x v="1"/>
    <s v="Diego Ferreira Santos"/>
    <n v="50"/>
    <s v=""/>
    <m/>
  </r>
  <r>
    <s v="19/03/2023"/>
    <x v="1"/>
    <s v="Ricardo Daniel Freire"/>
    <n v="13"/>
    <s v=""/>
    <m/>
  </r>
  <r>
    <s v="19/03/2023"/>
    <x v="0"/>
    <s v="Plano de Recebimento"/>
    <n v="5.86"/>
    <s v=""/>
    <m/>
  </r>
  <r>
    <s v="19/03/2023"/>
    <x v="0"/>
    <s v="Plano de Recebimento"/>
    <n v="9.76"/>
    <s v=""/>
    <m/>
  </r>
  <r>
    <s v="19/03/2023"/>
    <x v="0"/>
    <s v="Plano de Recebimento"/>
    <n v="29.28"/>
    <s v=""/>
    <m/>
  </r>
  <r>
    <s v="19/03/2023"/>
    <x v="0"/>
    <s v="Plano de Recebimento"/>
    <n v="78.86"/>
    <s v=""/>
    <m/>
  </r>
  <r>
    <s v="19/03/2023"/>
    <x v="0"/>
    <s v="Plano de Recebimento"/>
    <n v="14.64"/>
    <s v=""/>
    <m/>
  </r>
  <r>
    <s v="19/03/2023"/>
    <x v="0"/>
    <s v="Plano de Recebimento"/>
    <n v="11.71"/>
    <s v=""/>
    <m/>
  </r>
  <r>
    <s v="19/03/2023"/>
    <x v="2"/>
    <s v="Walter Felix De Araujo Junior Mei"/>
    <s v=""/>
    <n v="-1800.89"/>
    <m/>
  </r>
  <r>
    <s v="19/03/2023"/>
    <x v="1"/>
    <s v="Roseni Pereira Alves Cardoso"/>
    <n v="99.7"/>
    <s v=""/>
    <m/>
  </r>
  <r>
    <s v="19/03/2023"/>
    <x v="1"/>
    <s v="Joelma Marchi"/>
    <n v="22"/>
    <s v=""/>
    <m/>
  </r>
  <r>
    <s v="19/03/2023"/>
    <x v="0"/>
    <s v="Plano de Recebimento"/>
    <n v="59.86"/>
    <s v=""/>
    <m/>
  </r>
  <r>
    <s v="19/03/2023"/>
    <x v="0"/>
    <s v="Plano de Recebimento"/>
    <n v="28.22"/>
    <s v=""/>
    <m/>
  </r>
  <r>
    <s v="19/03/2023"/>
    <x v="0"/>
    <s v="Plano de Recebimento"/>
    <n v="95.94"/>
    <s v=""/>
    <m/>
  </r>
  <r>
    <s v="19/03/2023"/>
    <x v="0"/>
    <s v="Plano de Recebimento"/>
    <n v="114.2"/>
    <s v=""/>
    <m/>
  </r>
  <r>
    <s v="19/03/2023"/>
    <x v="0"/>
    <s v="Plano de Recebimento"/>
    <n v="76.14"/>
    <s v=""/>
    <m/>
  </r>
  <r>
    <s v="19/03/2023"/>
    <x v="0"/>
    <s v="Plano de Recebimento"/>
    <n v="48.8"/>
    <s v=""/>
    <m/>
  </r>
  <r>
    <s v="19/03/2023"/>
    <x v="0"/>
    <s v="Plano de Recebimento"/>
    <n v="12.69"/>
    <s v=""/>
    <m/>
  </r>
  <r>
    <s v="19/03/2023"/>
    <x v="0"/>
    <s v="Plano de Recebimento"/>
    <n v="19.52"/>
    <s v=""/>
    <m/>
  </r>
  <r>
    <s v="19/03/2023"/>
    <x v="0"/>
    <s v="Plano de Recebimento"/>
    <n v="40.76"/>
    <s v=""/>
    <m/>
  </r>
  <r>
    <s v="19/03/2023"/>
    <x v="0"/>
    <s v="Plano de Recebimento"/>
    <n v="24.4"/>
    <s v=""/>
    <m/>
  </r>
  <r>
    <s v="19/03/2023"/>
    <x v="0"/>
    <s v="Plano de Recebimento"/>
    <n v="23.75"/>
    <s v=""/>
    <m/>
  </r>
  <r>
    <s v="19/03/2023"/>
    <x v="0"/>
    <s v="Plano de Recebimento"/>
    <n v="57.49"/>
    <s v=""/>
    <m/>
  </r>
  <r>
    <s v="19/03/2023"/>
    <x v="1"/>
    <s v="Daniel Henrique Rodrigues Alexandre"/>
    <n v="7.25"/>
    <s v=""/>
    <m/>
  </r>
  <r>
    <s v="19/03/2023"/>
    <x v="0"/>
    <s v="Plano de Recebimento"/>
    <n v="5.37"/>
    <s v=""/>
    <m/>
  </r>
  <r>
    <s v="19/03/2023"/>
    <x v="1"/>
    <s v="Dafny De Oliveira Roque Fermino "/>
    <n v="5"/>
    <s v=""/>
    <m/>
  </r>
  <r>
    <s v="19/03/2023"/>
    <x v="0"/>
    <s v="Plano de Recebimento"/>
    <n v="60.52"/>
    <s v=""/>
    <m/>
  </r>
  <r>
    <s v="19/03/2023"/>
    <x v="0"/>
    <s v="Plano de Recebimento"/>
    <n v="17.57"/>
    <s v=""/>
    <m/>
  </r>
  <r>
    <s v="19/03/2023"/>
    <x v="0"/>
    <s v="Plano de Recebimento"/>
    <n v="11.4"/>
    <s v=""/>
    <m/>
  </r>
  <r>
    <s v="19/03/2023"/>
    <x v="1"/>
    <s v="Rodrigo Menezes Lenadro"/>
    <n v="39.18"/>
    <s v=""/>
    <m/>
  </r>
  <r>
    <s v="19/03/2023"/>
    <x v="0"/>
    <s v="Plano de Recebimento"/>
    <n v="58.57"/>
    <s v=""/>
    <m/>
  </r>
  <r>
    <s v="19/03/2023"/>
    <x v="0"/>
    <s v="Plano de Recebimento"/>
    <n v="24.4"/>
    <s v=""/>
    <m/>
  </r>
  <r>
    <s v="19/03/2023"/>
    <x v="0"/>
    <s v="Plano de Recebimento"/>
    <n v="104.44"/>
    <s v=""/>
    <m/>
  </r>
  <r>
    <s v="19/03/2023"/>
    <x v="1"/>
    <s v="Renata Ferreira Isidoro Freitas"/>
    <n v="46"/>
    <s v=""/>
    <m/>
  </r>
  <r>
    <s v="19/03/2023"/>
    <x v="0"/>
    <s v="Plano de Recebimento"/>
    <n v="29.28"/>
    <s v=""/>
    <m/>
  </r>
  <r>
    <s v="19/03/2023"/>
    <x v="0"/>
    <s v="Plano de Recebimento"/>
    <n v="28.41"/>
    <s v=""/>
    <m/>
  </r>
  <r>
    <s v="19/03/2023"/>
    <x v="0"/>
    <s v="Plano de Recebimento"/>
    <n v="31.24"/>
    <s v=""/>
    <m/>
  </r>
  <r>
    <s v="19/03/2023"/>
    <x v="0"/>
    <s v="Plano de Recebimento"/>
    <n v="30.4"/>
    <s v=""/>
    <m/>
  </r>
  <r>
    <s v="19/03/2023"/>
    <x v="0"/>
    <s v="Plano de Recebimento"/>
    <n v="82.97"/>
    <s v=""/>
    <m/>
  </r>
  <r>
    <s v="19/03/2023"/>
    <x v="1"/>
    <s v="Igor Henrique De Souza Gelati"/>
    <n v="37.9"/>
    <s v=""/>
    <m/>
  </r>
  <r>
    <s v="19/03/2023"/>
    <x v="0"/>
    <s v="Plano de Recebimento"/>
    <n v="11.71"/>
    <s v=""/>
    <m/>
  </r>
  <r>
    <s v="19/03/2023"/>
    <x v="0"/>
    <s v="Plano de Recebimento"/>
    <n v="9.76"/>
    <s v=""/>
    <m/>
  </r>
  <r>
    <s v="19/03/2023"/>
    <x v="0"/>
    <s v="Plano de Recebimento"/>
    <n v="82.97"/>
    <s v=""/>
    <m/>
  </r>
  <r>
    <s v="19/03/2023"/>
    <x v="0"/>
    <s v="Plano de Recebimento"/>
    <n v="21.47"/>
    <s v=""/>
    <m/>
  </r>
  <r>
    <s v="19/03/2023"/>
    <x v="0"/>
    <s v="Plano de Recebimento"/>
    <n v="29.28"/>
    <s v=""/>
    <m/>
  </r>
  <r>
    <s v="19/03/2023"/>
    <x v="0"/>
    <s v="Plano de Recebimento"/>
    <n v="13.67"/>
    <s v=""/>
    <m/>
  </r>
  <r>
    <s v="19/03/2023"/>
    <x v="1"/>
    <s v="Amanda Da Silva Melo"/>
    <n v="74.8"/>
    <s v=""/>
    <m/>
  </r>
  <r>
    <s v="19/03/2023"/>
    <x v="0"/>
    <s v="Plano de Recebimento"/>
    <n v="29.28"/>
    <s v=""/>
    <m/>
  </r>
  <r>
    <s v="19/03/2023"/>
    <x v="1"/>
    <s v="Sara Cristina De Oliveira Simas"/>
    <n v="34.9"/>
    <s v=""/>
    <m/>
  </r>
  <r>
    <s v="19/03/2023"/>
    <x v="0"/>
    <s v="Plano de Recebimento"/>
    <n v="16.149999999999999"/>
    <s v=""/>
    <m/>
  </r>
  <r>
    <s v="19/03/2023"/>
    <x v="0"/>
    <s v="Plano de Recebimento"/>
    <n v="34.159999999999997"/>
    <s v=""/>
    <m/>
  </r>
  <r>
    <s v="19/03/2023"/>
    <x v="0"/>
    <s v="Plano de Recebimento"/>
    <n v="43.92"/>
    <s v=""/>
    <m/>
  </r>
  <r>
    <s v="19/03/2023"/>
    <x v="0"/>
    <s v="Plano de Recebimento"/>
    <n v="55.45"/>
    <s v=""/>
    <m/>
  </r>
  <r>
    <s v="19/03/2023"/>
    <x v="2"/>
    <s v="Walter Felix De Araujo Junior Mei"/>
    <s v=""/>
    <n v="-1348.6"/>
    <m/>
  </r>
  <r>
    <s v="19/03/2023"/>
    <x v="0"/>
    <s v="Plano de Recebimento"/>
    <n v="32.299999999999997"/>
    <s v=""/>
    <m/>
  </r>
  <r>
    <s v="19/03/2023"/>
    <x v="1"/>
    <s v="Alexandre Tavares Da Silva"/>
    <n v="24"/>
    <s v=""/>
    <m/>
  </r>
  <r>
    <s v="19/03/2023"/>
    <x v="0"/>
    <s v="Plano de Recebimento"/>
    <n v="39.9"/>
    <s v=""/>
    <m/>
  </r>
  <r>
    <s v="19/03/2023"/>
    <x v="0"/>
    <s v="Plano de Recebimento"/>
    <n v="37.090000000000003"/>
    <s v=""/>
    <m/>
  </r>
  <r>
    <s v="19/03/2023"/>
    <x v="0"/>
    <s v="Plano de Recebimento"/>
    <n v="78.09"/>
    <s v=""/>
    <m/>
  </r>
  <r>
    <s v="19/03/2023"/>
    <x v="0"/>
    <s v="Plano de Recebimento"/>
    <n v="9.76"/>
    <s v=""/>
    <m/>
  </r>
  <r>
    <s v="19/03/2023"/>
    <x v="0"/>
    <s v="Plano de Recebimento"/>
    <n v="3.8"/>
    <s v=""/>
    <m/>
  </r>
  <r>
    <s v="19/03/2023"/>
    <x v="0"/>
    <s v="Plano de Recebimento"/>
    <n v="49.41"/>
    <s v=""/>
    <m/>
  </r>
  <r>
    <s v="19/03/2023"/>
    <x v="1"/>
    <s v="Dinamerica Cardoso De Morais"/>
    <n v="55"/>
    <s v=""/>
    <m/>
  </r>
  <r>
    <s v="19/03/2023"/>
    <x v="0"/>
    <s v="Plano de Recebimento"/>
    <n v="34.159999999999997"/>
    <s v=""/>
    <m/>
  </r>
  <r>
    <s v="19/03/2023"/>
    <x v="1"/>
    <s v="Patrícia De Paula Coutinho"/>
    <n v="32.9"/>
    <s v=""/>
    <m/>
  </r>
  <r>
    <s v="19/03/2023"/>
    <x v="0"/>
    <s v="Plano de Recebimento"/>
    <n v="85.51"/>
    <s v=""/>
    <m/>
  </r>
  <r>
    <s v="19/03/2023"/>
    <x v="0"/>
    <s v="Plano de Recebimento"/>
    <n v="9.9"/>
    <s v=""/>
    <m/>
  </r>
  <r>
    <s v="19/03/2023"/>
    <x v="0"/>
    <s v="Plano de Recebimento"/>
    <n v="4.88"/>
    <s v=""/>
    <m/>
  </r>
  <r>
    <s v="19/03/2023"/>
    <x v="0"/>
    <s v="Plano de Recebimento"/>
    <n v="3.9"/>
    <s v=""/>
    <m/>
  </r>
  <r>
    <s v="19/03/2023"/>
    <x v="0"/>
    <s v="Plano de Recebimento"/>
    <n v="6.83"/>
    <s v=""/>
    <m/>
  </r>
  <r>
    <s v="19/03/2023"/>
    <x v="0"/>
    <s v="Plano de Recebimento"/>
    <n v="18.91"/>
    <s v=""/>
    <m/>
  </r>
  <r>
    <s v="19/03/2023"/>
    <x v="1"/>
    <s v="Roseni Pereira Alves Cardoso"/>
    <n v="80.8"/>
    <s v=""/>
    <m/>
  </r>
  <r>
    <s v="19/03/2023"/>
    <x v="0"/>
    <s v="Plano de Recebimento"/>
    <n v="102.49"/>
    <s v=""/>
    <m/>
  </r>
  <r>
    <s v="19/03/2023"/>
    <x v="0"/>
    <s v="Plano de Recebimento"/>
    <n v="33.19"/>
    <s v=""/>
    <m/>
  </r>
  <r>
    <s v="19/03/2023"/>
    <x v="0"/>
    <s v="Plano de Recebimento"/>
    <n v="78.09"/>
    <s v=""/>
    <m/>
  </r>
  <r>
    <s v="19/03/2023"/>
    <x v="0"/>
    <s v="Plano de Recebimento"/>
    <n v="14.25"/>
    <s v=""/>
    <m/>
  </r>
  <r>
    <s v="19/03/2023"/>
    <x v="1"/>
    <s v="Danielli Terra Andrade Santiago 28644870807"/>
    <n v="26.5"/>
    <s v=""/>
    <m/>
  </r>
  <r>
    <s v="19/03/2023"/>
    <x v="1"/>
    <s v="Felipe Alexandre De Oliveira            "/>
    <n v="90"/>
    <s v=""/>
    <m/>
  </r>
  <r>
    <s v="19/03/2023"/>
    <x v="0"/>
    <s v="Plano de Recebimento"/>
    <n v="19.52"/>
    <s v=""/>
    <m/>
  </r>
  <r>
    <s v="19/03/2023"/>
    <x v="0"/>
    <s v="Plano de Recebimento"/>
    <n v="26.6"/>
    <s v=""/>
    <m/>
  </r>
  <r>
    <s v="19/03/2023"/>
    <x v="1"/>
    <s v="Camila Queiroz De Almeida Souza"/>
    <n v="123.7"/>
    <s v=""/>
    <m/>
  </r>
  <r>
    <s v="19/03/2023"/>
    <x v="1"/>
    <s v="Gabrielly Aparecida Pinto"/>
    <n v="13"/>
    <s v=""/>
    <m/>
  </r>
  <r>
    <s v="19/03/2023"/>
    <x v="0"/>
    <s v="Plano de Recebimento"/>
    <n v="17.100000000000001"/>
    <s v=""/>
    <m/>
  </r>
  <r>
    <s v="19/03/2023"/>
    <x v="0"/>
    <s v="Plano de Recebimento"/>
    <n v="11.71"/>
    <s v=""/>
    <m/>
  </r>
  <r>
    <s v="19/03/2023"/>
    <x v="0"/>
    <s v="Plano de Recebimento"/>
    <n v="15.62"/>
    <s v=""/>
    <m/>
  </r>
  <r>
    <s v="19/03/2023"/>
    <x v="0"/>
    <s v="Plano de Recebimento"/>
    <n v="61.49"/>
    <s v=""/>
    <m/>
  </r>
  <r>
    <s v="19/03/2023"/>
    <x v="0"/>
    <s v="Plano de Recebimento"/>
    <n v="9.76"/>
    <s v=""/>
    <m/>
  </r>
  <r>
    <s v="19/03/2023"/>
    <x v="0"/>
    <s v="Plano de Recebimento"/>
    <n v="19.52"/>
    <s v=""/>
    <m/>
  </r>
  <r>
    <s v="19/03/2023"/>
    <x v="0"/>
    <s v="Plano de Recebimento"/>
    <n v="37.049999999999997"/>
    <s v=""/>
    <m/>
  </r>
  <r>
    <s v="19/03/2023"/>
    <x v="0"/>
    <s v="Plano de Recebimento"/>
    <n v="41.87"/>
    <s v=""/>
    <m/>
  </r>
  <r>
    <s v="19/03/2023"/>
    <x v="2"/>
    <s v="Walter Felix De Araujo Junior Mei"/>
    <s v=""/>
    <n v="-284.23"/>
    <m/>
  </r>
  <r>
    <s v="19/03/2023"/>
    <x v="0"/>
    <s v="Plano de Recebimento"/>
    <n v="19.52"/>
    <s v=""/>
    <m/>
  </r>
  <r>
    <s v="19/03/2023"/>
    <x v="0"/>
    <s v="Plano de Recebimento"/>
    <n v="15.13"/>
    <s v=""/>
    <m/>
  </r>
  <r>
    <s v="19/03/2023"/>
    <x v="0"/>
    <s v="Plano de Recebimento"/>
    <n v="69.3"/>
    <s v=""/>
    <m/>
  </r>
  <r>
    <s v="19/03/2023"/>
    <x v="0"/>
    <s v="Plano de Recebimento"/>
    <n v="78.09"/>
    <s v=""/>
    <m/>
  </r>
  <r>
    <s v="19/03/2023"/>
    <x v="0"/>
    <s v="Plano de Recebimento"/>
    <n v="28.5"/>
    <s v=""/>
    <m/>
  </r>
  <r>
    <s v="19/03/2023"/>
    <x v="0"/>
    <s v="Plano de Recebimento"/>
    <n v="29.28"/>
    <s v=""/>
    <m/>
  </r>
  <r>
    <s v="19/03/2023"/>
    <x v="0"/>
    <s v="Plano de Recebimento"/>
    <n v="44.41"/>
    <s v=""/>
    <m/>
  </r>
  <r>
    <s v="19/03/2023"/>
    <x v="2"/>
    <s v="Walter Felix De Araujo Junior Mei"/>
    <s v=""/>
    <n v="-207.38"/>
    <m/>
  </r>
  <r>
    <s v="19/03/2023"/>
    <x v="0"/>
    <s v="Plano de Recebimento"/>
    <n v="53.21"/>
    <s v=""/>
    <m/>
  </r>
  <r>
    <s v="19/03/2023"/>
    <x v="0"/>
    <s v="Plano de Recebimento"/>
    <n v="33.19"/>
    <s v=""/>
    <m/>
  </r>
  <r>
    <s v="19/03/2023"/>
    <x v="0"/>
    <s v="Plano de Recebimento"/>
    <n v="48.8"/>
    <s v=""/>
    <m/>
  </r>
  <r>
    <s v="19/03/2023"/>
    <x v="0"/>
    <s v="Plano de Recebimento"/>
    <n v="72.180000000000007"/>
    <s v=""/>
    <m/>
  </r>
  <r>
    <s v="19/03/2023"/>
    <x v="2"/>
    <s v="Walter Felix De Araujo Junior Mei"/>
    <s v=""/>
    <n v="-299.64"/>
    <m/>
  </r>
  <r>
    <s v="19/03/2023"/>
    <x v="0"/>
    <s v="Plano de Recebimento"/>
    <n v="91.21"/>
    <s v=""/>
    <m/>
  </r>
  <r>
    <s v="19/03/2023"/>
    <x v="0"/>
    <s v="Plano de Recebimento"/>
    <n v="37.909999999999997"/>
    <s v=""/>
    <m/>
  </r>
  <r>
    <s v="19/03/2023"/>
    <x v="1"/>
    <s v="Rayssa Pereira Elias Da Silva"/>
    <n v="20"/>
    <s v=""/>
    <m/>
  </r>
  <r>
    <s v="19/03/2023"/>
    <x v="1"/>
    <s v="Greice Gomes Dos Santos"/>
    <n v="4"/>
    <s v=""/>
    <m/>
  </r>
  <r>
    <s v="19/03/2023"/>
    <x v="0"/>
    <s v="Plano de Recebimento"/>
    <n v="14.64"/>
    <s v=""/>
    <m/>
  </r>
  <r>
    <s v="19/03/2023"/>
    <x v="0"/>
    <s v="Plano de Recebimento"/>
    <n v="43.92"/>
    <s v=""/>
    <m/>
  </r>
  <r>
    <s v="19/03/2023"/>
    <x v="1"/>
    <s v="Marcelo Costa"/>
    <n v="32"/>
    <s v=""/>
    <m/>
  </r>
  <r>
    <s v="19/03/2023"/>
    <x v="0"/>
    <s v="Plano de Recebimento"/>
    <n v="55.96"/>
    <s v=""/>
    <m/>
  </r>
  <r>
    <s v="19/03/2023"/>
    <x v="2"/>
    <s v="Walter Felix De Araujo Junior Mei"/>
    <s v=""/>
    <n v="-288.39999999999998"/>
    <m/>
  </r>
  <r>
    <s v="19/03/2023"/>
    <x v="0"/>
    <s v="Plano de Recebimento"/>
    <n v="116.64"/>
    <s v=""/>
    <m/>
  </r>
  <r>
    <s v="19/03/2023"/>
    <x v="0"/>
    <s v="Plano de Recebimento"/>
    <n v="30.4"/>
    <s v=""/>
    <m/>
  </r>
  <r>
    <s v="19/03/2023"/>
    <x v="0"/>
    <s v="Plano de Recebimento"/>
    <n v="65.08"/>
    <s v=""/>
    <m/>
  </r>
  <r>
    <s v="19/03/2023"/>
    <x v="0"/>
    <s v="Plano de Recebimento"/>
    <n v="30.4"/>
    <s v=""/>
    <m/>
  </r>
  <r>
    <s v="19/03/2023"/>
    <x v="0"/>
    <s v="Plano de Recebimento"/>
    <n v="14.64"/>
    <s v=""/>
    <m/>
  </r>
  <r>
    <s v="19/03/2023"/>
    <x v="0"/>
    <s v="Plano de Recebimento"/>
    <n v="31.24"/>
    <s v=""/>
    <m/>
  </r>
  <r>
    <s v="19/03/2023"/>
    <x v="2"/>
    <s v="Walter Felix De Araujo Junior Mei"/>
    <s v=""/>
    <n v="-832.4"/>
    <m/>
  </r>
  <r>
    <s v="19/03/2023"/>
    <x v="0"/>
    <s v="Plano de Recebimento"/>
    <n v="11.88"/>
    <s v=""/>
    <m/>
  </r>
  <r>
    <s v="19/03/2023"/>
    <x v="0"/>
    <s v="Plano de Recebimento"/>
    <n v="19.52"/>
    <s v=""/>
    <m/>
  </r>
  <r>
    <s v="19/03/2023"/>
    <x v="2"/>
    <s v="Reinaldo Victor Santos Guimaraes Da Silva"/>
    <s v=""/>
    <n v="-165"/>
    <m/>
  </r>
  <r>
    <s v="19/03/2023"/>
    <x v="3"/>
    <m/>
    <m/>
    <m/>
    <n v="0"/>
  </r>
  <r>
    <s v="20/03/2023"/>
    <x v="2"/>
    <s v="Walter Felix De Araujo Junior Mei"/>
    <s v=""/>
    <n v="-68.33"/>
    <m/>
  </r>
  <r>
    <s v="20/03/2023"/>
    <x v="0"/>
    <s v="Plano de Recebimento"/>
    <n v="13.67"/>
    <s v=""/>
    <m/>
  </r>
  <r>
    <s v="20/03/2023"/>
    <x v="0"/>
    <s v="Plano de Recebimento"/>
    <n v="54.66"/>
    <s v=""/>
    <m/>
  </r>
  <r>
    <s v="20/03/2023"/>
    <x v="2"/>
    <s v="Walter Felix De Araujo Junior Mei"/>
    <s v=""/>
    <n v="-423.47"/>
    <m/>
  </r>
  <r>
    <s v="20/03/2023"/>
    <x v="0"/>
    <s v="Plano de Recebimento"/>
    <n v="0.98"/>
    <s v=""/>
    <m/>
  </r>
  <r>
    <s v="20/03/2023"/>
    <x v="0"/>
    <s v="Plano de Recebimento"/>
    <n v="14.25"/>
    <s v=""/>
    <m/>
  </r>
  <r>
    <s v="20/03/2023"/>
    <x v="0"/>
    <s v="Plano de Recebimento"/>
    <n v="13.67"/>
    <s v=""/>
    <m/>
  </r>
  <r>
    <s v="20/03/2023"/>
    <x v="0"/>
    <s v="Plano de Recebimento"/>
    <n v="10.69"/>
    <s v=""/>
    <m/>
  </r>
  <r>
    <s v="20/03/2023"/>
    <x v="0"/>
    <s v="Plano de Recebimento"/>
    <n v="18.55"/>
    <s v=""/>
    <m/>
  </r>
  <r>
    <s v="20/03/2023"/>
    <x v="0"/>
    <s v="Plano de Recebimento"/>
    <n v="7.81"/>
    <s v=""/>
    <m/>
  </r>
  <r>
    <s v="20/03/2023"/>
    <x v="0"/>
    <s v="Plano de Recebimento"/>
    <n v="25.65"/>
    <s v=""/>
    <m/>
  </r>
  <r>
    <s v="20/03/2023"/>
    <x v="0"/>
    <s v="Plano de Recebimento"/>
    <n v="9.76"/>
    <s v=""/>
    <m/>
  </r>
  <r>
    <s v="20/03/2023"/>
    <x v="0"/>
    <s v="Plano de Recebimento"/>
    <n v="19.52"/>
    <s v=""/>
    <m/>
  </r>
  <r>
    <s v="20/03/2023"/>
    <x v="0"/>
    <s v="Plano de Recebimento"/>
    <n v="3.8"/>
    <s v=""/>
    <m/>
  </r>
  <r>
    <s v="20/03/2023"/>
    <x v="4"/>
    <s v="Cida Supermercado        Osasco       Br"/>
    <s v=""/>
    <n v="-51.4"/>
    <m/>
  </r>
  <r>
    <s v="20/03/2023"/>
    <x v="0"/>
    <s v="Plano de Recebimento"/>
    <n v="24.4"/>
    <s v=""/>
    <m/>
  </r>
  <r>
    <s v="20/03/2023"/>
    <x v="0"/>
    <s v="Plano de Recebimento"/>
    <n v="9.76"/>
    <s v=""/>
    <m/>
  </r>
  <r>
    <s v="20/03/2023"/>
    <x v="1"/>
    <s v="Diego Silva Oliveira"/>
    <n v="16"/>
    <s v=""/>
    <m/>
  </r>
  <r>
    <s v="20/03/2023"/>
    <x v="0"/>
    <s v="Plano de Recebimento"/>
    <n v="8.7799999999999994"/>
    <s v=""/>
    <m/>
  </r>
  <r>
    <s v="20/03/2023"/>
    <x v="0"/>
    <s v="Plano de Recebimento"/>
    <n v="15.62"/>
    <s v=""/>
    <m/>
  </r>
  <r>
    <s v="20/03/2023"/>
    <x v="0"/>
    <s v="Plano de Recebimento"/>
    <n v="11.4"/>
    <s v=""/>
    <m/>
  </r>
  <r>
    <s v="20/03/2023"/>
    <x v="4"/>
    <s v="Atacadao 043 As          Carapicuiba  Br"/>
    <s v=""/>
    <n v="-317.31"/>
    <m/>
  </r>
  <r>
    <s v="20/03/2023"/>
    <x v="0"/>
    <s v="Plano de Recebimento"/>
    <n v="19.95"/>
    <s v=""/>
    <m/>
  </r>
  <r>
    <s v="20/03/2023"/>
    <x v="0"/>
    <s v="Plano de Recebimento"/>
    <n v="19.52"/>
    <s v=""/>
    <m/>
  </r>
  <r>
    <s v="20/03/2023"/>
    <x v="0"/>
    <s v="Plano de Recebimento"/>
    <n v="34.07"/>
    <s v=""/>
    <m/>
  </r>
  <r>
    <s v="20/03/2023"/>
    <x v="1"/>
    <s v="Walter Felix De Araujo Junior Mei"/>
    <n v="508"/>
    <s v=""/>
    <m/>
  </r>
  <r>
    <s v="20/03/2023"/>
    <x v="2"/>
    <s v="Walter Felix De Araujo Junior Mei"/>
    <s v=""/>
    <n v="-314.05"/>
    <m/>
  </r>
  <r>
    <s v="20/03/2023"/>
    <x v="0"/>
    <s v="Plano de Recebimento"/>
    <n v="14.25"/>
    <s v=""/>
    <m/>
  </r>
  <r>
    <s v="20/03/2023"/>
    <x v="0"/>
    <s v="Plano de Recebimento"/>
    <n v="54.66"/>
    <s v=""/>
    <m/>
  </r>
  <r>
    <s v="20/03/2023"/>
    <x v="0"/>
    <s v="Plano de Recebimento"/>
    <n v="6.83"/>
    <s v=""/>
    <m/>
  </r>
  <r>
    <s v="20/03/2023"/>
    <x v="1"/>
    <s v="Marcelly Reis Naves"/>
    <n v="23"/>
    <s v=""/>
    <m/>
  </r>
  <r>
    <s v="20/03/2023"/>
    <x v="0"/>
    <s v="Plano de Recebimento"/>
    <n v="9.5"/>
    <s v=""/>
    <m/>
  </r>
  <r>
    <s v="20/03/2023"/>
    <x v="0"/>
    <s v="Plano de Recebimento"/>
    <n v="97.61"/>
    <s v=""/>
    <m/>
  </r>
  <r>
    <s v="20/03/2023"/>
    <x v="0"/>
    <s v="Plano de Recebimento"/>
    <n v="5.7"/>
    <s v=""/>
    <m/>
  </r>
  <r>
    <s v="20/03/2023"/>
    <x v="0"/>
    <s v="Plano de Recebimento"/>
    <n v="13.67"/>
    <s v=""/>
    <m/>
  </r>
  <r>
    <s v="20/03/2023"/>
    <x v="0"/>
    <s v="Plano de Recebimento"/>
    <n v="88.83"/>
    <s v=""/>
    <m/>
  </r>
  <r>
    <s v="20/03/2023"/>
    <x v="2"/>
    <s v="Walter Felix De Araujo Junior Mei"/>
    <s v=""/>
    <n v="-273.92"/>
    <m/>
  </r>
  <r>
    <s v="20/03/2023"/>
    <x v="4"/>
    <s v="Google Youtubepremium    Sao Paulo    Br"/>
    <s v=""/>
    <n v="-20.9"/>
    <m/>
  </r>
  <r>
    <s v="20/03/2023"/>
    <x v="0"/>
    <s v="Plano de Recebimento"/>
    <n v="5.23"/>
    <s v=""/>
    <m/>
  </r>
  <r>
    <s v="20/03/2023"/>
    <x v="0"/>
    <s v="Plano de Recebimento"/>
    <n v="13.18"/>
    <s v=""/>
    <m/>
  </r>
  <r>
    <s v="20/03/2023"/>
    <x v="0"/>
    <s v="Plano de Recebimento"/>
    <n v="5.37"/>
    <s v=""/>
    <m/>
  </r>
  <r>
    <s v="20/03/2023"/>
    <x v="0"/>
    <s v="Plano de Recebimento"/>
    <n v="24.4"/>
    <s v=""/>
    <m/>
  </r>
  <r>
    <s v="20/03/2023"/>
    <x v="0"/>
    <s v="Plano de Recebimento"/>
    <n v="17.100000000000001"/>
    <s v=""/>
    <m/>
  </r>
  <r>
    <s v="20/03/2023"/>
    <x v="0"/>
    <s v="Plano de Recebimento"/>
    <n v="65.400000000000006"/>
    <s v=""/>
    <m/>
  </r>
  <r>
    <s v="20/03/2023"/>
    <x v="0"/>
    <s v="Plano de Recebimento"/>
    <n v="14.64"/>
    <s v=""/>
    <m/>
  </r>
  <r>
    <s v="20/03/2023"/>
    <x v="1"/>
    <s v="Tuna Pagamentos Ltda"/>
    <n v="103.9"/>
    <s v=""/>
    <m/>
  </r>
  <r>
    <s v="20/03/2023"/>
    <x v="0"/>
    <s v="Plano de Recebimento"/>
    <n v="45.6"/>
    <s v=""/>
    <m/>
  </r>
  <r>
    <s v="20/03/2023"/>
    <x v="2"/>
    <s v="Walter Felix De Araujo Junior Mei"/>
    <s v=""/>
    <n v="-181.68"/>
    <m/>
  </r>
  <r>
    <s v="20/03/2023"/>
    <x v="1"/>
    <s v="Diego Silva Oliveira"/>
    <n v="20"/>
    <s v=""/>
    <m/>
  </r>
  <r>
    <s v="20/03/2023"/>
    <x v="0"/>
    <s v="Plano de Recebimento"/>
    <n v="12.69"/>
    <s v=""/>
    <m/>
  </r>
  <r>
    <s v="20/03/2023"/>
    <x v="0"/>
    <s v="Plano de Recebimento"/>
    <n v="61.49"/>
    <s v=""/>
    <m/>
  </r>
  <r>
    <s v="20/03/2023"/>
    <x v="0"/>
    <s v="Plano de Recebimento"/>
    <n v="47.5"/>
    <s v=""/>
    <m/>
  </r>
  <r>
    <s v="20/03/2023"/>
    <x v="1"/>
    <s v="Diego Silva Oliveira"/>
    <n v="40"/>
    <s v=""/>
    <m/>
  </r>
  <r>
    <s v="20/03/2023"/>
    <x v="2"/>
    <s v="Walter Felix De Araujo Junior Mei"/>
    <s v=""/>
    <n v="-79.52"/>
    <m/>
  </r>
  <r>
    <s v="20/03/2023"/>
    <x v="0"/>
    <s v="Plano de Recebimento"/>
    <n v="31.24"/>
    <s v=""/>
    <m/>
  </r>
  <r>
    <s v="20/03/2023"/>
    <x v="1"/>
    <s v="Reinaldo Victor Santos Guimaraes Da Silva"/>
    <n v="19"/>
    <s v=""/>
    <m/>
  </r>
  <r>
    <s v="20/03/2023"/>
    <x v="0"/>
    <s v="Plano de Recebimento"/>
    <n v="29.28"/>
    <s v=""/>
    <m/>
  </r>
  <r>
    <s v="20/03/2023"/>
    <x v="3"/>
    <m/>
    <m/>
    <m/>
    <n v="0"/>
  </r>
  <r>
    <s v="21/03/2023"/>
    <x v="4"/>
    <s v="Filial Bk Drive C        Carapicuiba  Br"/>
    <s v=""/>
    <n v="-49.7"/>
    <m/>
  </r>
  <r>
    <s v="21/03/2023"/>
    <x v="1"/>
    <s v="Jose Henrique Moura"/>
    <n v="22.9"/>
    <s v=""/>
    <m/>
  </r>
  <r>
    <s v="21/03/2023"/>
    <x v="1"/>
    <s v="Joice Moreira Araujo"/>
    <n v="28"/>
    <s v=""/>
    <m/>
  </r>
  <r>
    <s v="21/03/2023"/>
    <x v="0"/>
    <s v="Plano de Recebimento"/>
    <n v="3.42"/>
    <s v=""/>
    <m/>
  </r>
  <r>
    <s v="21/03/2023"/>
    <x v="0"/>
    <s v="Plano de Recebimento"/>
    <n v="52.71"/>
    <s v=""/>
    <m/>
  </r>
  <r>
    <s v="21/03/2023"/>
    <x v="0"/>
    <s v="Plano de Recebimento"/>
    <n v="27.55"/>
    <s v=""/>
    <m/>
  </r>
  <r>
    <s v="21/03/2023"/>
    <x v="0"/>
    <s v="Plano de Recebimento"/>
    <n v="27.55"/>
    <s v=""/>
    <m/>
  </r>
  <r>
    <s v="21/03/2023"/>
    <x v="0"/>
    <s v="Plano de Recebimento"/>
    <n v="28.31"/>
    <s v=""/>
    <m/>
  </r>
  <r>
    <s v="21/03/2023"/>
    <x v="4"/>
    <s v="Pag*box44postoe          Carapicuiba  Br"/>
    <s v=""/>
    <n v="-22"/>
    <m/>
  </r>
  <r>
    <s v="21/03/2023"/>
    <x v="0"/>
    <s v="Plano de Recebimento"/>
    <n v="94.68"/>
    <s v=""/>
    <m/>
  </r>
  <r>
    <s v="21/03/2023"/>
    <x v="0"/>
    <s v="Plano de Recebimento"/>
    <n v="45.6"/>
    <s v=""/>
    <m/>
  </r>
  <r>
    <s v="21/03/2023"/>
    <x v="0"/>
    <s v="Plano de Recebimento"/>
    <n v="9.76"/>
    <s v=""/>
    <m/>
  </r>
  <r>
    <s v="21/03/2023"/>
    <x v="0"/>
    <s v="Plano de Recebimento"/>
    <n v="11.4"/>
    <s v=""/>
    <m/>
  </r>
  <r>
    <s v="21/03/2023"/>
    <x v="0"/>
    <s v="Plano de Recebimento"/>
    <n v="32.21"/>
    <s v=""/>
    <m/>
  </r>
  <r>
    <s v="21/03/2023"/>
    <x v="0"/>
    <s v="Plano de Recebimento"/>
    <n v="41"/>
    <s v=""/>
    <m/>
  </r>
  <r>
    <s v="21/03/2023"/>
    <x v="0"/>
    <s v="Plano de Recebimento"/>
    <n v="9.76"/>
    <s v=""/>
    <m/>
  </r>
  <r>
    <s v="21/03/2023"/>
    <x v="0"/>
    <s v="Plano de Recebimento"/>
    <n v="13.67"/>
    <s v=""/>
    <m/>
  </r>
  <r>
    <s v="21/03/2023"/>
    <x v="1"/>
    <s v="Luis Felipe Faustino Cau                "/>
    <n v="50.5"/>
    <s v=""/>
    <m/>
  </r>
  <r>
    <s v="21/03/2023"/>
    <x v="0"/>
    <s v="Plano de Recebimento"/>
    <n v="37.090000000000003"/>
    <s v=""/>
    <m/>
  </r>
  <r>
    <s v="21/03/2023"/>
    <x v="0"/>
    <s v="Plano de Recebimento"/>
    <n v="9.76"/>
    <s v=""/>
    <m/>
  </r>
  <r>
    <s v="21/03/2023"/>
    <x v="0"/>
    <s v="Plano de Recebimento"/>
    <n v="5.86"/>
    <s v=""/>
    <m/>
  </r>
  <r>
    <s v="21/03/2023"/>
    <x v="4"/>
    <s v="Chacara Do Quiriri Com   Carapicuiba  Br"/>
    <s v=""/>
    <n v="-20"/>
    <m/>
  </r>
  <r>
    <s v="21/03/2023"/>
    <x v="0"/>
    <s v="Plano de Recebimento"/>
    <n v="15.2"/>
    <s v=""/>
    <m/>
  </r>
  <r>
    <s v="21/03/2023"/>
    <x v="0"/>
    <s v="Plano de Recebimento"/>
    <n v="5.86"/>
    <s v=""/>
    <m/>
  </r>
  <r>
    <s v="21/03/2023"/>
    <x v="0"/>
    <s v="Plano de Recebimento"/>
    <n v="31.68"/>
    <s v=""/>
    <m/>
  </r>
  <r>
    <s v="21/03/2023"/>
    <x v="0"/>
    <s v="Plano de Recebimento"/>
    <n v="32.299999999999997"/>
    <s v=""/>
    <m/>
  </r>
  <r>
    <s v="21/03/2023"/>
    <x v="0"/>
    <s v="Plano de Recebimento"/>
    <n v="9.76"/>
    <s v=""/>
    <m/>
  </r>
  <r>
    <s v="21/03/2023"/>
    <x v="0"/>
    <s v="Plano de Recebimento"/>
    <n v="11.96"/>
    <s v=""/>
    <m/>
  </r>
  <r>
    <s v="21/03/2023"/>
    <x v="0"/>
    <s v="Plano de Recebimento"/>
    <n v="11.71"/>
    <s v=""/>
    <m/>
  </r>
  <r>
    <s v="21/03/2023"/>
    <x v="0"/>
    <s v="Plano de Recebimento"/>
    <n v="14.16"/>
    <s v=""/>
    <m/>
  </r>
  <r>
    <s v="21/03/2023"/>
    <x v="0"/>
    <s v="Plano de Recebimento"/>
    <n v="19.52"/>
    <s v=""/>
    <m/>
  </r>
  <r>
    <s v="21/03/2023"/>
    <x v="0"/>
    <s v="Plano de Recebimento"/>
    <n v="11.71"/>
    <s v=""/>
    <m/>
  </r>
  <r>
    <s v="21/03/2023"/>
    <x v="1"/>
    <s v="Laiane Elissandra De Lima"/>
    <n v="44"/>
    <s v=""/>
    <m/>
  </r>
  <r>
    <s v="21/03/2023"/>
    <x v="0"/>
    <s v="Plano de Recebimento"/>
    <n v="10.25"/>
    <s v=""/>
    <m/>
  </r>
  <r>
    <s v="21/03/2023"/>
    <x v="2"/>
    <s v="Walter Felix De Araujo Junior Mei"/>
    <s v=""/>
    <n v="-1836.36"/>
    <m/>
  </r>
  <r>
    <s v="21/03/2023"/>
    <x v="0"/>
    <s v="Plano de Recebimento"/>
    <n v="6.83"/>
    <s v=""/>
    <m/>
  </r>
  <r>
    <s v="21/03/2023"/>
    <x v="0"/>
    <s v="Plano de Recebimento"/>
    <n v="48.8"/>
    <s v=""/>
    <m/>
  </r>
  <r>
    <s v="21/03/2023"/>
    <x v="0"/>
    <s v="Plano de Recebimento"/>
    <n v="43.13"/>
    <s v=""/>
    <m/>
  </r>
  <r>
    <s v="21/03/2023"/>
    <x v="1"/>
    <s v="Evandro Carlos Ananias Junior"/>
    <n v="1737.6"/>
    <s v=""/>
    <m/>
  </r>
  <r>
    <s v="21/03/2023"/>
    <x v="2"/>
    <s v="Walter Felix De Araujo Junior Mei"/>
    <s v=""/>
    <n v="-27.33"/>
    <m/>
  </r>
  <r>
    <s v="21/03/2023"/>
    <x v="0"/>
    <s v="Plano de Recebimento"/>
    <n v="14.64"/>
    <s v=""/>
    <m/>
  </r>
  <r>
    <s v="21/03/2023"/>
    <x v="0"/>
    <s v="Plano de Recebimento"/>
    <n v="12.69"/>
    <s v=""/>
    <m/>
  </r>
  <r>
    <s v="21/03/2023"/>
    <x v="2"/>
    <s v="Walter Felix De Araujo Junior Mei"/>
    <s v=""/>
    <n v="-138.38999999999999"/>
    <m/>
  </r>
  <r>
    <s v="21/03/2023"/>
    <x v="0"/>
    <s v="Plano de Recebimento"/>
    <n v="49.5"/>
    <s v=""/>
    <m/>
  </r>
  <r>
    <s v="21/03/2023"/>
    <x v="1"/>
    <s v="Lucas Lopes Comparoni"/>
    <n v="2"/>
    <s v=""/>
    <m/>
  </r>
  <r>
    <s v="21/03/2023"/>
    <x v="1"/>
    <s v="Mariana Vieira Goncalves"/>
    <n v="21.5"/>
    <s v=""/>
    <m/>
  </r>
  <r>
    <s v="21/03/2023"/>
    <x v="0"/>
    <s v="Plano de Recebimento"/>
    <n v="1.95"/>
    <s v=""/>
    <m/>
  </r>
  <r>
    <s v="21/03/2023"/>
    <x v="0"/>
    <s v="Plano de Recebimento"/>
    <n v="29.28"/>
    <s v=""/>
    <m/>
  </r>
  <r>
    <s v="21/03/2023"/>
    <x v="0"/>
    <s v="Plano de Recebimento"/>
    <n v="1.95"/>
    <s v=""/>
    <m/>
  </r>
  <r>
    <s v="21/03/2023"/>
    <x v="0"/>
    <s v="Plano de Recebimento"/>
    <n v="6.83"/>
    <s v=""/>
    <m/>
  </r>
  <r>
    <s v="21/03/2023"/>
    <x v="0"/>
    <s v="Plano de Recebimento"/>
    <n v="15.62"/>
    <s v=""/>
    <m/>
  </r>
  <r>
    <s v="21/03/2023"/>
    <x v="0"/>
    <s v="Plano de Recebimento"/>
    <n v="9.76"/>
    <s v=""/>
    <m/>
  </r>
  <r>
    <s v="21/03/2023"/>
    <x v="2"/>
    <s v="Walter Felix De Araujo Junior Mei"/>
    <s v=""/>
    <n v="-137.41"/>
    <m/>
  </r>
  <r>
    <s v="21/03/2023"/>
    <x v="0"/>
    <s v="Plano de Recebimento"/>
    <n v="108.91"/>
    <s v=""/>
    <m/>
  </r>
  <r>
    <s v="21/03/2023"/>
    <x v="1"/>
    <s v="Tuna Pagamentos Ltda"/>
    <n v="28.5"/>
    <s v=""/>
    <m/>
  </r>
  <r>
    <s v="21/03/2023"/>
    <x v="2"/>
    <s v="Walter Felix De Araujo Junior Mei"/>
    <s v=""/>
    <n v="-86.14"/>
    <m/>
  </r>
  <r>
    <s v="21/03/2023"/>
    <x v="0"/>
    <s v="Plano de Recebimento"/>
    <n v="13.67"/>
    <s v=""/>
    <m/>
  </r>
  <r>
    <s v="21/03/2023"/>
    <x v="0"/>
    <s v="Plano de Recebimento"/>
    <n v="10.98"/>
    <s v=""/>
    <m/>
  </r>
  <r>
    <s v="21/03/2023"/>
    <x v="0"/>
    <s v="Plano de Recebimento"/>
    <n v="61.49"/>
    <s v=""/>
    <m/>
  </r>
  <r>
    <s v="21/03/2023"/>
    <x v="3"/>
    <m/>
    <m/>
    <m/>
    <n v="678.14"/>
  </r>
  <r>
    <s v="22/03/2023"/>
    <x v="0"/>
    <s v="Plano de Recebimento"/>
    <n v="15.62"/>
    <s v=""/>
    <m/>
  </r>
  <r>
    <s v="22/03/2023"/>
    <x v="0"/>
    <s v="Plano de Recebimento"/>
    <n v="11.71"/>
    <s v=""/>
    <m/>
  </r>
  <r>
    <s v="22/03/2023"/>
    <x v="0"/>
    <s v="Plano de Recebimento"/>
    <n v="6.84"/>
    <s v=""/>
    <m/>
  </r>
  <r>
    <s v="22/03/2023"/>
    <x v="0"/>
    <s v="Plano de Recebimento"/>
    <n v="6.83"/>
    <s v=""/>
    <m/>
  </r>
  <r>
    <s v="22/03/2023"/>
    <x v="1"/>
    <s v="Mariana Costa Alves"/>
    <n v="16.45"/>
    <s v=""/>
    <m/>
  </r>
  <r>
    <s v="22/03/2023"/>
    <x v="2"/>
    <s v="Walter Felix De Araujo Junior Mei"/>
    <s v=""/>
    <n v="-69.3"/>
    <m/>
  </r>
  <r>
    <s v="22/03/2023"/>
    <x v="0"/>
    <s v="Plano de Recebimento"/>
    <n v="6.83"/>
    <s v=""/>
    <m/>
  </r>
  <r>
    <s v="22/03/2023"/>
    <x v="0"/>
    <s v="Plano de Recebimento"/>
    <n v="55.64"/>
    <s v=""/>
    <m/>
  </r>
  <r>
    <s v="22/03/2023"/>
    <x v="0"/>
    <s v="Plano de Recebimento"/>
    <n v="6.83"/>
    <s v=""/>
    <m/>
  </r>
  <r>
    <s v="22/03/2023"/>
    <x v="2"/>
    <s v="Walter Felix De Araujo Junior Mei"/>
    <s v=""/>
    <n v="-248.9"/>
    <m/>
  </r>
  <r>
    <s v="22/03/2023"/>
    <x v="0"/>
    <s v="Plano de Recebimento"/>
    <n v="68.22"/>
    <s v=""/>
    <m/>
  </r>
  <r>
    <s v="22/03/2023"/>
    <x v="0"/>
    <s v="Plano de Recebimento"/>
    <n v="41.8"/>
    <s v=""/>
    <m/>
  </r>
  <r>
    <s v="22/03/2023"/>
    <x v="1"/>
    <s v="Alberto Donato Santos"/>
    <n v="134"/>
    <s v=""/>
    <m/>
  </r>
  <r>
    <s v="22/03/2023"/>
    <x v="0"/>
    <s v="Plano de Recebimento"/>
    <n v="4.88"/>
    <s v=""/>
    <m/>
  </r>
  <r>
    <s v="22/03/2023"/>
    <x v="2"/>
    <s v="Walter Felix De Araujo Junior Mei"/>
    <s v=""/>
    <n v="-88.54"/>
    <m/>
  </r>
  <r>
    <s v="22/03/2023"/>
    <x v="1"/>
    <s v="Sidineia Florinda Santos Oliveira Andrad"/>
    <n v="42.9"/>
    <s v=""/>
    <m/>
  </r>
  <r>
    <s v="22/03/2023"/>
    <x v="0"/>
    <s v="Plano de Recebimento"/>
    <n v="29.28"/>
    <s v=""/>
    <m/>
  </r>
  <r>
    <s v="22/03/2023"/>
    <x v="4"/>
    <s v="Atacadao 043 As          Carapicuiba  Br"/>
    <s v=""/>
    <n v="-28.93"/>
    <m/>
  </r>
  <r>
    <s v="22/03/2023"/>
    <x v="0"/>
    <s v="Plano de Recebimento"/>
    <n v="7.81"/>
    <s v=""/>
    <m/>
  </r>
  <r>
    <s v="22/03/2023"/>
    <x v="0"/>
    <s v="Plano de Recebimento"/>
    <n v="22.84"/>
    <s v=""/>
    <m/>
  </r>
  <r>
    <s v="22/03/2023"/>
    <x v="0"/>
    <s v="Plano de Recebimento"/>
    <n v="6.83"/>
    <s v=""/>
    <m/>
  </r>
  <r>
    <s v="22/03/2023"/>
    <x v="0"/>
    <s v="Plano de Recebimento"/>
    <n v="7.81"/>
    <s v=""/>
    <m/>
  </r>
  <r>
    <s v="22/03/2023"/>
    <x v="2"/>
    <s v="Walter Felix De Araujo Junior Mei"/>
    <s v=""/>
    <n v="-546.97"/>
    <m/>
  </r>
  <r>
    <s v="22/03/2023"/>
    <x v="1"/>
    <s v="Jefferson Oliveira Da Silva Junior      "/>
    <n v="324"/>
    <s v=""/>
    <m/>
  </r>
  <r>
    <s v="22/03/2023"/>
    <x v="0"/>
    <s v="Plano de Recebimento"/>
    <n v="7.08"/>
    <s v=""/>
    <m/>
  </r>
  <r>
    <s v="22/03/2023"/>
    <x v="0"/>
    <s v="Plano de Recebimento"/>
    <n v="19.8"/>
    <s v=""/>
    <m/>
  </r>
  <r>
    <s v="22/03/2023"/>
    <x v="0"/>
    <s v="Plano de Recebimento"/>
    <n v="146.41"/>
    <s v=""/>
    <m/>
  </r>
  <r>
    <s v="22/03/2023"/>
    <x v="0"/>
    <s v="Plano de Recebimento"/>
    <n v="28.21"/>
    <s v=""/>
    <m/>
  </r>
  <r>
    <s v="22/03/2023"/>
    <x v="0"/>
    <s v="Plano de Recebimento"/>
    <n v="21.47"/>
    <s v=""/>
    <m/>
  </r>
  <r>
    <s v="22/03/2023"/>
    <x v="2"/>
    <s v="Walter Felix De Araujo Junior Mei"/>
    <s v=""/>
    <n v="-840.79"/>
    <m/>
  </r>
  <r>
    <s v="22/03/2023"/>
    <x v="0"/>
    <s v="Plano de Recebimento"/>
    <n v="44.55"/>
    <s v=""/>
    <m/>
  </r>
  <r>
    <s v="22/03/2023"/>
    <x v="0"/>
    <s v="Plano de Recebimento"/>
    <n v="17.57"/>
    <s v=""/>
    <m/>
  </r>
  <r>
    <s v="22/03/2023"/>
    <x v="0"/>
    <s v="Plano de Recebimento"/>
    <n v="48.8"/>
    <s v=""/>
    <m/>
  </r>
  <r>
    <s v="22/03/2023"/>
    <x v="0"/>
    <s v="Plano de Recebimento"/>
    <n v="51.73"/>
    <s v=""/>
    <m/>
  </r>
  <r>
    <s v="22/03/2023"/>
    <x v="3"/>
    <m/>
    <m/>
    <m/>
    <n v="57.45"/>
  </r>
  <r>
    <s v="23/03/2023"/>
    <x v="1"/>
    <s v="Diana Entregas"/>
    <n v="11.5"/>
    <s v=""/>
    <m/>
  </r>
  <r>
    <s v="23/03/2023"/>
    <x v="2"/>
    <s v="Walter Felix De Araujo Junior Mei"/>
    <s v=""/>
    <n v="-8.3000000000000007"/>
    <m/>
  </r>
  <r>
    <s v="23/03/2023"/>
    <x v="0"/>
    <s v="Plano de Recebimento"/>
    <n v="8.3000000000000007"/>
    <s v=""/>
    <m/>
  </r>
  <r>
    <s v="23/03/2023"/>
    <x v="2"/>
    <s v="Walter Felix De Araujo Junior Mei"/>
    <s v=""/>
    <n v="-698.19"/>
    <m/>
  </r>
  <r>
    <s v="23/03/2023"/>
    <x v="1"/>
    <s v="Eliane Akiko Nishimoto"/>
    <n v="238"/>
    <s v=""/>
    <m/>
  </r>
  <r>
    <s v="23/03/2023"/>
    <x v="0"/>
    <s v="Plano de Recebimento"/>
    <n v="42.75"/>
    <s v=""/>
    <m/>
  </r>
  <r>
    <s v="23/03/2023"/>
    <x v="1"/>
    <s v="Maiara Costa Dos Santos Alves"/>
    <n v="21"/>
    <s v=""/>
    <m/>
  </r>
  <r>
    <s v="23/03/2023"/>
    <x v="0"/>
    <s v="Plano de Recebimento"/>
    <n v="3.9"/>
    <s v=""/>
    <m/>
  </r>
  <r>
    <s v="23/03/2023"/>
    <x v="0"/>
    <s v="Plano de Recebimento"/>
    <n v="24.65"/>
    <s v=""/>
    <m/>
  </r>
  <r>
    <s v="23/03/2023"/>
    <x v="0"/>
    <s v="Plano de Recebimento"/>
    <n v="11.71"/>
    <s v=""/>
    <m/>
  </r>
  <r>
    <s v="23/03/2023"/>
    <x v="0"/>
    <s v="Plano de Recebimento"/>
    <n v="32.11"/>
    <s v=""/>
    <m/>
  </r>
  <r>
    <s v="23/03/2023"/>
    <x v="0"/>
    <s v="Plano de Recebimento"/>
    <n v="281.12"/>
    <s v=""/>
    <m/>
  </r>
  <r>
    <s v="23/03/2023"/>
    <x v="0"/>
    <s v="Plano de Recebimento"/>
    <n v="42.95"/>
    <s v=""/>
    <m/>
  </r>
  <r>
    <s v="23/03/2023"/>
    <x v="2"/>
    <s v="Walter Felix De Araujo Junior Mei"/>
    <s v=""/>
    <n v="-254.09"/>
    <m/>
  </r>
  <r>
    <s v="23/03/2023"/>
    <x v="1"/>
    <s v="Gabriella Geovanna Momi Gotzo"/>
    <n v="53.9"/>
    <s v=""/>
    <m/>
  </r>
  <r>
    <s v="23/03/2023"/>
    <x v="0"/>
    <s v="Plano de Recebimento"/>
    <n v="6.36"/>
    <s v=""/>
    <m/>
  </r>
  <r>
    <s v="23/03/2023"/>
    <x v="0"/>
    <s v="Plano de Recebimento"/>
    <n v="19.95"/>
    <s v=""/>
    <m/>
  </r>
  <r>
    <s v="23/03/2023"/>
    <x v="0"/>
    <s v="Plano de Recebimento"/>
    <n v="19"/>
    <s v=""/>
    <m/>
  </r>
  <r>
    <s v="23/03/2023"/>
    <x v="0"/>
    <s v="Plano de Recebimento"/>
    <n v="55.15"/>
    <s v=""/>
    <m/>
  </r>
  <r>
    <s v="23/03/2023"/>
    <x v="0"/>
    <s v="Plano de Recebimento"/>
    <n v="20.99"/>
    <s v=""/>
    <m/>
  </r>
  <r>
    <s v="23/03/2023"/>
    <x v="0"/>
    <s v="Plano de Recebimento"/>
    <n v="37.909999999999997"/>
    <s v=""/>
    <m/>
  </r>
  <r>
    <s v="23/03/2023"/>
    <x v="0"/>
    <s v="Plano de Recebimento"/>
    <n v="12.69"/>
    <s v=""/>
    <m/>
  </r>
  <r>
    <s v="23/03/2023"/>
    <x v="0"/>
    <s v="Plano de Recebimento"/>
    <n v="4.3899999999999997"/>
    <s v=""/>
    <m/>
  </r>
  <r>
    <s v="23/03/2023"/>
    <x v="0"/>
    <s v="Plano de Recebimento"/>
    <n v="5.7"/>
    <s v=""/>
    <m/>
  </r>
  <r>
    <s v="23/03/2023"/>
    <x v="0"/>
    <s v="Plano de Recebimento"/>
    <n v="3.9"/>
    <s v=""/>
    <m/>
  </r>
  <r>
    <s v="23/03/2023"/>
    <x v="0"/>
    <s v="Plano de Recebimento"/>
    <n v="14.15"/>
    <s v=""/>
    <m/>
  </r>
  <r>
    <s v="23/03/2023"/>
    <x v="2"/>
    <s v="Walter Felix De Araujo Junior Mei"/>
    <s v=""/>
    <n v="-568.76"/>
    <m/>
  </r>
  <r>
    <s v="23/03/2023"/>
    <x v="1"/>
    <s v="Lorena Garcia Nascimento"/>
    <n v="62.9"/>
    <s v=""/>
    <m/>
  </r>
  <r>
    <s v="23/03/2023"/>
    <x v="1"/>
    <s v="Letícia Torres Diniz Teixeira"/>
    <n v="500"/>
    <s v=""/>
    <m/>
  </r>
  <r>
    <s v="23/03/2023"/>
    <x v="0"/>
    <s v="Plano de Recebimento"/>
    <n v="5.86"/>
    <s v=""/>
    <m/>
  </r>
  <r>
    <s v="23/03/2023"/>
    <x v="2"/>
    <s v="Walter Felix De Araujo Junior Mei"/>
    <s v=""/>
    <n v="-30.64"/>
    <m/>
  </r>
  <r>
    <s v="23/03/2023"/>
    <x v="0"/>
    <s v="Plano de Recebimento"/>
    <n v="30.64"/>
    <s v=""/>
    <m/>
  </r>
  <r>
    <s v="23/03/2023"/>
    <x v="2"/>
    <s v="Walter Felix De Araujo Junior Mei"/>
    <s v=""/>
    <n v="-57.45"/>
    <m/>
  </r>
  <r>
    <s v="23/03/2023"/>
    <x v="3"/>
    <m/>
    <m/>
    <m/>
    <n v="11.5"/>
  </r>
  <r>
    <s v="24/03/2023"/>
    <x v="0"/>
    <s v="Plano de Recebimento"/>
    <n v="22.45"/>
    <s v=""/>
    <m/>
  </r>
  <r>
    <s v="24/03/2023"/>
    <x v="1"/>
    <s v="Maria Eduarda Natale Pestana Silva"/>
    <n v="7"/>
    <s v=""/>
    <m/>
  </r>
  <r>
    <s v="24/03/2023"/>
    <x v="1"/>
    <s v="Julio Cesar Allo                        "/>
    <n v="54"/>
    <s v=""/>
    <m/>
  </r>
  <r>
    <s v="24/03/2023"/>
    <x v="4"/>
    <s v="Google Garena            Sao Paulo    Br"/>
    <s v=""/>
    <n v="-8.99"/>
    <m/>
  </r>
  <r>
    <s v="24/03/2023"/>
    <x v="0"/>
    <s v="Plano de Recebimento"/>
    <n v="27.33"/>
    <s v=""/>
    <m/>
  </r>
  <r>
    <s v="24/03/2023"/>
    <x v="0"/>
    <s v="Plano de Recebimento"/>
    <n v="23.75"/>
    <s v=""/>
    <m/>
  </r>
  <r>
    <s v="24/03/2023"/>
    <x v="0"/>
    <s v="Plano de Recebimento"/>
    <n v="23.75"/>
    <s v=""/>
    <m/>
  </r>
  <r>
    <s v="24/03/2023"/>
    <x v="0"/>
    <s v="Plano de Recebimento"/>
    <n v="34.200000000000003"/>
    <s v=""/>
    <m/>
  </r>
  <r>
    <s v="24/03/2023"/>
    <x v="0"/>
    <s v="Plano de Recebimento"/>
    <n v="43.7"/>
    <s v=""/>
    <m/>
  </r>
  <r>
    <s v="24/03/2023"/>
    <x v="1"/>
    <s v="Flavia Torres Ribeiro"/>
    <n v="300"/>
    <s v=""/>
    <m/>
  </r>
  <r>
    <s v="24/03/2023"/>
    <x v="0"/>
    <s v="Plano de Recebimento"/>
    <n v="316.83"/>
    <s v=""/>
    <m/>
  </r>
  <r>
    <s v="24/03/2023"/>
    <x v="2"/>
    <s v="Walter Felix De Araujo Junior Mei"/>
    <s v=""/>
    <n v="-276.63"/>
    <m/>
  </r>
  <r>
    <s v="24/03/2023"/>
    <x v="1"/>
    <s v="Rafael Lioiti Alves Fernandes Ide       "/>
    <n v="20.5"/>
    <s v=""/>
    <m/>
  </r>
  <r>
    <s v="24/03/2023"/>
    <x v="0"/>
    <s v="Plano de Recebimento"/>
    <n v="9.76"/>
    <s v=""/>
    <m/>
  </r>
  <r>
    <s v="24/03/2023"/>
    <x v="0"/>
    <s v="Plano de Recebimento"/>
    <n v="8.7799999999999994"/>
    <s v=""/>
    <m/>
  </r>
  <r>
    <s v="24/03/2023"/>
    <x v="1"/>
    <s v="Leonardo Carnaval Santana"/>
    <n v="59.08"/>
    <s v=""/>
    <m/>
  </r>
  <r>
    <s v="24/03/2023"/>
    <x v="0"/>
    <s v="Plano de Recebimento"/>
    <n v="31.24"/>
    <s v=""/>
    <m/>
  </r>
  <r>
    <s v="24/03/2023"/>
    <x v="0"/>
    <s v="Plano de Recebimento"/>
    <n v="30.4"/>
    <s v=""/>
    <m/>
  </r>
  <r>
    <s v="24/03/2023"/>
    <x v="0"/>
    <s v="Plano de Recebimento"/>
    <n v="9.5"/>
    <s v=""/>
    <m/>
  </r>
  <r>
    <s v="24/03/2023"/>
    <x v="0"/>
    <s v="Plano de Recebimento"/>
    <n v="107.37"/>
    <s v=""/>
    <m/>
  </r>
  <r>
    <s v="24/03/2023"/>
    <x v="2"/>
    <s v="Walter Felix De Araujo Junior Mei"/>
    <s v=""/>
    <n v="-110.25"/>
    <m/>
  </r>
  <r>
    <s v="24/03/2023"/>
    <x v="0"/>
    <s v="Plano de Recebimento"/>
    <n v="33.159999999999997"/>
    <s v=""/>
    <m/>
  </r>
  <r>
    <s v="24/03/2023"/>
    <x v="0"/>
    <s v="Plano de Recebimento"/>
    <n v="33.19"/>
    <s v=""/>
    <m/>
  </r>
  <r>
    <s v="24/03/2023"/>
    <x v="1"/>
    <s v="Bruno Silva Feitoza"/>
    <n v="43.9"/>
    <s v=""/>
    <m/>
  </r>
  <r>
    <s v="24/03/2023"/>
    <x v="2"/>
    <s v="Walter Felix De Araujo Junior Mei"/>
    <s v=""/>
    <n v="-153.94"/>
    <m/>
  </r>
  <r>
    <s v="24/03/2023"/>
    <x v="0"/>
    <s v="Plano de Recebimento"/>
    <n v="13.18"/>
    <s v=""/>
    <m/>
  </r>
  <r>
    <s v="24/03/2023"/>
    <x v="1"/>
    <s v="Valeria Aparecida Dias Cesar Lima"/>
    <n v="70.900000000000006"/>
    <s v=""/>
    <m/>
  </r>
  <r>
    <s v="24/03/2023"/>
    <x v="0"/>
    <s v="Plano de Recebimento"/>
    <n v="47.41"/>
    <s v=""/>
    <m/>
  </r>
  <r>
    <s v="24/03/2023"/>
    <x v="0"/>
    <s v="Plano de Recebimento"/>
    <n v="8.7799999999999994"/>
    <s v=""/>
    <m/>
  </r>
  <r>
    <s v="24/03/2023"/>
    <x v="0"/>
    <s v="Plano de Recebimento"/>
    <n v="13.67"/>
    <s v=""/>
    <m/>
  </r>
  <r>
    <s v="24/03/2023"/>
    <x v="2"/>
    <s v="Walter Felix De Araujo Junior Mei"/>
    <s v=""/>
    <n v="-917.86"/>
    <m/>
  </r>
  <r>
    <s v="24/03/2023"/>
    <x v="0"/>
    <s v="Plano de Recebimento"/>
    <n v="5.86"/>
    <s v=""/>
    <m/>
  </r>
  <r>
    <s v="24/03/2023"/>
    <x v="1"/>
    <s v="Tainã Botica Ferreira Pestana"/>
    <n v="16"/>
    <s v=""/>
    <m/>
  </r>
  <r>
    <s v="24/03/2023"/>
    <x v="1"/>
    <s v="Camila Queiroz De Almeida Souza"/>
    <n v="83.8"/>
    <s v=""/>
    <m/>
  </r>
  <r>
    <s v="24/03/2023"/>
    <x v="0"/>
    <s v="Plano de Recebimento"/>
    <n v="37.090000000000003"/>
    <s v=""/>
    <m/>
  </r>
  <r>
    <s v="24/03/2023"/>
    <x v="0"/>
    <s v="Plano de Recebimento"/>
    <n v="8.7799999999999994"/>
    <s v=""/>
    <m/>
  </r>
  <r>
    <s v="24/03/2023"/>
    <x v="0"/>
    <s v="Plano de Recebimento"/>
    <n v="17.57"/>
    <s v=""/>
    <m/>
  </r>
  <r>
    <s v="24/03/2023"/>
    <x v="0"/>
    <s v="Plano de Recebimento"/>
    <n v="33.090000000000003"/>
    <s v=""/>
    <m/>
  </r>
  <r>
    <s v="24/03/2023"/>
    <x v="0"/>
    <s v="Plano de Recebimento"/>
    <n v="20.010000000000002"/>
    <s v=""/>
    <m/>
  </r>
  <r>
    <s v="24/03/2023"/>
    <x v="0"/>
    <s v="Plano de Recebimento"/>
    <n v="33.68"/>
    <s v=""/>
    <m/>
  </r>
  <r>
    <s v="24/03/2023"/>
    <x v="1"/>
    <s v="Yuri Correia Aguiar Da Silva"/>
    <n v="71"/>
    <s v=""/>
    <m/>
  </r>
  <r>
    <s v="24/03/2023"/>
    <x v="0"/>
    <s v="Plano de Recebimento"/>
    <n v="14.64"/>
    <s v=""/>
    <m/>
  </r>
  <r>
    <s v="24/03/2023"/>
    <x v="1"/>
    <s v="Sidineia Florinda Santos Oliveira Andrad"/>
    <n v="55.4"/>
    <s v=""/>
    <m/>
  </r>
  <r>
    <s v="24/03/2023"/>
    <x v="0"/>
    <s v="Plano de Recebimento"/>
    <n v="28.5"/>
    <s v=""/>
    <m/>
  </r>
  <r>
    <s v="24/03/2023"/>
    <x v="0"/>
    <s v="Plano de Recebimento"/>
    <n v="47.5"/>
    <s v=""/>
    <m/>
  </r>
  <r>
    <s v="24/03/2023"/>
    <x v="0"/>
    <s v="Plano de Recebimento"/>
    <n v="43.92"/>
    <s v=""/>
    <m/>
  </r>
  <r>
    <s v="24/03/2023"/>
    <x v="1"/>
    <s v="Katiuscia Croda Da Silva"/>
    <n v="46.9"/>
    <s v=""/>
    <m/>
  </r>
  <r>
    <s v="24/03/2023"/>
    <x v="0"/>
    <s v="Plano de Recebimento"/>
    <n v="1.9"/>
    <s v=""/>
    <m/>
  </r>
  <r>
    <s v="24/03/2023"/>
    <x v="4"/>
    <s v="Pag*willianrodriguesd    Osasco       Br"/>
    <s v=""/>
    <n v="-2"/>
    <m/>
  </r>
  <r>
    <s v="24/03/2023"/>
    <x v="0"/>
    <s v="Plano de Recebimento"/>
    <n v="45.88"/>
    <s v=""/>
    <m/>
  </r>
  <r>
    <s v="24/03/2023"/>
    <x v="0"/>
    <s v="Plano de Recebimento"/>
    <n v="28.31"/>
    <s v=""/>
    <m/>
  </r>
  <r>
    <s v="24/03/2023"/>
    <x v="0"/>
    <s v="Plano de Recebimento"/>
    <n v="14.25"/>
    <s v=""/>
    <m/>
  </r>
  <r>
    <s v="24/03/2023"/>
    <x v="0"/>
    <s v="Plano de Recebimento"/>
    <n v="19.52"/>
    <s v=""/>
    <m/>
  </r>
  <r>
    <s v="24/03/2023"/>
    <x v="0"/>
    <s v="Plano de Recebimento"/>
    <n v="93.11"/>
    <s v=""/>
    <m/>
  </r>
  <r>
    <s v="24/03/2023"/>
    <x v="0"/>
    <s v="Plano de Recebimento"/>
    <n v="41"/>
    <s v=""/>
    <m/>
  </r>
  <r>
    <s v="24/03/2023"/>
    <x v="0"/>
    <s v="Plano de Recebimento"/>
    <n v="15.62"/>
    <s v=""/>
    <m/>
  </r>
  <r>
    <s v="24/03/2023"/>
    <x v="0"/>
    <s v="Plano de Recebimento"/>
    <n v="11.88"/>
    <s v=""/>
    <m/>
  </r>
  <r>
    <s v="24/03/2023"/>
    <x v="0"/>
    <s v="Plano de Recebimento"/>
    <n v="15.11"/>
    <s v=""/>
    <m/>
  </r>
  <r>
    <s v="24/03/2023"/>
    <x v="0"/>
    <s v="Plano de Recebimento"/>
    <n v="23.43"/>
    <s v=""/>
    <m/>
  </r>
  <r>
    <s v="24/03/2023"/>
    <x v="0"/>
    <s v="Plano de Recebimento"/>
    <n v="16.829999999999998"/>
    <s v=""/>
    <m/>
  </r>
  <r>
    <s v="24/03/2023"/>
    <x v="0"/>
    <s v="Plano de Recebimento"/>
    <n v="29.28"/>
    <s v=""/>
    <m/>
  </r>
  <r>
    <s v="24/03/2023"/>
    <x v="2"/>
    <s v="Walter Felix De Araujo Junior Mei"/>
    <s v=""/>
    <n v="-1447.22"/>
    <m/>
  </r>
  <r>
    <s v="24/03/2023"/>
    <x v="0"/>
    <s v="Plano de Recebimento"/>
    <n v="41"/>
    <s v=""/>
    <m/>
  </r>
  <r>
    <s v="24/03/2023"/>
    <x v="0"/>
    <s v="Plano de Recebimento"/>
    <n v="7.81"/>
    <s v=""/>
    <m/>
  </r>
  <r>
    <s v="24/03/2023"/>
    <x v="0"/>
    <s v="Plano de Recebimento"/>
    <n v="142.51"/>
    <s v=""/>
    <m/>
  </r>
  <r>
    <s v="24/03/2023"/>
    <x v="1"/>
    <s v="Pâmela Alves De Souza"/>
    <n v="48"/>
    <s v=""/>
    <m/>
  </r>
  <r>
    <s v="24/03/2023"/>
    <x v="1"/>
    <s v="Diogo De Jesus Santos"/>
    <n v="70.489999999999995"/>
    <s v=""/>
    <m/>
  </r>
  <r>
    <s v="24/03/2023"/>
    <x v="0"/>
    <s v="Plano de Recebimento"/>
    <n v="35.14"/>
    <s v=""/>
    <m/>
  </r>
  <r>
    <s v="24/03/2023"/>
    <x v="0"/>
    <s v="Plano de Recebimento"/>
    <n v="195.22"/>
    <s v=""/>
    <m/>
  </r>
  <r>
    <s v="24/03/2023"/>
    <x v="0"/>
    <s v="Plano de Recebimento"/>
    <n v="36.96"/>
    <s v=""/>
    <m/>
  </r>
  <r>
    <s v="24/03/2023"/>
    <x v="1"/>
    <s v="José Henrique Moura"/>
    <n v="80"/>
    <s v=""/>
    <m/>
  </r>
  <r>
    <s v="24/03/2023"/>
    <x v="0"/>
    <s v="Plano de Recebimento"/>
    <n v="277.23"/>
    <s v=""/>
    <m/>
  </r>
  <r>
    <s v="24/03/2023"/>
    <x v="0"/>
    <s v="Plano de Recebimento"/>
    <n v="34.65"/>
    <s v=""/>
    <m/>
  </r>
  <r>
    <s v="24/03/2023"/>
    <x v="0"/>
    <s v="Plano de Recebimento"/>
    <n v="37.909999999999997"/>
    <s v=""/>
    <m/>
  </r>
  <r>
    <s v="24/03/2023"/>
    <x v="0"/>
    <s v="Plano de Recebimento"/>
    <n v="45.6"/>
    <s v=""/>
    <m/>
  </r>
  <r>
    <s v="24/03/2023"/>
    <x v="0"/>
    <s v="Plano de Recebimento"/>
    <n v="5.86"/>
    <s v=""/>
    <m/>
  </r>
  <r>
    <s v="24/03/2023"/>
    <x v="0"/>
    <s v="Plano de Recebimento"/>
    <n v="37.909999999999997"/>
    <s v=""/>
    <m/>
  </r>
  <r>
    <s v="24/03/2023"/>
    <x v="1"/>
    <s v="Tânia Nogueira Lazaro"/>
    <n v="62"/>
    <s v=""/>
    <m/>
  </r>
  <r>
    <s v="24/03/2023"/>
    <x v="0"/>
    <s v="Plano de Recebimento"/>
    <n v="37.909999999999997"/>
    <s v=""/>
    <m/>
  </r>
  <r>
    <s v="24/03/2023"/>
    <x v="0"/>
    <s v="Plano de Recebimento"/>
    <n v="11.71"/>
    <s v=""/>
    <m/>
  </r>
  <r>
    <s v="24/03/2023"/>
    <x v="0"/>
    <s v="Plano de Recebimento"/>
    <n v="5.86"/>
    <s v=""/>
    <m/>
  </r>
  <r>
    <s v="24/03/2023"/>
    <x v="0"/>
    <s v="Plano de Recebimento"/>
    <n v="31.24"/>
    <s v=""/>
    <m/>
  </r>
  <r>
    <s v="24/03/2023"/>
    <x v="0"/>
    <s v="Plano de Recebimento"/>
    <n v="15.84"/>
    <s v=""/>
    <m/>
  </r>
  <r>
    <s v="24/03/2023"/>
    <x v="1"/>
    <s v="Tuna Pagamentos Ltda"/>
    <n v="62.9"/>
    <s v=""/>
    <m/>
  </r>
  <r>
    <s v="24/03/2023"/>
    <x v="0"/>
    <s v="Plano de Recebimento"/>
    <n v="37.090000000000003"/>
    <s v=""/>
    <m/>
  </r>
  <r>
    <s v="24/03/2023"/>
    <x v="0"/>
    <s v="Plano de Recebimento"/>
    <n v="34.65"/>
    <s v=""/>
    <m/>
  </r>
  <r>
    <s v="24/03/2023"/>
    <x v="0"/>
    <s v="Plano de Recebimento"/>
    <n v="12.69"/>
    <s v=""/>
    <m/>
  </r>
  <r>
    <s v="24/03/2023"/>
    <x v="0"/>
    <s v="Plano de Recebimento"/>
    <n v="39.04"/>
    <s v=""/>
    <m/>
  </r>
  <r>
    <s v="24/03/2023"/>
    <x v="2"/>
    <s v="Walter Felix De Araujo Junior Mei"/>
    <s v=""/>
    <n v="-31.23"/>
    <m/>
  </r>
  <r>
    <s v="24/03/2023"/>
    <x v="0"/>
    <s v="Plano de Recebimento"/>
    <n v="31.23"/>
    <s v=""/>
    <m/>
  </r>
  <r>
    <s v="24/03/2023"/>
    <x v="2"/>
    <s v="Walter Felix De Araujo Junior Mei"/>
    <s v=""/>
    <n v="-50.5"/>
    <m/>
  </r>
  <r>
    <s v="24/03/2023"/>
    <x v="1"/>
    <s v="Denise Da Silva Santos"/>
    <n v="39"/>
    <s v=""/>
    <m/>
  </r>
  <r>
    <s v="24/03/2023"/>
    <x v="3"/>
    <m/>
    <m/>
    <m/>
    <n v="844.02"/>
  </r>
  <r>
    <s v="25/03/2023"/>
    <x v="0"/>
    <s v="Plano de Recebimento"/>
    <n v="9.9"/>
    <s v=""/>
    <m/>
  </r>
  <r>
    <s v="25/03/2023"/>
    <x v="0"/>
    <s v="Plano de Recebimento"/>
    <n v="9.76"/>
    <s v=""/>
    <m/>
  </r>
  <r>
    <s v="25/03/2023"/>
    <x v="0"/>
    <s v="Plano de Recebimento"/>
    <n v="81.99"/>
    <s v=""/>
    <m/>
  </r>
  <r>
    <s v="25/03/2023"/>
    <x v="2"/>
    <s v="Walter Felix De Araujo Junior Mei"/>
    <s v=""/>
    <n v="-200.25"/>
    <m/>
  </r>
  <r>
    <s v="25/03/2023"/>
    <x v="1"/>
    <s v="Hemery Rodrigues Negri Sodre"/>
    <n v="190"/>
    <s v=""/>
    <m/>
  </r>
  <r>
    <s v="25/03/2023"/>
    <x v="0"/>
    <s v="Plano de Recebimento"/>
    <n v="10.25"/>
    <s v=""/>
    <m/>
  </r>
  <r>
    <s v="25/03/2023"/>
    <x v="2"/>
    <s v="Walter Felix De Araujo Junior Mei"/>
    <s v=""/>
    <n v="-168.36"/>
    <m/>
  </r>
  <r>
    <s v="25/03/2023"/>
    <x v="1"/>
    <s v="Yeda Braga De Paula Silva"/>
    <n v="26"/>
    <s v=""/>
    <m/>
  </r>
  <r>
    <s v="25/03/2023"/>
    <x v="1"/>
    <s v="Beatriz Antonia Pereira Leite Silva"/>
    <n v="4.46"/>
    <s v=""/>
    <m/>
  </r>
  <r>
    <s v="25/03/2023"/>
    <x v="1"/>
    <s v="Juliana  Melo De Lima                   "/>
    <n v="19.989999999999998"/>
    <s v=""/>
    <m/>
  </r>
  <r>
    <s v="25/03/2023"/>
    <x v="0"/>
    <s v="Plano de Recebimento"/>
    <n v="12.69"/>
    <s v=""/>
    <m/>
  </r>
  <r>
    <s v="25/03/2023"/>
    <x v="0"/>
    <s v="Plano de Recebimento"/>
    <n v="5.86"/>
    <s v=""/>
    <m/>
  </r>
  <r>
    <s v="25/03/2023"/>
    <x v="0"/>
    <s v="Plano de Recebimento"/>
    <n v="56.61"/>
    <s v=""/>
    <m/>
  </r>
  <r>
    <s v="25/03/2023"/>
    <x v="0"/>
    <s v="Plano de Recebimento"/>
    <n v="9.5"/>
    <s v=""/>
    <m/>
  </r>
  <r>
    <s v="25/03/2023"/>
    <x v="0"/>
    <s v="Plano de Recebimento"/>
    <n v="15.2"/>
    <s v=""/>
    <m/>
  </r>
  <r>
    <s v="25/03/2023"/>
    <x v="0"/>
    <s v="Plano de Recebimento"/>
    <n v="18.05"/>
    <s v=""/>
    <m/>
  </r>
  <r>
    <s v="25/03/2023"/>
    <x v="2"/>
    <s v="Walter Felix De Araujo Junior Mei"/>
    <s v=""/>
    <n v="-161.35"/>
    <m/>
  </r>
  <r>
    <s v="25/03/2023"/>
    <x v="0"/>
    <s v="Plano de Recebimento"/>
    <n v="7.81"/>
    <s v=""/>
    <m/>
  </r>
  <r>
    <s v="25/03/2023"/>
    <x v="0"/>
    <s v="Plano de Recebimento"/>
    <n v="55.05"/>
    <s v=""/>
    <m/>
  </r>
  <r>
    <s v="25/03/2023"/>
    <x v="2"/>
    <s v="Emporio Mutinga Eireli"/>
    <s v=""/>
    <n v="-111"/>
    <m/>
  </r>
  <r>
    <s v="25/03/2023"/>
    <x v="0"/>
    <s v="Plano de Recebimento"/>
    <n v="68.33"/>
    <s v=""/>
    <m/>
  </r>
  <r>
    <s v="25/03/2023"/>
    <x v="0"/>
    <s v="Plano de Recebimento"/>
    <n v="75.16"/>
    <s v=""/>
    <m/>
  </r>
  <r>
    <s v="25/03/2023"/>
    <x v="1"/>
    <s v="Chimene Negri Franca"/>
    <n v="66"/>
    <s v=""/>
    <m/>
  </r>
  <r>
    <s v="25/03/2023"/>
    <x v="2"/>
    <s v="Walter Felix De Araujo Junior Mei"/>
    <s v=""/>
    <n v="-35"/>
    <m/>
  </r>
  <r>
    <s v="25/03/2023"/>
    <x v="1"/>
    <s v="Thaina Lima Santos"/>
    <n v="35"/>
    <s v=""/>
    <m/>
  </r>
  <r>
    <s v="25/03/2023"/>
    <x v="2"/>
    <s v="Walter Felix De Araujo Junior Mei"/>
    <s v=""/>
    <n v="-159.86000000000001"/>
    <m/>
  </r>
  <r>
    <s v="25/03/2023"/>
    <x v="1"/>
    <s v="Cristiano Apóstolo Evangelista"/>
    <n v="8"/>
    <s v=""/>
    <m/>
  </r>
  <r>
    <s v="25/03/2023"/>
    <x v="4"/>
    <s v="Microsoft*subscription   Sao Paulo    Br"/>
    <s v=""/>
    <n v="-36"/>
    <m/>
  </r>
  <r>
    <s v="25/03/2023"/>
    <x v="0"/>
    <s v="Plano de Recebimento"/>
    <n v="9.76"/>
    <s v=""/>
    <m/>
  </r>
  <r>
    <s v="25/03/2023"/>
    <x v="0"/>
    <s v="Plano de Recebimento"/>
    <n v="51.21"/>
    <s v=""/>
    <m/>
  </r>
  <r>
    <s v="25/03/2023"/>
    <x v="0"/>
    <s v="Plano de Recebimento"/>
    <n v="32.21"/>
    <s v=""/>
    <m/>
  </r>
  <r>
    <s v="25/03/2023"/>
    <x v="0"/>
    <s v="Plano de Recebimento"/>
    <n v="12.69"/>
    <s v=""/>
    <m/>
  </r>
  <r>
    <s v="25/03/2023"/>
    <x v="0"/>
    <s v="Plano de Recebimento"/>
    <n v="34.159999999999997"/>
    <s v=""/>
    <m/>
  </r>
  <r>
    <s v="25/03/2023"/>
    <x v="0"/>
    <s v="Plano de Recebimento"/>
    <n v="6.83"/>
    <s v=""/>
    <m/>
  </r>
  <r>
    <s v="25/03/2023"/>
    <x v="0"/>
    <s v="Plano de Recebimento"/>
    <n v="41"/>
    <s v=""/>
    <m/>
  </r>
  <r>
    <s v="25/03/2023"/>
    <x v="2"/>
    <s v="Walter Felix De Araujo Junior Mei"/>
    <s v=""/>
    <n v="-1581.8"/>
    <m/>
  </r>
  <r>
    <s v="25/03/2023"/>
    <x v="0"/>
    <s v="Plano de Recebimento"/>
    <n v="8.7799999999999994"/>
    <s v=""/>
    <m/>
  </r>
  <r>
    <s v="25/03/2023"/>
    <x v="0"/>
    <s v="Plano de Recebimento"/>
    <n v="77.89"/>
    <s v=""/>
    <m/>
  </r>
  <r>
    <s v="25/03/2023"/>
    <x v="0"/>
    <s v="Plano de Recebimento"/>
    <n v="49.2"/>
    <s v=""/>
    <m/>
  </r>
  <r>
    <s v="25/03/2023"/>
    <x v="0"/>
    <s v="Plano de Recebimento"/>
    <n v="19"/>
    <s v=""/>
    <m/>
  </r>
  <r>
    <s v="25/03/2023"/>
    <x v="0"/>
    <s v="Plano de Recebimento"/>
    <n v="299.27999999999997"/>
    <s v=""/>
    <m/>
  </r>
  <r>
    <s v="25/03/2023"/>
    <x v="0"/>
    <s v="Plano de Recebimento"/>
    <n v="9.76"/>
    <s v=""/>
    <m/>
  </r>
  <r>
    <s v="25/03/2023"/>
    <x v="0"/>
    <s v="Plano de Recebimento"/>
    <n v="32.299999999999997"/>
    <s v=""/>
    <m/>
  </r>
  <r>
    <s v="25/03/2023"/>
    <x v="0"/>
    <s v="Plano de Recebimento"/>
    <n v="29.28"/>
    <s v=""/>
    <m/>
  </r>
  <r>
    <s v="25/03/2023"/>
    <x v="0"/>
    <s v="Plano de Recebimento"/>
    <n v="58.57"/>
    <s v=""/>
    <m/>
  </r>
  <r>
    <s v="25/03/2023"/>
    <x v="0"/>
    <s v="Plano de Recebimento"/>
    <n v="57.49"/>
    <s v=""/>
    <m/>
  </r>
  <r>
    <s v="25/03/2023"/>
    <x v="0"/>
    <s v="Plano de Recebimento"/>
    <n v="74.260000000000005"/>
    <s v=""/>
    <m/>
  </r>
  <r>
    <s v="25/03/2023"/>
    <x v="0"/>
    <s v="Plano de Recebimento"/>
    <n v="52.71"/>
    <s v=""/>
    <m/>
  </r>
  <r>
    <s v="25/03/2023"/>
    <x v="1"/>
    <s v="Janaina De Oliveira"/>
    <n v="37.9"/>
    <s v=""/>
    <m/>
  </r>
  <r>
    <s v="25/03/2023"/>
    <x v="0"/>
    <s v="Plano de Recebimento"/>
    <n v="48.8"/>
    <s v=""/>
    <m/>
  </r>
  <r>
    <s v="25/03/2023"/>
    <x v="1"/>
    <s v="Camila Queiroz De Almeida Souza"/>
    <n v="83.8"/>
    <s v=""/>
    <m/>
  </r>
  <r>
    <s v="25/03/2023"/>
    <x v="4"/>
    <s v="Google Garena            Sao Paulo    Br"/>
    <s v=""/>
    <n v="-13.99"/>
    <m/>
  </r>
  <r>
    <s v="25/03/2023"/>
    <x v="0"/>
    <s v="Plano de Recebimento"/>
    <n v="19"/>
    <s v=""/>
    <m/>
  </r>
  <r>
    <s v="25/03/2023"/>
    <x v="0"/>
    <s v="Plano de Recebimento"/>
    <n v="41.87"/>
    <s v=""/>
    <m/>
  </r>
  <r>
    <s v="25/03/2023"/>
    <x v="0"/>
    <s v="Plano de Recebimento"/>
    <n v="79.81"/>
    <s v=""/>
    <m/>
  </r>
  <r>
    <s v="25/03/2023"/>
    <x v="0"/>
    <s v="Plano de Recebimento"/>
    <n v="210.92"/>
    <s v=""/>
    <m/>
  </r>
  <r>
    <s v="25/03/2023"/>
    <x v="0"/>
    <s v="Plano de Recebimento"/>
    <n v="14.15"/>
    <s v=""/>
    <m/>
  </r>
  <r>
    <s v="25/03/2023"/>
    <x v="0"/>
    <s v="Plano de Recebimento"/>
    <n v="34.159999999999997"/>
    <s v=""/>
    <m/>
  </r>
  <r>
    <s v="25/03/2023"/>
    <x v="0"/>
    <s v="Plano de Recebimento"/>
    <n v="51.49"/>
    <s v=""/>
    <m/>
  </r>
  <r>
    <s v="25/03/2023"/>
    <x v="0"/>
    <s v="Plano de Recebimento"/>
    <n v="16.59"/>
    <s v=""/>
    <m/>
  </r>
  <r>
    <s v="25/03/2023"/>
    <x v="0"/>
    <s v="Plano de Recebimento"/>
    <n v="36.1"/>
    <s v=""/>
    <m/>
  </r>
  <r>
    <s v="25/03/2023"/>
    <x v="0"/>
    <s v="Plano de Recebimento"/>
    <n v="36.1"/>
    <s v=""/>
    <m/>
  </r>
  <r>
    <s v="25/03/2023"/>
    <x v="0"/>
    <s v="Plano de Recebimento"/>
    <n v="24.4"/>
    <s v=""/>
    <m/>
  </r>
  <r>
    <s v="25/03/2023"/>
    <x v="0"/>
    <s v="Plano de Recebimento"/>
    <n v="4.95"/>
    <s v=""/>
    <m/>
  </r>
  <r>
    <s v="25/03/2023"/>
    <x v="0"/>
    <s v="Plano de Recebimento"/>
    <n v="4.75"/>
    <s v=""/>
    <m/>
  </r>
  <r>
    <s v="25/03/2023"/>
    <x v="0"/>
    <s v="Plano de Recebimento"/>
    <n v="26.6"/>
    <s v=""/>
    <m/>
  </r>
  <r>
    <s v="25/03/2023"/>
    <x v="0"/>
    <s v="Plano de Recebimento"/>
    <n v="39.04"/>
    <s v=""/>
    <m/>
  </r>
  <r>
    <s v="25/03/2023"/>
    <x v="0"/>
    <s v="Plano de Recebimento"/>
    <n v="16.84"/>
    <s v=""/>
    <m/>
  </r>
  <r>
    <s v="25/03/2023"/>
    <x v="2"/>
    <s v="Walter Felix De Araujo Junior Mei"/>
    <s v=""/>
    <n v="-91.57"/>
    <m/>
  </r>
  <r>
    <s v="25/03/2023"/>
    <x v="1"/>
    <s v="Dinamerica Cardoso De Morais"/>
    <n v="78"/>
    <s v=""/>
    <m/>
  </r>
  <r>
    <s v="25/03/2023"/>
    <x v="0"/>
    <s v="Plano de Recebimento"/>
    <n v="9.57"/>
    <s v=""/>
    <m/>
  </r>
  <r>
    <s v="25/03/2023"/>
    <x v="1"/>
    <s v="Othavio Burity Soares"/>
    <n v="4"/>
    <s v=""/>
    <m/>
  </r>
  <r>
    <s v="25/03/2023"/>
    <x v="2"/>
    <s v="Walter Felix De Araujo Junior Mei"/>
    <s v=""/>
    <n v="-145"/>
    <m/>
  </r>
  <r>
    <s v="25/03/2023"/>
    <x v="0"/>
    <s v="Plano de Recebimento"/>
    <n v="79.11"/>
    <s v=""/>
    <m/>
  </r>
  <r>
    <s v="25/03/2023"/>
    <x v="0"/>
    <s v="Plano de Recebimento"/>
    <n v="22.45"/>
    <s v=""/>
    <m/>
  </r>
  <r>
    <s v="25/03/2023"/>
    <x v="0"/>
    <s v="Plano de Recebimento"/>
    <n v="12.2"/>
    <s v=""/>
    <m/>
  </r>
  <r>
    <s v="25/03/2023"/>
    <x v="0"/>
    <s v="Plano de Recebimento"/>
    <n v="31.24"/>
    <s v=""/>
    <m/>
  </r>
  <r>
    <s v="25/03/2023"/>
    <x v="2"/>
    <s v="Walter Felix De Araujo Junior Mei"/>
    <s v=""/>
    <n v="-53.5"/>
    <m/>
  </r>
  <r>
    <s v="25/03/2023"/>
    <x v="0"/>
    <s v="Plano de Recebimento"/>
    <n v="28.5"/>
    <s v=""/>
    <m/>
  </r>
  <r>
    <s v="25/03/2023"/>
    <x v="1"/>
    <s v="Daniel Sartori Mendonça"/>
    <n v="25"/>
    <s v=""/>
    <m/>
  </r>
  <r>
    <s v="25/03/2023"/>
    <x v="2"/>
    <s v="Walter Felix De Araujo Junior Mei"/>
    <s v=""/>
    <n v="-27.82"/>
    <m/>
  </r>
  <r>
    <s v="25/03/2023"/>
    <x v="0"/>
    <s v="Plano de Recebimento"/>
    <n v="9.76"/>
    <s v=""/>
    <m/>
  </r>
  <r>
    <s v="25/03/2023"/>
    <x v="0"/>
    <s v="Plano de Recebimento"/>
    <n v="9.76"/>
    <s v=""/>
    <m/>
  </r>
  <r>
    <s v="25/03/2023"/>
    <x v="0"/>
    <s v="Plano de Recebimento"/>
    <n v="8.3000000000000007"/>
    <s v=""/>
    <m/>
  </r>
  <r>
    <s v="25/03/2023"/>
    <x v="2"/>
    <s v="Walter Felix De Araujo Junior Mei"/>
    <s v=""/>
    <n v="-331.97"/>
    <m/>
  </r>
  <r>
    <s v="25/03/2023"/>
    <x v="0"/>
    <s v="Plano de Recebimento"/>
    <n v="33.19"/>
    <s v=""/>
    <m/>
  </r>
  <r>
    <s v="25/03/2023"/>
    <x v="1"/>
    <s v="Vitória Ferreira Dos Santos"/>
    <n v="85"/>
    <s v=""/>
    <m/>
  </r>
  <r>
    <s v="25/03/2023"/>
    <x v="0"/>
    <s v="Plano de Recebimento"/>
    <n v="64.61"/>
    <s v=""/>
    <m/>
  </r>
  <r>
    <s v="25/03/2023"/>
    <x v="0"/>
    <s v="Plano de Recebimento"/>
    <n v="99.76"/>
    <s v=""/>
    <m/>
  </r>
  <r>
    <s v="25/03/2023"/>
    <x v="0"/>
    <s v="Plano de Recebimento"/>
    <n v="49.41"/>
    <s v=""/>
    <m/>
  </r>
  <r>
    <s v="25/03/2023"/>
    <x v="2"/>
    <s v="Walter Felix De Araujo Junior Mei"/>
    <s v=""/>
    <n v="-635.94000000000005"/>
    <m/>
  </r>
  <r>
    <s v="25/03/2023"/>
    <x v="1"/>
    <s v="Lucas Bento Dos Santos"/>
    <n v="90"/>
    <s v=""/>
    <m/>
  </r>
  <r>
    <s v="25/03/2023"/>
    <x v="0"/>
    <s v="Plano de Recebimento"/>
    <n v="33.19"/>
    <s v=""/>
    <m/>
  </r>
  <r>
    <s v="25/03/2023"/>
    <x v="0"/>
    <s v="Plano de Recebimento"/>
    <n v="7.81"/>
    <s v=""/>
    <m/>
  </r>
  <r>
    <s v="25/03/2023"/>
    <x v="0"/>
    <s v="Plano de Recebimento"/>
    <n v="32.299999999999997"/>
    <s v=""/>
    <m/>
  </r>
  <r>
    <s v="25/03/2023"/>
    <x v="0"/>
    <s v="Plano de Recebimento"/>
    <n v="37.090000000000003"/>
    <s v=""/>
    <m/>
  </r>
  <r>
    <s v="25/03/2023"/>
    <x v="0"/>
    <s v="Plano de Recebimento"/>
    <n v="41.8"/>
    <s v=""/>
    <m/>
  </r>
  <r>
    <s v="25/03/2023"/>
    <x v="0"/>
    <s v="Plano de Recebimento"/>
    <n v="9.9"/>
    <s v=""/>
    <m/>
  </r>
  <r>
    <s v="25/03/2023"/>
    <x v="0"/>
    <s v="Plano de Recebimento"/>
    <n v="33.25"/>
    <s v=""/>
    <m/>
  </r>
  <r>
    <s v="25/03/2023"/>
    <x v="0"/>
    <s v="Plano de Recebimento"/>
    <n v="7.81"/>
    <s v=""/>
    <m/>
  </r>
  <r>
    <s v="25/03/2023"/>
    <x v="0"/>
    <s v="Plano de Recebimento"/>
    <n v="22.45"/>
    <s v=""/>
    <m/>
  </r>
  <r>
    <s v="25/03/2023"/>
    <x v="0"/>
    <s v="Plano de Recebimento"/>
    <n v="47.5"/>
    <s v=""/>
    <m/>
  </r>
  <r>
    <s v="25/03/2023"/>
    <x v="0"/>
    <s v="Plano de Recebimento"/>
    <n v="47.5"/>
    <s v=""/>
    <m/>
  </r>
  <r>
    <s v="25/03/2023"/>
    <x v="0"/>
    <s v="Plano de Recebimento"/>
    <n v="9.76"/>
    <s v=""/>
    <m/>
  </r>
  <r>
    <s v="25/03/2023"/>
    <x v="0"/>
    <s v="Plano de Recebimento"/>
    <n v="32.299999999999997"/>
    <s v=""/>
    <m/>
  </r>
  <r>
    <s v="25/03/2023"/>
    <x v="0"/>
    <s v="Plano de Recebimento"/>
    <n v="11.71"/>
    <s v=""/>
    <m/>
  </r>
  <r>
    <s v="25/03/2023"/>
    <x v="0"/>
    <s v="Plano de Recebimento"/>
    <n v="41.87"/>
    <s v=""/>
    <m/>
  </r>
  <r>
    <s v="25/03/2023"/>
    <x v="0"/>
    <s v="Plano de Recebimento"/>
    <n v="19.52"/>
    <s v=""/>
    <m/>
  </r>
  <r>
    <s v="25/03/2023"/>
    <x v="0"/>
    <s v="Plano de Recebimento"/>
    <n v="40.76"/>
    <s v=""/>
    <m/>
  </r>
  <r>
    <s v="25/03/2023"/>
    <x v="0"/>
    <s v="Plano de Recebimento"/>
    <n v="39.9"/>
    <s v=""/>
    <m/>
  </r>
  <r>
    <s v="25/03/2023"/>
    <x v="0"/>
    <s v="Plano de Recebimento"/>
    <n v="19.52"/>
    <s v=""/>
    <m/>
  </r>
  <r>
    <s v="25/03/2023"/>
    <x v="1"/>
    <s v="Rodrigo Moura De Brito"/>
    <n v="10"/>
    <s v=""/>
    <m/>
  </r>
  <r>
    <s v="25/03/2023"/>
    <x v="2"/>
    <s v="Walter Felix De Araujo Junior Mei"/>
    <s v=""/>
    <n v="-826.92"/>
    <m/>
  </r>
  <r>
    <s v="25/03/2023"/>
    <x v="0"/>
    <s v="Plano de Recebimento"/>
    <n v="4.88"/>
    <s v=""/>
    <m/>
  </r>
  <r>
    <s v="25/03/2023"/>
    <x v="2"/>
    <s v="Reinaldo Victor Santos Guimaraes Da Silva"/>
    <s v=""/>
    <n v="-117.5"/>
    <m/>
  </r>
  <r>
    <s v="25/03/2023"/>
    <x v="1"/>
    <s v="Eliezer Sanches"/>
    <n v="46.32"/>
    <s v=""/>
    <m/>
  </r>
  <r>
    <s v="25/03/2023"/>
    <x v="0"/>
    <s v="Plano de Recebimento"/>
    <n v="10.25"/>
    <s v=""/>
    <m/>
  </r>
  <r>
    <s v="25/03/2023"/>
    <x v="0"/>
    <s v="Plano de Recebimento"/>
    <n v="38.950000000000003"/>
    <s v=""/>
    <m/>
  </r>
  <r>
    <s v="25/03/2023"/>
    <x v="3"/>
    <m/>
    <m/>
    <m/>
    <n v="101.65"/>
  </r>
  <r>
    <s v="26/03/2023"/>
    <x v="0"/>
    <s v="Plano de Recebimento"/>
    <n v="52.26"/>
    <s v=""/>
    <m/>
  </r>
  <r>
    <s v="26/03/2023"/>
    <x v="0"/>
    <s v="Plano de Recebimento"/>
    <n v="8.7799999999999994"/>
    <s v=""/>
    <m/>
  </r>
  <r>
    <s v="26/03/2023"/>
    <x v="0"/>
    <s v="Plano de Recebimento"/>
    <n v="41"/>
    <s v=""/>
    <m/>
  </r>
  <r>
    <s v="26/03/2023"/>
    <x v="1"/>
    <s v="Caique Roberto Inacio Moreira"/>
    <n v="43"/>
    <s v=""/>
    <m/>
  </r>
  <r>
    <s v="26/03/2023"/>
    <x v="0"/>
    <s v="Plano de Recebimento"/>
    <n v="25.38"/>
    <s v=""/>
    <m/>
  </r>
  <r>
    <s v="26/03/2023"/>
    <x v="1"/>
    <s v="Fernanda Regina Toledo"/>
    <n v="15"/>
    <s v=""/>
    <m/>
  </r>
  <r>
    <s v="26/03/2023"/>
    <x v="0"/>
    <s v="Plano de Recebimento"/>
    <n v="29.28"/>
    <s v=""/>
    <m/>
  </r>
  <r>
    <s v="26/03/2023"/>
    <x v="0"/>
    <s v="Plano de Recebimento"/>
    <n v="11.71"/>
    <s v=""/>
    <m/>
  </r>
  <r>
    <s v="26/03/2023"/>
    <x v="0"/>
    <s v="Plano de Recebimento"/>
    <n v="31.24"/>
    <s v=""/>
    <m/>
  </r>
  <r>
    <s v="26/03/2023"/>
    <x v="0"/>
    <s v="Plano de Recebimento"/>
    <n v="33.19"/>
    <s v=""/>
    <m/>
  </r>
  <r>
    <s v="26/03/2023"/>
    <x v="0"/>
    <s v="Plano de Recebimento"/>
    <n v="18.55"/>
    <s v=""/>
    <m/>
  </r>
  <r>
    <s v="26/03/2023"/>
    <x v="1"/>
    <s v="Caique Roberto Inacio Moreira"/>
    <n v="53"/>
    <s v=""/>
    <m/>
  </r>
  <r>
    <s v="26/03/2023"/>
    <x v="0"/>
    <s v="Plano de Recebimento"/>
    <n v="4.3899999999999997"/>
    <s v=""/>
    <m/>
  </r>
  <r>
    <s v="26/03/2023"/>
    <x v="0"/>
    <s v="Plano de Recebimento"/>
    <n v="9.5"/>
    <s v=""/>
    <m/>
  </r>
  <r>
    <s v="26/03/2023"/>
    <x v="0"/>
    <s v="Plano de Recebimento"/>
    <n v="15.62"/>
    <s v=""/>
    <m/>
  </r>
  <r>
    <s v="26/03/2023"/>
    <x v="0"/>
    <s v="Plano de Recebimento"/>
    <n v="7.32"/>
    <s v=""/>
    <m/>
  </r>
  <r>
    <s v="26/03/2023"/>
    <x v="0"/>
    <s v="Plano de Recebimento"/>
    <n v="28.5"/>
    <s v=""/>
    <m/>
  </r>
  <r>
    <s v="26/03/2023"/>
    <x v="1"/>
    <s v="Sidineia Florinda Santos Oliveira Andrad"/>
    <n v="42.9"/>
    <s v=""/>
    <m/>
  </r>
  <r>
    <s v="26/03/2023"/>
    <x v="1"/>
    <s v="Beatriz Antonia Pereira Leite Silva"/>
    <n v="50"/>
    <s v=""/>
    <m/>
  </r>
  <r>
    <s v="26/03/2023"/>
    <x v="1"/>
    <s v="David Santos Araújo"/>
    <n v="14"/>
    <s v=""/>
    <m/>
  </r>
  <r>
    <s v="26/03/2023"/>
    <x v="1"/>
    <s v="Caique Roberto Inacio Moreira"/>
    <n v="53"/>
    <s v=""/>
    <m/>
  </r>
  <r>
    <s v="26/03/2023"/>
    <x v="0"/>
    <s v="Plano de Recebimento"/>
    <n v="29.28"/>
    <s v=""/>
    <m/>
  </r>
  <r>
    <s v="26/03/2023"/>
    <x v="0"/>
    <s v="Plano de Recebimento"/>
    <n v="40.51"/>
    <s v=""/>
    <m/>
  </r>
  <r>
    <s v="26/03/2023"/>
    <x v="0"/>
    <s v="Plano de Recebimento"/>
    <n v="3.9"/>
    <s v=""/>
    <m/>
  </r>
  <r>
    <s v="26/03/2023"/>
    <x v="2"/>
    <s v="Walter Felix De Araujo Junior Mei"/>
    <s v=""/>
    <n v="-8.98"/>
    <m/>
  </r>
  <r>
    <s v="26/03/2023"/>
    <x v="0"/>
    <s v="Plano de Recebimento"/>
    <n v="7.08"/>
    <s v=""/>
    <m/>
  </r>
  <r>
    <s v="26/03/2023"/>
    <x v="0"/>
    <s v="Plano de Recebimento"/>
    <n v="1.9"/>
    <s v=""/>
    <m/>
  </r>
  <r>
    <s v="26/03/2023"/>
    <x v="2"/>
    <s v="Walter Felix De Araujo Junior Mei"/>
    <s v=""/>
    <n v="-278.57"/>
    <m/>
  </r>
  <r>
    <s v="26/03/2023"/>
    <x v="0"/>
    <s v="Plano de Recebimento"/>
    <n v="29.7"/>
    <s v=""/>
    <m/>
  </r>
  <r>
    <s v="26/03/2023"/>
    <x v="1"/>
    <s v="Caique Roberto Inacio Moreira"/>
    <n v="62"/>
    <s v=""/>
    <m/>
  </r>
  <r>
    <s v="26/03/2023"/>
    <x v="0"/>
    <s v="Plano de Recebimento"/>
    <n v="14.64"/>
    <s v=""/>
    <m/>
  </r>
  <r>
    <s v="26/03/2023"/>
    <x v="0"/>
    <s v="Plano de Recebimento"/>
    <n v="27.33"/>
    <s v=""/>
    <m/>
  </r>
  <r>
    <s v="26/03/2023"/>
    <x v="0"/>
    <s v="Plano de Recebimento"/>
    <n v="17.57"/>
    <s v=""/>
    <m/>
  </r>
  <r>
    <s v="26/03/2023"/>
    <x v="0"/>
    <s v="Plano de Recebimento"/>
    <n v="3.9"/>
    <s v=""/>
    <m/>
  </r>
  <r>
    <s v="26/03/2023"/>
    <x v="0"/>
    <s v="Plano de Recebimento"/>
    <n v="11.71"/>
    <s v=""/>
    <m/>
  </r>
  <r>
    <s v="26/03/2023"/>
    <x v="0"/>
    <s v="Plano de Recebimento"/>
    <n v="56.06"/>
    <s v=""/>
    <m/>
  </r>
  <r>
    <s v="26/03/2023"/>
    <x v="0"/>
    <s v="Plano de Recebimento"/>
    <n v="5.86"/>
    <s v=""/>
    <m/>
  </r>
  <r>
    <s v="26/03/2023"/>
    <x v="4"/>
    <s v="Pag*adegaquitauna        Osasco       Br"/>
    <s v=""/>
    <n v="-2"/>
    <m/>
  </r>
  <r>
    <s v="26/03/2023"/>
    <x v="4"/>
    <s v="Pag*willianrodriguesd    Osasco       Br"/>
    <s v=""/>
    <n v="-2"/>
    <m/>
  </r>
  <r>
    <s v="26/03/2023"/>
    <x v="0"/>
    <s v="Plano de Recebimento"/>
    <n v="48.8"/>
    <s v=""/>
    <m/>
  </r>
  <r>
    <s v="26/03/2023"/>
    <x v="1"/>
    <s v="Walter Felix De Araujo Junior Mei"/>
    <n v="5"/>
    <s v=""/>
    <m/>
  </r>
  <r>
    <s v="26/03/2023"/>
    <x v="2"/>
    <s v="Walter Felix De Araujo Junior Mei"/>
    <s v=""/>
    <n v="-342.83"/>
    <m/>
  </r>
  <r>
    <s v="26/03/2023"/>
    <x v="0"/>
    <s v="Plano de Recebimento"/>
    <n v="9.76"/>
    <s v=""/>
    <m/>
  </r>
  <r>
    <s v="26/03/2023"/>
    <x v="0"/>
    <s v="Plano de Recebimento"/>
    <n v="8.5500000000000007"/>
    <s v=""/>
    <m/>
  </r>
  <r>
    <s v="26/03/2023"/>
    <x v="0"/>
    <s v="Plano de Recebimento"/>
    <n v="48.8"/>
    <s v=""/>
    <m/>
  </r>
  <r>
    <s v="26/03/2023"/>
    <x v="0"/>
    <s v="Plano de Recebimento"/>
    <n v="14.64"/>
    <s v=""/>
    <m/>
  </r>
  <r>
    <s v="26/03/2023"/>
    <x v="1"/>
    <s v="Matheus Lima Da Silva"/>
    <n v="39"/>
    <s v=""/>
    <m/>
  </r>
  <r>
    <s v="26/03/2023"/>
    <x v="1"/>
    <s v="Matias Benjamin Prat"/>
    <n v="54"/>
    <s v=""/>
    <m/>
  </r>
  <r>
    <s v="26/03/2023"/>
    <x v="0"/>
    <s v="Plano de Recebimento"/>
    <n v="38.950000000000003"/>
    <s v=""/>
    <m/>
  </r>
  <r>
    <s v="26/03/2023"/>
    <x v="0"/>
    <s v="Plano de Recebimento"/>
    <n v="117.13"/>
    <s v=""/>
    <m/>
  </r>
  <r>
    <s v="26/03/2023"/>
    <x v="1"/>
    <s v="Cristiano Apóstolo Evangelista"/>
    <n v="12"/>
    <s v=""/>
    <m/>
  </r>
  <r>
    <s v="26/03/2023"/>
    <x v="2"/>
    <s v="Walter Felix De Araujo Junior Mei"/>
    <s v=""/>
    <n v="-62.08"/>
    <m/>
  </r>
  <r>
    <s v="26/03/2023"/>
    <x v="1"/>
    <s v="Jefferson Souza Gomes"/>
    <n v="17"/>
    <s v=""/>
    <m/>
  </r>
  <r>
    <s v="26/03/2023"/>
    <x v="0"/>
    <s v="Plano de Recebimento"/>
    <n v="17.079999999999998"/>
    <s v=""/>
    <m/>
  </r>
  <r>
    <s v="26/03/2023"/>
    <x v="1"/>
    <s v="Natália Aguiar Da Silva"/>
    <n v="28"/>
    <s v=""/>
    <m/>
  </r>
  <r>
    <s v="26/03/2023"/>
    <x v="2"/>
    <s v="Walter Felix De Araujo Junior Mei"/>
    <s v=""/>
    <n v="-259.73"/>
    <m/>
  </r>
  <r>
    <s v="26/03/2023"/>
    <x v="1"/>
    <s v="Eduardo Adolpho"/>
    <n v="37.9"/>
    <s v=""/>
    <m/>
  </r>
  <r>
    <s v="26/03/2023"/>
    <x v="1"/>
    <s v="Roberto Alves Da Luz"/>
    <n v="51.99"/>
    <s v=""/>
    <m/>
  </r>
  <r>
    <s v="26/03/2023"/>
    <x v="0"/>
    <s v="Plano de Recebimento"/>
    <n v="18.55"/>
    <s v=""/>
    <m/>
  </r>
  <r>
    <s v="26/03/2023"/>
    <x v="0"/>
    <s v="Plano de Recebimento"/>
    <n v="9.76"/>
    <s v=""/>
    <m/>
  </r>
  <r>
    <s v="26/03/2023"/>
    <x v="0"/>
    <s v="Plano de Recebimento"/>
    <n v="9.76"/>
    <s v=""/>
    <m/>
  </r>
  <r>
    <s v="26/03/2023"/>
    <x v="0"/>
    <s v="Plano de Recebimento"/>
    <n v="5.37"/>
    <s v=""/>
    <m/>
  </r>
  <r>
    <s v="26/03/2023"/>
    <x v="0"/>
    <s v="Plano de Recebimento"/>
    <n v="24.75"/>
    <s v=""/>
    <m/>
  </r>
  <r>
    <s v="26/03/2023"/>
    <x v="3"/>
    <m/>
    <m/>
    <m/>
    <n v="661.31"/>
  </r>
  <r>
    <s v="27/03/2023"/>
    <x v="0"/>
    <s v="Plano de Recebimento"/>
    <n v="4.28"/>
    <s v=""/>
    <m/>
  </r>
  <r>
    <s v="27/03/2023"/>
    <x v="0"/>
    <s v="Plano de Recebimento"/>
    <n v="34.159999999999997"/>
    <s v=""/>
    <m/>
  </r>
  <r>
    <s v="27/03/2023"/>
    <x v="0"/>
    <s v="Plano de Recebimento"/>
    <n v="114.01"/>
    <s v=""/>
    <m/>
  </r>
  <r>
    <s v="27/03/2023"/>
    <x v="0"/>
    <s v="Plano de Recebimento"/>
    <n v="13.67"/>
    <s v=""/>
    <m/>
  </r>
  <r>
    <s v="27/03/2023"/>
    <x v="2"/>
    <s v="Walter Felix De Araujo Junior Mei"/>
    <s v=""/>
    <n v="-7.32"/>
    <m/>
  </r>
  <r>
    <s v="27/03/2023"/>
    <x v="0"/>
    <s v="Plano de Recebimento"/>
    <n v="7.32"/>
    <s v=""/>
    <m/>
  </r>
  <r>
    <s v="27/03/2023"/>
    <x v="2"/>
    <s v="Walter Felix De Araujo Junior Mei"/>
    <s v=""/>
    <n v="-410.83"/>
    <m/>
  </r>
  <r>
    <s v="27/03/2023"/>
    <x v="0"/>
    <s v="Plano de Recebimento"/>
    <n v="14.64"/>
    <s v=""/>
    <m/>
  </r>
  <r>
    <s v="27/03/2023"/>
    <x v="0"/>
    <s v="Plano de Recebimento"/>
    <n v="54.92"/>
    <s v=""/>
    <m/>
  </r>
  <r>
    <s v="27/03/2023"/>
    <x v="4"/>
    <s v="Kalunga Osasco           Osasco       Br"/>
    <s v=""/>
    <n v="-14.7"/>
    <m/>
  </r>
  <r>
    <s v="27/03/2023"/>
    <x v="4"/>
    <s v="Kalunga Osasco           Osasco       Br"/>
    <s v=""/>
    <n v="-63.4"/>
    <m/>
  </r>
  <r>
    <s v="27/03/2023"/>
    <x v="0"/>
    <s v="Plano de Recebimento"/>
    <n v="5.7"/>
    <s v=""/>
    <m/>
  </r>
  <r>
    <s v="27/03/2023"/>
    <x v="4"/>
    <s v="Armarinhos Fernan        Osasco       Br"/>
    <s v=""/>
    <n v="-91.56"/>
    <m/>
  </r>
  <r>
    <s v="27/03/2023"/>
    <x v="1"/>
    <s v="Walter Felix De Araujo Junior Mei"/>
    <n v="500"/>
    <s v=""/>
    <m/>
  </r>
  <r>
    <s v="27/03/2023"/>
    <x v="0"/>
    <s v="Plano de Recebimento"/>
    <n v="5.23"/>
    <s v=""/>
    <m/>
  </r>
  <r>
    <s v="27/03/2023"/>
    <x v="2"/>
    <s v="Walter Felix De Araujo Junior Mei"/>
    <s v=""/>
    <n v="-376.8"/>
    <m/>
  </r>
  <r>
    <s v="27/03/2023"/>
    <x v="1"/>
    <s v="Tuna Pagamentos Ltda"/>
    <n v="376.8"/>
    <s v=""/>
    <m/>
  </r>
  <r>
    <s v="27/03/2023"/>
    <x v="2"/>
    <s v="Walter Felix De Araujo Junior Mei"/>
    <s v=""/>
    <n v="-674.98"/>
    <m/>
  </r>
  <r>
    <s v="27/03/2023"/>
    <x v="0"/>
    <s v="Plano de Recebimento"/>
    <n v="13.67"/>
    <s v=""/>
    <m/>
  </r>
  <r>
    <s v="27/03/2023"/>
    <x v="3"/>
    <m/>
    <m/>
    <m/>
    <n v="166.12"/>
  </r>
  <r>
    <s v="28/03/2023"/>
    <x v="2"/>
    <s v="Walter Felix De Araujo Junior Mei"/>
    <s v=""/>
    <n v="-103.41"/>
    <m/>
  </r>
  <r>
    <s v="28/03/2023"/>
    <x v="0"/>
    <s v="Plano de Recebimento"/>
    <n v="14.25"/>
    <s v=""/>
    <m/>
  </r>
  <r>
    <s v="28/03/2023"/>
    <x v="0"/>
    <s v="Plano de Recebimento"/>
    <n v="14.25"/>
    <s v=""/>
    <m/>
  </r>
  <r>
    <s v="28/03/2023"/>
    <x v="0"/>
    <s v="Plano de Recebimento"/>
    <n v="12.69"/>
    <s v=""/>
    <m/>
  </r>
  <r>
    <s v="28/03/2023"/>
    <x v="0"/>
    <s v="Plano de Recebimento"/>
    <n v="7.08"/>
    <s v=""/>
    <m/>
  </r>
  <r>
    <s v="28/03/2023"/>
    <x v="1"/>
    <s v="Gabriela Martina Benjamin Prat"/>
    <n v="30.5"/>
    <s v=""/>
    <m/>
  </r>
  <r>
    <s v="28/03/2023"/>
    <x v="0"/>
    <s v="Plano de Recebimento"/>
    <n v="20.74"/>
    <s v=""/>
    <m/>
  </r>
  <r>
    <s v="28/03/2023"/>
    <x v="0"/>
    <s v="Plano de Recebimento"/>
    <n v="3.9"/>
    <s v=""/>
    <m/>
  </r>
  <r>
    <s v="28/03/2023"/>
    <x v="2"/>
    <s v="Walter Felix De Araujo Junior Mei"/>
    <s v=""/>
    <n v="-388.36"/>
    <m/>
  </r>
  <r>
    <s v="28/03/2023"/>
    <x v="1"/>
    <s v="Nilton Silva Reis"/>
    <n v="37.9"/>
    <s v=""/>
    <m/>
  </r>
  <r>
    <s v="28/03/2023"/>
    <x v="0"/>
    <s v="Plano de Recebimento"/>
    <n v="30.4"/>
    <s v=""/>
    <m/>
  </r>
  <r>
    <s v="28/03/2023"/>
    <x v="0"/>
    <s v="Plano de Recebimento"/>
    <n v="11.71"/>
    <s v=""/>
    <m/>
  </r>
  <r>
    <s v="28/03/2023"/>
    <x v="0"/>
    <s v="Plano de Recebimento"/>
    <n v="1.95"/>
    <s v=""/>
    <m/>
  </r>
  <r>
    <s v="28/03/2023"/>
    <x v="0"/>
    <s v="Plano de Recebimento"/>
    <n v="5.94"/>
    <s v=""/>
    <m/>
  </r>
  <r>
    <s v="28/03/2023"/>
    <x v="1"/>
    <s v="Thais Camargo Garcia De Azevedo"/>
    <n v="60.9"/>
    <s v=""/>
    <m/>
  </r>
  <r>
    <s v="28/03/2023"/>
    <x v="0"/>
    <s v="Plano de Recebimento"/>
    <n v="29.28"/>
    <s v=""/>
    <m/>
  </r>
  <r>
    <s v="28/03/2023"/>
    <x v="0"/>
    <s v="Plano de Recebimento"/>
    <n v="24.4"/>
    <s v=""/>
    <m/>
  </r>
  <r>
    <s v="28/03/2023"/>
    <x v="0"/>
    <s v="Plano de Recebimento"/>
    <n v="12.69"/>
    <s v=""/>
    <m/>
  </r>
  <r>
    <s v="28/03/2023"/>
    <x v="0"/>
    <s v="Plano de Recebimento"/>
    <n v="52.26"/>
    <s v=""/>
    <m/>
  </r>
  <r>
    <s v="28/03/2023"/>
    <x v="1"/>
    <s v="Fernanda Regina Toledo"/>
    <n v="31.5"/>
    <s v=""/>
    <m/>
  </r>
  <r>
    <s v="28/03/2023"/>
    <x v="0"/>
    <s v="Plano de Recebimento"/>
    <n v="4.95"/>
    <s v=""/>
    <m/>
  </r>
  <r>
    <s v="28/03/2023"/>
    <x v="0"/>
    <s v="Plano de Recebimento"/>
    <n v="11.4"/>
    <s v=""/>
    <m/>
  </r>
  <r>
    <s v="28/03/2023"/>
    <x v="1"/>
    <s v="Cesar Candido De Oliveira Junior"/>
    <n v="13"/>
    <s v=""/>
    <m/>
  </r>
  <r>
    <s v="28/03/2023"/>
    <x v="4"/>
    <s v="Ferr Cidade Das Flores   Osasco       Br"/>
    <s v=""/>
    <n v="-17.5"/>
    <m/>
  </r>
  <r>
    <s v="28/03/2023"/>
    <x v="0"/>
    <s v="Plano de Recebimento"/>
    <n v="1.95"/>
    <s v=""/>
    <m/>
  </r>
  <r>
    <s v="28/03/2023"/>
    <x v="0"/>
    <s v="Plano de Recebimento"/>
    <n v="9.9"/>
    <s v=""/>
    <m/>
  </r>
  <r>
    <s v="28/03/2023"/>
    <x v="0"/>
    <s v="Plano de Recebimento"/>
    <n v="7.81"/>
    <s v=""/>
    <m/>
  </r>
  <r>
    <s v="28/03/2023"/>
    <x v="1"/>
    <s v="Adineusa De Sousa Silva Pinto"/>
    <n v="50"/>
    <s v=""/>
    <m/>
  </r>
  <r>
    <s v="28/03/2023"/>
    <x v="0"/>
    <s v="Plano de Recebimento"/>
    <n v="7.92"/>
    <s v=""/>
    <m/>
  </r>
  <r>
    <s v="28/03/2023"/>
    <x v="2"/>
    <s v="Walter Felix De Araujo Junior Mei"/>
    <s v=""/>
    <n v="-96.48"/>
    <m/>
  </r>
  <r>
    <s v="28/03/2023"/>
    <x v="0"/>
    <s v="Plano de Recebimento"/>
    <n v="42.48"/>
    <s v=""/>
    <m/>
  </r>
  <r>
    <s v="28/03/2023"/>
    <x v="1"/>
    <s v="Paula Cristina Alves Rodrigues"/>
    <n v="54"/>
    <s v=""/>
    <m/>
  </r>
  <r>
    <s v="28/03/2023"/>
    <x v="2"/>
    <s v="Walter Felix De Araujo Junior Mei"/>
    <s v=""/>
    <n v="-28"/>
    <m/>
  </r>
  <r>
    <s v="28/03/2023"/>
    <x v="1"/>
    <s v="Jefferson Oliveira Da Silva Jr"/>
    <n v="28"/>
    <s v=""/>
    <m/>
  </r>
  <r>
    <s v="28/03/2023"/>
    <x v="2"/>
    <s v="Walter Felix De Araujo Junior Mei"/>
    <s v=""/>
    <n v="-160.53"/>
    <m/>
  </r>
  <r>
    <s v="28/03/2023"/>
    <x v="5"/>
    <s v="Google Garena            Sao Paulo    Br"/>
    <n v="4.49"/>
    <s v=""/>
    <m/>
  </r>
  <r>
    <s v="28/03/2023"/>
    <x v="5"/>
    <s v="Google Garena            Sao Paulo    Br"/>
    <n v="4.49"/>
    <s v="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13.9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0"/>
    <s v="Plano de Recebimento"/>
    <n v="93.71"/>
    <s v=""/>
    <m/>
  </r>
  <r>
    <s v="28/03/2023"/>
    <x v="3"/>
    <m/>
    <m/>
    <m/>
    <n v="0"/>
  </r>
  <r>
    <s v="29/03/2023"/>
    <x v="0"/>
    <s v="Plano de Recebimento"/>
    <n v="3.42"/>
    <s v=""/>
    <m/>
  </r>
  <r>
    <s v="29/03/2023"/>
    <x v="2"/>
    <s v="Walter Felix De Araujo Junior Mei"/>
    <s v=""/>
    <n v="-22.21"/>
    <m/>
  </r>
  <r>
    <s v="29/03/2023"/>
    <x v="0"/>
    <s v="Plano de Recebimento"/>
    <n v="4.88"/>
    <s v=""/>
    <m/>
  </r>
  <r>
    <s v="29/03/2023"/>
    <x v="0"/>
    <s v="Plano de Recebimento"/>
    <n v="11.47"/>
    <s v=""/>
    <m/>
  </r>
  <r>
    <s v="29/03/2023"/>
    <x v="0"/>
    <s v="Plano de Recebimento"/>
    <n v="5.86"/>
    <s v=""/>
    <m/>
  </r>
  <r>
    <s v="29/03/2023"/>
    <x v="2"/>
    <s v="Walter Felix De Araujo Junior Mei"/>
    <s v=""/>
    <n v="-530.21"/>
    <m/>
  </r>
  <r>
    <s v="29/03/2023"/>
    <x v="0"/>
    <s v="Plano de Recebimento"/>
    <n v="56.06"/>
    <s v=""/>
    <m/>
  </r>
  <r>
    <s v="29/03/2023"/>
    <x v="0"/>
    <s v="Plano de Recebimento"/>
    <n v="28.5"/>
    <s v=""/>
    <m/>
  </r>
  <r>
    <s v="29/03/2023"/>
    <x v="0"/>
    <s v="Plano de Recebimento"/>
    <n v="7.08"/>
    <s v=""/>
    <m/>
  </r>
  <r>
    <s v="29/03/2023"/>
    <x v="0"/>
    <s v="Plano de Recebimento"/>
    <n v="37.619999999999997"/>
    <s v=""/>
    <m/>
  </r>
  <r>
    <s v="29/03/2023"/>
    <x v="0"/>
    <s v="Plano de Recebimento"/>
    <n v="32.299999999999997"/>
    <s v=""/>
    <m/>
  </r>
  <r>
    <s v="29/03/2023"/>
    <x v="0"/>
    <s v="Plano de Recebimento"/>
    <n v="8.7799999999999994"/>
    <s v=""/>
    <m/>
  </r>
  <r>
    <s v="29/03/2023"/>
    <x v="0"/>
    <s v="Plano de Recebimento"/>
    <n v="14.85"/>
    <s v=""/>
    <m/>
  </r>
  <r>
    <s v="29/03/2023"/>
    <x v="0"/>
    <s v="Plano de Recebimento"/>
    <n v="26.6"/>
    <s v=""/>
    <m/>
  </r>
  <r>
    <s v="29/03/2023"/>
    <x v="1"/>
    <s v="Alexandre Tavares Da Silva"/>
    <n v="163.75"/>
    <s v=""/>
    <m/>
  </r>
  <r>
    <s v="29/03/2023"/>
    <x v="0"/>
    <s v="Plano de Recebimento"/>
    <n v="40.020000000000003"/>
    <s v=""/>
    <m/>
  </r>
  <r>
    <s v="29/03/2023"/>
    <x v="0"/>
    <s v="Plano de Recebimento"/>
    <n v="19.95"/>
    <s v=""/>
    <m/>
  </r>
  <r>
    <s v="29/03/2023"/>
    <x v="0"/>
    <s v="Plano de Recebimento"/>
    <n v="7.43"/>
    <s v=""/>
    <m/>
  </r>
  <r>
    <s v="29/03/2023"/>
    <x v="0"/>
    <s v="Plano de Recebimento"/>
    <n v="16.149999999999999"/>
    <s v=""/>
    <m/>
  </r>
  <r>
    <s v="29/03/2023"/>
    <x v="0"/>
    <s v="Plano de Recebimento"/>
    <n v="14.64"/>
    <s v=""/>
    <m/>
  </r>
  <r>
    <s v="29/03/2023"/>
    <x v="0"/>
    <s v="Plano de Recebimento"/>
    <n v="13.67"/>
    <s v=""/>
    <m/>
  </r>
  <r>
    <s v="29/03/2023"/>
    <x v="1"/>
    <s v="Robson Aparecido De Jesus"/>
    <n v="14"/>
    <s v=""/>
    <m/>
  </r>
  <r>
    <s v="29/03/2023"/>
    <x v="0"/>
    <s v="Plano de Recebimento"/>
    <n v="5.7"/>
    <s v=""/>
    <m/>
  </r>
  <r>
    <s v="29/03/2023"/>
    <x v="0"/>
    <s v="Plano de Recebimento"/>
    <n v="11.71"/>
    <s v=""/>
    <m/>
  </r>
  <r>
    <s v="29/03/2023"/>
    <x v="0"/>
    <s v="Plano de Recebimento"/>
    <n v="11.4"/>
    <s v=""/>
    <m/>
  </r>
  <r>
    <s v="29/03/2023"/>
    <x v="2"/>
    <s v="Walter Felix De Araujo Junior Mei"/>
    <s v=""/>
    <n v="-138.04"/>
    <m/>
  </r>
  <r>
    <s v="29/03/2023"/>
    <x v="0"/>
    <s v="Plano de Recebimento"/>
    <n v="17.100000000000001"/>
    <s v=""/>
    <m/>
  </r>
  <r>
    <s v="29/03/2023"/>
    <x v="0"/>
    <s v="Plano de Recebimento"/>
    <n v="3.9"/>
    <s v=""/>
    <m/>
  </r>
  <r>
    <s v="29/03/2023"/>
    <x v="0"/>
    <s v="Plano de Recebimento"/>
    <n v="87.85"/>
    <s v=""/>
    <m/>
  </r>
  <r>
    <s v="29/03/2023"/>
    <x v="0"/>
    <s v="Plano de Recebimento"/>
    <n v="29.19"/>
    <s v=""/>
    <m/>
  </r>
  <r>
    <s v="29/03/2023"/>
    <x v="2"/>
    <s v="Walter Felix De Araujo Junior Mei"/>
    <s v=""/>
    <n v="-187.8"/>
    <m/>
  </r>
  <r>
    <s v="29/03/2023"/>
    <x v="1"/>
    <s v="Tuna Pagamentos Ltda"/>
    <n v="95.8"/>
    <s v=""/>
    <m/>
  </r>
  <r>
    <s v="29/03/2023"/>
    <x v="1"/>
    <s v="Luciano Novaes Gonçalves"/>
    <n v="46"/>
    <s v=""/>
    <m/>
  </r>
  <r>
    <s v="29/03/2023"/>
    <x v="1"/>
    <s v="Gisele Santana Silva"/>
    <n v="46"/>
    <s v=""/>
    <m/>
  </r>
  <r>
    <s v="29/03/2023"/>
    <x v="2"/>
    <s v="Walter Felix De Araujo Junior Mei"/>
    <s v=""/>
    <n v="-5.82"/>
    <m/>
  </r>
  <r>
    <s v="29/03/2023"/>
    <x v="4"/>
    <s v="Rappi*verifications Brasisao Paulo    Br"/>
    <s v=""/>
    <n v="-1.99"/>
    <m/>
  </r>
  <r>
    <s v="29/03/2023"/>
    <x v="0"/>
    <s v="Plano de Recebimento"/>
    <n v="7.81"/>
    <s v=""/>
    <m/>
  </r>
  <r>
    <s v="29/03/2023"/>
    <x v="3"/>
    <m/>
    <m/>
    <m/>
    <n v="3.42"/>
  </r>
  <r>
    <s v="30/03/2023"/>
    <x v="0"/>
    <s v="Plano de Recebimento"/>
    <n v="33.19"/>
    <s v=""/>
    <m/>
  </r>
  <r>
    <s v="30/03/2023"/>
    <x v="0"/>
    <s v="Plano de Recebimento"/>
    <n v="47.5"/>
    <s v=""/>
    <m/>
  </r>
  <r>
    <s v="30/03/2023"/>
    <x v="2"/>
    <s v="Walter Felix De Araujo Junior Mei"/>
    <s v=""/>
    <n v="-125.61"/>
    <m/>
  </r>
  <r>
    <s v="30/03/2023"/>
    <x v="0"/>
    <s v="Plano de Recebimento"/>
    <n v="5.86"/>
    <s v=""/>
    <m/>
  </r>
  <r>
    <s v="30/03/2023"/>
    <x v="0"/>
    <s v="Plano de Recebimento"/>
    <n v="41"/>
    <s v=""/>
    <m/>
  </r>
  <r>
    <s v="30/03/2023"/>
    <x v="1"/>
    <s v="José Henrique Moura"/>
    <n v="24"/>
    <s v=""/>
    <m/>
  </r>
  <r>
    <s v="30/03/2023"/>
    <x v="1"/>
    <s v="Thais Camargo Garcia De Azevedo"/>
    <n v="28.4"/>
    <s v=""/>
    <m/>
  </r>
  <r>
    <s v="30/03/2023"/>
    <x v="0"/>
    <s v="Plano de Recebimento"/>
    <n v="14.64"/>
    <s v=""/>
    <m/>
  </r>
  <r>
    <s v="30/03/2023"/>
    <x v="0"/>
    <s v="Plano de Recebimento"/>
    <n v="11.71"/>
    <s v=""/>
    <m/>
  </r>
  <r>
    <s v="30/03/2023"/>
    <x v="2"/>
    <s v="Walter Felix De Araujo Junior Mei"/>
    <s v=""/>
    <n v="-54.67"/>
    <m/>
  </r>
  <r>
    <s v="30/03/2023"/>
    <x v="0"/>
    <s v="Plano de Recebimento"/>
    <n v="13.67"/>
    <s v=""/>
    <m/>
  </r>
  <r>
    <s v="30/03/2023"/>
    <x v="0"/>
    <s v="Plano de Recebimento"/>
    <n v="41"/>
    <s v=""/>
    <m/>
  </r>
  <r>
    <s v="30/03/2023"/>
    <x v="2"/>
    <s v="Walter Felix De Araujo Junior Mei"/>
    <s v=""/>
    <n v="-64.900000000000006"/>
    <m/>
  </r>
  <r>
    <s v="30/03/2023"/>
    <x v="1"/>
    <s v="Sidineia Florinda Santos Oliveira Andrad"/>
    <n v="64.900000000000006"/>
    <s v=""/>
    <m/>
  </r>
  <r>
    <s v="30/03/2023"/>
    <x v="2"/>
    <s v="Walter Felix De Araujo Junior Mei"/>
    <s v=""/>
    <n v="-43.92"/>
    <m/>
  </r>
  <r>
    <s v="30/03/2023"/>
    <x v="0"/>
    <s v="Plano de Recebimento"/>
    <n v="43.92"/>
    <s v=""/>
    <m/>
  </r>
  <r>
    <s v="30/03/2023"/>
    <x v="2"/>
    <s v="Walter Felix De Araujo Junior Mei"/>
    <s v=""/>
    <n v="-32.21"/>
    <m/>
  </r>
  <r>
    <s v="30/03/2023"/>
    <x v="0"/>
    <s v="Plano de Recebimento"/>
    <n v="32.21"/>
    <s v=""/>
    <m/>
  </r>
  <r>
    <s v="30/03/2023"/>
    <x v="2"/>
    <s v="Walter Felix De Araujo Junior Mei"/>
    <s v=""/>
    <n v="-236.48"/>
    <m/>
  </r>
  <r>
    <s v="30/03/2023"/>
    <x v="1"/>
    <s v="Daphyni Emeterio Da Silva Asato"/>
    <n v="47"/>
    <s v=""/>
    <m/>
  </r>
  <r>
    <s v="30/03/2023"/>
    <x v="1"/>
    <s v="Bruno Silva Feitoza"/>
    <n v="43.9"/>
    <s v=""/>
    <m/>
  </r>
  <r>
    <s v="30/03/2023"/>
    <x v="0"/>
    <s v="Plano de Recebimento"/>
    <n v="9.9"/>
    <s v=""/>
    <m/>
  </r>
  <r>
    <s v="30/03/2023"/>
    <x v="0"/>
    <s v="Plano de Recebimento"/>
    <n v="8.7799999999999994"/>
    <s v=""/>
    <m/>
  </r>
  <r>
    <s v="30/03/2023"/>
    <x v="0"/>
    <s v="Plano de Recebimento"/>
    <n v="5.37"/>
    <s v=""/>
    <m/>
  </r>
  <r>
    <s v="30/03/2023"/>
    <x v="0"/>
    <s v="Plano de Recebimento"/>
    <n v="11.71"/>
    <s v=""/>
    <m/>
  </r>
  <r>
    <s v="30/03/2023"/>
    <x v="0"/>
    <s v="Plano de Recebimento"/>
    <n v="4.88"/>
    <s v=""/>
    <m/>
  </r>
  <r>
    <s v="30/03/2023"/>
    <x v="0"/>
    <s v="Plano de Recebimento"/>
    <n v="4.88"/>
    <s v=""/>
    <m/>
  </r>
  <r>
    <s v="30/03/2023"/>
    <x v="0"/>
    <s v="Plano de Recebimento"/>
    <n v="7.08"/>
    <s v=""/>
    <m/>
  </r>
  <r>
    <s v="30/03/2023"/>
    <x v="0"/>
    <s v="Plano de Recebimento"/>
    <n v="26.6"/>
    <s v=""/>
    <m/>
  </r>
  <r>
    <s v="30/03/2023"/>
    <x v="0"/>
    <s v="Plano de Recebimento"/>
    <n v="33.19"/>
    <s v=""/>
    <m/>
  </r>
  <r>
    <s v="30/03/2023"/>
    <x v="0"/>
    <s v="Plano de Recebimento"/>
    <n v="33.19"/>
    <s v=""/>
    <m/>
  </r>
  <r>
    <s v="30/03/2023"/>
    <x v="2"/>
    <s v="Walter Felix De Araujo Junior Mei"/>
    <s v=""/>
    <n v="-33"/>
    <m/>
  </r>
  <r>
    <s v="30/03/2023"/>
    <x v="1"/>
    <s v="Marcelo Fernandes Teixeira"/>
    <n v="33"/>
    <s v=""/>
    <m/>
  </r>
  <r>
    <s v="30/03/2023"/>
    <x v="2"/>
    <s v="Walter Felix De Araujo Junior Mei"/>
    <s v=""/>
    <n v="-16.149999999999999"/>
    <m/>
  </r>
  <r>
    <s v="30/03/2023"/>
    <x v="0"/>
    <s v="Plano de Recebimento"/>
    <n v="16.149999999999999"/>
    <s v=""/>
    <m/>
  </r>
  <r>
    <s v="30/03/2023"/>
    <x v="2"/>
    <s v="Walter Felix De Araujo Junior Mei"/>
    <s v=""/>
    <n v="-84.9"/>
    <m/>
  </r>
  <r>
    <s v="30/03/2023"/>
    <x v="1"/>
    <s v="Jessica Clara Renzi Fernandes Olheiro"/>
    <n v="84.9"/>
    <s v=""/>
    <m/>
  </r>
  <r>
    <s v="30/03/2023"/>
    <x v="2"/>
    <s v="Walter Felix De Araujo Junior Mei"/>
    <s v=""/>
    <n v="-291.31"/>
    <m/>
  </r>
  <r>
    <s v="30/03/2023"/>
    <x v="0"/>
    <s v="Plano de Recebimento"/>
    <n v="11.71"/>
    <s v=""/>
    <m/>
  </r>
  <r>
    <s v="30/03/2023"/>
    <x v="0"/>
    <s v="Plano de Recebimento"/>
    <n v="7.81"/>
    <s v=""/>
    <m/>
  </r>
  <r>
    <s v="30/03/2023"/>
    <x v="0"/>
    <s v="Plano de Recebimento"/>
    <n v="22.28"/>
    <s v=""/>
    <m/>
  </r>
  <r>
    <s v="30/03/2023"/>
    <x v="0"/>
    <s v="Plano de Recebimento"/>
    <n v="6.89"/>
    <s v=""/>
    <m/>
  </r>
  <r>
    <s v="30/03/2023"/>
    <x v="1"/>
    <s v="Nilton Silva Reis"/>
    <n v="91"/>
    <s v=""/>
    <m/>
  </r>
  <r>
    <s v="30/03/2023"/>
    <x v="0"/>
    <s v="Plano de Recebimento"/>
    <n v="23.75"/>
    <s v=""/>
    <m/>
  </r>
  <r>
    <s v="30/03/2023"/>
    <x v="0"/>
    <s v="Plano de Recebimento"/>
    <n v="9.5"/>
    <s v=""/>
    <m/>
  </r>
  <r>
    <s v="30/03/2023"/>
    <x v="0"/>
    <s v="Plano de Recebimento"/>
    <n v="13.86"/>
    <s v=""/>
    <m/>
  </r>
  <r>
    <s v="30/03/2023"/>
    <x v="0"/>
    <s v="Plano de Recebimento"/>
    <n v="23.75"/>
    <s v=""/>
    <m/>
  </r>
  <r>
    <s v="30/03/2023"/>
    <x v="0"/>
    <s v="Plano de Recebimento"/>
    <n v="80.760000000000005"/>
    <s v=""/>
    <m/>
  </r>
  <r>
    <s v="30/03/2023"/>
    <x v="2"/>
    <s v="Walter Felix De Araujo Junior Mei"/>
    <s v=""/>
    <n v="-46.9"/>
    <m/>
  </r>
  <r>
    <s v="30/03/2023"/>
    <x v="1"/>
    <s v="Lorena Garcia Nascimento"/>
    <n v="46.9"/>
    <s v=""/>
    <m/>
  </r>
  <r>
    <s v="30/03/2023"/>
    <x v="2"/>
    <s v="Walter Felix De Araujo Junior Mei"/>
    <s v=""/>
    <n v="-30"/>
    <m/>
  </r>
  <r>
    <s v="30/03/2023"/>
    <x v="1"/>
    <s v="Adriana Silva Santos"/>
    <n v="30"/>
    <s v=""/>
    <m/>
  </r>
  <r>
    <s v="30/03/2023"/>
    <x v="2"/>
    <s v="Walter Felix De Araujo Junior Mei"/>
    <s v=""/>
    <n v="-37.9"/>
    <m/>
  </r>
  <r>
    <s v="30/03/2023"/>
    <x v="1"/>
    <s v="Patrícia De Paula Coutinho"/>
    <n v="37.9"/>
    <s v=""/>
    <m/>
  </r>
  <r>
    <s v="30/03/2023"/>
    <x v="2"/>
    <s v="Walter Felix De Araujo Junior Mei"/>
    <s v=""/>
    <n v="-153.47"/>
    <m/>
  </r>
  <r>
    <s v="30/03/2023"/>
    <x v="0"/>
    <s v="Plano de Recebimento"/>
    <n v="33.659999999999997"/>
    <s v=""/>
    <m/>
  </r>
  <r>
    <s v="30/03/2023"/>
    <x v="0"/>
    <s v="Plano de Recebimento"/>
    <n v="17.57"/>
    <s v=""/>
    <m/>
  </r>
  <r>
    <s v="30/03/2023"/>
    <x v="1"/>
    <s v="Isaías Silva Cardoso De Brito"/>
    <n v="72.239999999999995"/>
    <s v=""/>
    <m/>
  </r>
  <r>
    <s v="30/03/2023"/>
    <x v="1"/>
    <s v="Tuna Pagamentos Ltda"/>
    <n v="30"/>
    <s v=""/>
    <m/>
  </r>
  <r>
    <s v="30/03/2023"/>
    <x v="2"/>
    <s v="Walter Felix De Araujo Junior Mei"/>
    <s v=""/>
    <n v="-27.67"/>
    <m/>
  </r>
  <r>
    <s v="30/03/2023"/>
    <x v="0"/>
    <s v="Plano de Recebimento"/>
    <n v="5.7"/>
    <s v=""/>
    <m/>
  </r>
  <r>
    <s v="30/03/2023"/>
    <x v="0"/>
    <s v="Plano de Recebimento"/>
    <n v="18.55"/>
    <s v=""/>
    <m/>
  </r>
  <r>
    <s v="30/03/2023"/>
    <x v="3"/>
    <m/>
    <m/>
    <m/>
    <n v="80.69"/>
  </r>
  <r>
    <s v="31/03/2023"/>
    <x v="2"/>
    <s v="Walter Felix De Araujo Junior Mei"/>
    <s v=""/>
    <n v="-38.56"/>
    <m/>
  </r>
  <r>
    <s v="31/03/2023"/>
    <x v="0"/>
    <s v="Plano de Recebimento"/>
    <n v="38.56"/>
    <s v=""/>
    <m/>
  </r>
  <r>
    <s v="31/03/2023"/>
    <x v="2"/>
    <s v="Walter Felix De Araujo Junior Mei"/>
    <s v=""/>
    <n v="-150.82"/>
    <m/>
  </r>
  <r>
    <s v="31/03/2023"/>
    <x v="0"/>
    <s v="Plano de Recebimento"/>
    <n v="131.02000000000001"/>
    <s v=""/>
    <m/>
  </r>
  <r>
    <s v="31/03/2023"/>
    <x v="0"/>
    <s v="Plano de Recebimento"/>
    <n v="19.8"/>
    <s v=""/>
    <m/>
  </r>
  <r>
    <s v="31/03/2023"/>
    <x v="2"/>
    <s v="Walter Felix De Araujo Junior Mei"/>
    <s v=""/>
    <n v="-73.709999999999994"/>
    <m/>
  </r>
  <r>
    <s v="31/03/2023"/>
    <x v="0"/>
    <s v="Plano de Recebimento"/>
    <n v="56.61"/>
    <s v=""/>
    <m/>
  </r>
  <r>
    <s v="31/03/2023"/>
    <x v="0"/>
    <s v="Plano de Recebimento"/>
    <n v="17.100000000000001"/>
    <s v=""/>
    <m/>
  </r>
  <r>
    <s v="31/03/2023"/>
    <x v="2"/>
    <s v="Walter Felix De Araujo Junior Mei"/>
    <s v=""/>
    <n v="-78.959999999999994"/>
    <m/>
  </r>
  <r>
    <s v="31/03/2023"/>
    <x v="0"/>
    <s v="Plano de Recebimento"/>
    <n v="59.53"/>
    <s v=""/>
    <m/>
  </r>
  <r>
    <s v="31/03/2023"/>
    <x v="0"/>
    <s v="Plano de Recebimento"/>
    <n v="11.62"/>
    <s v=""/>
    <m/>
  </r>
  <r>
    <s v="31/03/2023"/>
    <x v="0"/>
    <s v="Plano de Recebimento"/>
    <n v="7.81"/>
    <s v=""/>
    <m/>
  </r>
  <r>
    <s v="31/03/2023"/>
    <x v="2"/>
    <s v="Walter Felix De Araujo Junior Mei"/>
    <s v=""/>
    <n v="-48.17"/>
    <m/>
  </r>
  <r>
    <s v="31/03/2023"/>
    <x v="0"/>
    <s v="Plano de Recebimento"/>
    <n v="7.18"/>
    <s v=""/>
    <m/>
  </r>
  <r>
    <s v="31/03/2023"/>
    <x v="0"/>
    <s v="Plano de Recebimento"/>
    <n v="34.200000000000003"/>
    <s v=""/>
    <m/>
  </r>
  <r>
    <s v="31/03/2023"/>
    <x v="0"/>
    <s v="Plano de Recebimento"/>
    <n v="6.79"/>
    <s v=""/>
    <m/>
  </r>
  <r>
    <s v="31/03/2023"/>
    <x v="2"/>
    <s v="Walter Felix De Araujo Junior Mei"/>
    <s v=""/>
    <n v="-16.11"/>
    <m/>
  </r>
  <r>
    <s v="31/03/2023"/>
    <x v="0"/>
    <s v="Plano de Recebimento"/>
    <n v="16.11"/>
    <s v=""/>
    <m/>
  </r>
  <r>
    <s v="31/03/2023"/>
    <x v="2"/>
    <s v="Walter Felix De Araujo Junior Mei"/>
    <s v=""/>
    <n v="-124.74"/>
    <m/>
  </r>
  <r>
    <s v="31/03/2023"/>
    <x v="0"/>
    <s v="Plano de Recebimento"/>
    <n v="48.8"/>
    <s v=""/>
    <m/>
  </r>
  <r>
    <s v="31/03/2023"/>
    <x v="0"/>
    <s v="Plano de Recebimento"/>
    <n v="42.75"/>
    <s v=""/>
    <m/>
  </r>
  <r>
    <s v="31/03/2023"/>
    <x v="0"/>
    <s v="Plano de Recebimento"/>
    <n v="19.52"/>
    <s v=""/>
    <m/>
  </r>
  <r>
    <s v="31/03/2023"/>
    <x v="0"/>
    <s v="Plano de Recebimento"/>
    <n v="13.67"/>
    <s v=""/>
    <m/>
  </r>
  <r>
    <s v="31/03/2023"/>
    <x v="2"/>
    <s v="Walter Felix De Araujo Junior Mei"/>
    <s v=""/>
    <n v="-285.32"/>
    <m/>
  </r>
  <r>
    <s v="31/03/2023"/>
    <x v="0"/>
    <s v="Plano de Recebimento"/>
    <n v="24.4"/>
    <s v=""/>
    <m/>
  </r>
  <r>
    <s v="31/03/2023"/>
    <x v="0"/>
    <s v="Plano de Recebimento"/>
    <n v="56.61"/>
    <s v=""/>
    <m/>
  </r>
  <r>
    <s v="31/03/2023"/>
    <x v="0"/>
    <s v="Plano de Recebimento"/>
    <n v="114.01"/>
    <s v=""/>
    <m/>
  </r>
  <r>
    <s v="31/03/2023"/>
    <x v="0"/>
    <s v="Plano de Recebimento"/>
    <n v="19.52"/>
    <s v=""/>
    <m/>
  </r>
  <r>
    <s v="31/03/2023"/>
    <x v="0"/>
    <s v="Plano de Recebimento"/>
    <n v="17.57"/>
    <s v=""/>
    <m/>
  </r>
  <r>
    <s v="31/03/2023"/>
    <x v="0"/>
    <s v="Plano de Recebimento"/>
    <n v="53.21"/>
    <s v=""/>
    <m/>
  </r>
  <r>
    <s v="31/03/2023"/>
    <x v="2"/>
    <s v="Walter Felix De Araujo Junior Mei"/>
    <s v=""/>
    <n v="-175.46"/>
    <m/>
  </r>
  <r>
    <s v="31/03/2023"/>
    <x v="0"/>
    <s v="Plano de Recebimento"/>
    <n v="26.35"/>
    <s v=""/>
    <m/>
  </r>
  <r>
    <s v="31/03/2023"/>
    <x v="0"/>
    <s v="Plano de Recebimento"/>
    <n v="57.59"/>
    <s v=""/>
    <m/>
  </r>
  <r>
    <s v="31/03/2023"/>
    <x v="0"/>
    <s v="Plano de Recebimento"/>
    <n v="51.73"/>
    <s v=""/>
    <m/>
  </r>
  <r>
    <s v="31/03/2023"/>
    <x v="0"/>
    <s v="Plano de Recebimento"/>
    <n v="31.24"/>
    <s v=""/>
    <m/>
  </r>
  <r>
    <s v="31/03/2023"/>
    <x v="0"/>
    <s v="Plano de Recebimento"/>
    <n v="8.5500000000000007"/>
    <s v=""/>
    <m/>
  </r>
  <r>
    <s v="31/03/2023"/>
    <x v="2"/>
    <s v="Walter Felix De Araujo Junior Mei"/>
    <s v=""/>
    <n v="-532.77"/>
    <m/>
  </r>
  <r>
    <s v="31/03/2023"/>
    <x v="0"/>
    <s v="Plano de Recebimento"/>
    <n v="15.2"/>
    <s v=""/>
    <m/>
  </r>
  <r>
    <s v="31/03/2023"/>
    <x v="0"/>
    <s v="Plano de Recebimento"/>
    <n v="156.18"/>
    <s v=""/>
    <m/>
  </r>
  <r>
    <s v="31/03/2023"/>
    <x v="0"/>
    <s v="Plano de Recebimento"/>
    <n v="32.299999999999997"/>
    <s v=""/>
    <m/>
  </r>
  <r>
    <s v="31/03/2023"/>
    <x v="0"/>
    <s v="Plano de Recebimento"/>
    <n v="6.83"/>
    <s v=""/>
    <m/>
  </r>
  <r>
    <s v="31/03/2023"/>
    <x v="1"/>
    <s v="Fernando Dos Santos Siqueira"/>
    <n v="16"/>
    <s v=""/>
    <m/>
  </r>
  <r>
    <s v="31/03/2023"/>
    <x v="0"/>
    <s v="Plano de Recebimento"/>
    <n v="8.5500000000000007"/>
    <s v=""/>
    <m/>
  </r>
  <r>
    <s v="31/03/2023"/>
    <x v="0"/>
    <s v="Plano de Recebimento"/>
    <n v="9.76"/>
    <s v=""/>
    <m/>
  </r>
  <r>
    <s v="31/03/2023"/>
    <x v="0"/>
    <s v="Plano de Recebimento"/>
    <n v="31.24"/>
    <s v=""/>
    <m/>
  </r>
  <r>
    <s v="31/03/2023"/>
    <x v="0"/>
    <s v="Plano de Recebimento"/>
    <n v="195.22"/>
    <s v=""/>
    <m/>
  </r>
  <r>
    <s v="31/03/2023"/>
    <x v="0"/>
    <s v="Plano de Recebimento"/>
    <n v="41.97"/>
    <s v=""/>
    <m/>
  </r>
  <r>
    <s v="31/03/2023"/>
    <x v="0"/>
    <s v="Plano de Recebimento"/>
    <n v="19.52"/>
    <s v=""/>
    <m/>
  </r>
  <r>
    <s v="31/03/2023"/>
    <x v="2"/>
    <s v="Walter Felix De Araujo Junior Mei"/>
    <s v=""/>
    <n v="-427.82"/>
    <m/>
  </r>
  <r>
    <s v="31/03/2023"/>
    <x v="1"/>
    <s v="Jessica Clara Renzi Fernandes Olheiro"/>
    <n v="79.900000000000006"/>
    <s v=""/>
    <m/>
  </r>
  <r>
    <s v="31/03/2023"/>
    <x v="0"/>
    <s v="Plano de Recebimento"/>
    <n v="15.2"/>
    <s v=""/>
    <m/>
  </r>
  <r>
    <s v="31/03/2023"/>
    <x v="0"/>
    <s v="Plano de Recebimento"/>
    <n v="53.21"/>
    <s v=""/>
    <m/>
  </r>
  <r>
    <s v="31/03/2023"/>
    <x v="0"/>
    <s v="Plano de Recebimento"/>
    <n v="2.93"/>
    <s v=""/>
    <m/>
  </r>
  <r>
    <s v="31/03/2023"/>
    <x v="0"/>
    <s v="Plano de Recebimento"/>
    <n v="31.24"/>
    <s v=""/>
    <m/>
  </r>
  <r>
    <s v="31/03/2023"/>
    <x v="0"/>
    <s v="Plano de Recebimento"/>
    <n v="47.5"/>
    <s v=""/>
    <m/>
  </r>
  <r>
    <s v="31/03/2023"/>
    <x v="0"/>
    <s v="Plano de Recebimento"/>
    <n v="19.52"/>
    <s v=""/>
    <m/>
  </r>
  <r>
    <s v="31/03/2023"/>
    <x v="0"/>
    <s v="Plano de Recebimento"/>
    <n v="13.67"/>
    <s v=""/>
    <m/>
  </r>
  <r>
    <s v="31/03/2023"/>
    <x v="0"/>
    <s v="Plano de Recebimento"/>
    <n v="41"/>
    <s v=""/>
    <m/>
  </r>
  <r>
    <s v="31/03/2023"/>
    <x v="0"/>
    <s v="Plano de Recebimento"/>
    <n v="18.05"/>
    <s v=""/>
    <m/>
  </r>
  <r>
    <s v="31/03/2023"/>
    <x v="0"/>
    <s v="Plano de Recebimento"/>
    <n v="62.47"/>
    <s v=""/>
    <m/>
  </r>
  <r>
    <s v="31/03/2023"/>
    <x v="0"/>
    <s v="Plano de Recebimento"/>
    <n v="43.13"/>
    <s v=""/>
    <m/>
  </r>
  <r>
    <s v="31/03/2023"/>
    <x v="2"/>
    <s v="Walter Felix De Araujo Junior Mei"/>
    <s v=""/>
    <n v="-127.68"/>
    <m/>
  </r>
  <r>
    <s v="31/03/2023"/>
    <x v="0"/>
    <s v="Plano de Recebimento"/>
    <n v="93.61"/>
    <s v=""/>
    <m/>
  </r>
  <r>
    <s v="31/03/2023"/>
    <x v="0"/>
    <s v="Plano de Recebimento"/>
    <n v="34.07"/>
    <s v=""/>
    <m/>
  </r>
  <r>
    <s v="31/03/2023"/>
    <x v="2"/>
    <s v="Walter Felix De Araujo Junior Mei"/>
    <s v=""/>
    <n v="-92.49"/>
    <m/>
  </r>
  <r>
    <s v="31/03/2023"/>
    <x v="0"/>
    <s v="Plano de Recebimento"/>
    <n v="34.07"/>
    <s v=""/>
    <m/>
  </r>
  <r>
    <s v="31/03/2023"/>
    <x v="0"/>
    <s v="Plano de Recebimento"/>
    <n v="58.42"/>
    <s v=""/>
    <m/>
  </r>
  <r>
    <s v="31/03/2023"/>
    <x v="2"/>
    <s v="Walter Felix De Araujo Junior Mei"/>
    <s v=""/>
    <n v="-397.69"/>
    <m/>
  </r>
  <r>
    <s v="31/03/2023"/>
    <x v="0"/>
    <s v="Plano de Recebimento"/>
    <n v="17.57"/>
    <s v=""/>
    <m/>
  </r>
  <r>
    <s v="31/03/2023"/>
    <x v="1"/>
    <s v="Cristiano Apóstolo Evangelista"/>
    <n v="6.9"/>
    <s v=""/>
    <m/>
  </r>
  <r>
    <s v="31/03/2023"/>
    <x v="0"/>
    <s v="Plano de Recebimento"/>
    <n v="23.43"/>
    <s v=""/>
    <m/>
  </r>
  <r>
    <s v="31/03/2023"/>
    <x v="0"/>
    <s v="Plano de Recebimento"/>
    <n v="17.57"/>
    <s v=""/>
    <m/>
  </r>
  <r>
    <s v="31/03/2023"/>
    <x v="0"/>
    <s v="Plano de Recebimento"/>
    <n v="9.76"/>
    <s v=""/>
    <m/>
  </r>
  <r>
    <s v="31/03/2023"/>
    <x v="0"/>
    <s v="Plano de Recebimento"/>
    <n v="23.43"/>
    <s v=""/>
    <m/>
  </r>
  <r>
    <s v="31/03/2023"/>
    <x v="0"/>
    <s v="Plano de Recebimento"/>
    <n v="17.100000000000001"/>
    <s v=""/>
    <m/>
  </r>
  <r>
    <s v="31/03/2023"/>
    <x v="0"/>
    <s v="Plano de Recebimento"/>
    <n v="175.7"/>
    <s v=""/>
    <m/>
  </r>
  <r>
    <s v="31/03/2023"/>
    <x v="1"/>
    <s v="Janaina De Oliveira"/>
    <n v="37.9"/>
    <s v=""/>
    <m/>
  </r>
  <r>
    <s v="31/03/2023"/>
    <x v="0"/>
    <s v="Plano de Recebimento"/>
    <n v="9.76"/>
    <s v=""/>
    <m/>
  </r>
  <r>
    <s v="31/03/2023"/>
    <x v="0"/>
    <s v="Plano de Recebimento"/>
    <n v="58.57"/>
    <s v=""/>
    <m/>
  </r>
  <r>
    <s v="31/03/2023"/>
    <x v="2"/>
    <s v="Walter Felix De Araujo Junior Mei"/>
    <s v=""/>
    <n v="-49.71"/>
    <m/>
  </r>
  <r>
    <s v="31/03/2023"/>
    <x v="0"/>
    <s v="Plano de Recebimento"/>
    <n v="29.28"/>
    <s v=""/>
    <m/>
  </r>
  <r>
    <s v="31/03/2023"/>
    <x v="0"/>
    <s v="Plano de Recebimento"/>
    <n v="20.43"/>
    <s v=""/>
    <m/>
  </r>
  <r>
    <s v="31/03/2023"/>
    <x v="2"/>
    <s v="Walter Felix De Araujo Junior Mei"/>
    <s v=""/>
    <n v="-48.8"/>
    <m/>
  </r>
  <r>
    <s v="31/03/2023"/>
    <x v="0"/>
    <s v="Plano de Recebimento"/>
    <n v="48.8"/>
    <s v=""/>
    <m/>
  </r>
  <r>
    <s v="31/03/2023"/>
    <x v="2"/>
    <s v="Walter Felix De Araujo Junior Mei"/>
    <s v=""/>
    <n v="-585.03"/>
    <m/>
  </r>
  <r>
    <s v="31/03/2023"/>
    <x v="0"/>
    <s v="Plano de Recebimento"/>
    <n v="9.76"/>
    <s v=""/>
    <m/>
  </r>
  <r>
    <s v="31/03/2023"/>
    <x v="0"/>
    <s v="Plano de Recebimento"/>
    <n v="38"/>
    <s v=""/>
    <m/>
  </r>
  <r>
    <s v="31/03/2023"/>
    <x v="0"/>
    <s v="Plano de Recebimento"/>
    <n v="32.11"/>
    <s v=""/>
    <m/>
  </r>
  <r>
    <s v="31/03/2023"/>
    <x v="1"/>
    <s v="Igor Feitosa Da Rocha Santos"/>
    <n v="34"/>
    <s v=""/>
    <m/>
  </r>
  <r>
    <s v="31/03/2023"/>
    <x v="0"/>
    <s v="Plano de Recebimento"/>
    <n v="11.4"/>
    <s v=""/>
    <m/>
  </r>
  <r>
    <s v="31/03/2023"/>
    <x v="1"/>
    <s v="Flavia Torres Ribeiro"/>
    <n v="450"/>
    <s v=""/>
    <m/>
  </r>
  <r>
    <s v="31/03/2023"/>
    <x v="0"/>
    <s v="Plano de Recebimento"/>
    <n v="9.76"/>
    <s v=""/>
    <m/>
  </r>
  <r>
    <s v="31/03/2023"/>
    <x v="2"/>
    <s v="Walter Felix De Araujo Junior Mei"/>
    <s v=""/>
    <n v="-4.45"/>
    <m/>
  </r>
  <r>
    <s v="31/03/2023"/>
    <x v="2"/>
    <s v="Glaucia F V Silva Ltda Epp"/>
    <s v=""/>
    <n v="-18"/>
    <m/>
  </r>
  <r>
    <s v="31/03/2023"/>
    <x v="0"/>
    <s v="Plano de Recebimento"/>
    <n v="3.9"/>
    <s v=""/>
    <m/>
  </r>
  <r>
    <s v="31/03/2023"/>
    <x v="0"/>
    <s v="Plano de Recebimento"/>
    <n v="18.55"/>
    <s v=""/>
    <m/>
  </r>
  <r>
    <s v="31/03/2023"/>
    <x v="2"/>
    <s v="Walter Felix De Araujo Junior Mei"/>
    <s v=""/>
    <n v="-201.91"/>
    <m/>
  </r>
  <r>
    <s v="31/03/2023"/>
    <x v="0"/>
    <s v="Plano de Recebimento"/>
    <n v="23.76"/>
    <s v=""/>
    <m/>
  </r>
  <r>
    <s v="31/03/2023"/>
    <x v="0"/>
    <s v="Plano de Recebimento"/>
    <n v="16.149999999999999"/>
    <s v=""/>
    <m/>
  </r>
  <r>
    <s v="31/03/2023"/>
    <x v="1"/>
    <s v="Cassio Ramos Pinheiro"/>
    <n v="162"/>
    <s v=""/>
    <m/>
  </r>
  <r>
    <s v="31/03/2023"/>
    <x v="2"/>
    <s v="Walter Felix De Araujo Junior Mei"/>
    <s v=""/>
    <n v="-15.62"/>
    <m/>
  </r>
  <r>
    <s v="31/03/2023"/>
    <x v="0"/>
    <s v="Plano de Recebimento"/>
    <n v="9.76"/>
    <s v=""/>
    <m/>
  </r>
  <r>
    <s v="31/03/2023"/>
    <x v="0"/>
    <s v="Plano de Recebimento"/>
    <n v="5.86"/>
    <s v=""/>
    <m/>
  </r>
  <r>
    <s v="31/03/2023"/>
    <x v="2"/>
    <s v="Walter Felix De Araujo Junior Mei"/>
    <s v=""/>
    <n v="-283.52"/>
    <m/>
  </r>
  <r>
    <s v="31/03/2023"/>
    <x v="1"/>
    <s v="Tuna Pagamentos Ltda"/>
    <n v="39.5"/>
    <s v=""/>
    <m/>
  </r>
  <r>
    <s v="31/03/2023"/>
    <x v="0"/>
    <s v="Plano de Recebimento"/>
    <n v="244.02"/>
    <s v=""/>
    <m/>
  </r>
  <r>
    <s v="31/03/2023"/>
    <x v="2"/>
    <s v="Walter Felix De Araujo Junior Mei"/>
    <s v=""/>
    <n v="-80.900000000000006"/>
    <m/>
  </r>
  <r>
    <s v="31/03/2023"/>
    <x v="1"/>
    <s v="Joice Moreira Araujo"/>
    <n v="20"/>
    <s v=""/>
    <m/>
  </r>
  <r>
    <s v="31/03/2023"/>
    <x v="1"/>
    <s v="Rodrigo Guimarães Da Silva"/>
    <n v="60.9"/>
    <s v=""/>
    <m/>
  </r>
  <r>
    <s v="31/03/2023"/>
    <x v="2"/>
    <s v="Walter Felix De Araujo Junior Mei"/>
    <s v=""/>
    <n v="-31.54"/>
    <m/>
  </r>
  <r>
    <s v="31/03/2023"/>
    <x v="0"/>
    <s v="Plano de Recebimento"/>
    <n v="28.21"/>
    <s v=""/>
    <m/>
  </r>
  <r>
    <s v="31/03/2023"/>
    <x v="0"/>
    <s v="Plano de Recebimento"/>
    <n v="3.33"/>
    <s v=""/>
    <m/>
  </r>
  <r>
    <s v="31/03/2023"/>
    <x v="2"/>
    <s v="Walter Felix De Araujo Junior Mei"/>
    <s v=""/>
    <n v="-43.44"/>
    <m/>
  </r>
  <r>
    <s v="31/03/2023"/>
    <x v="0"/>
    <s v="Plano de Recebimento"/>
    <n v="14.25"/>
    <s v=""/>
    <m/>
  </r>
  <r>
    <s v="31/03/2023"/>
    <x v="0"/>
    <s v="Plano de Recebimento"/>
    <n v="29.19"/>
    <s v=""/>
    <m/>
  </r>
  <r>
    <s v="31/03/2023"/>
    <x v="2"/>
    <s v="Walter Felix De Araujo Junior Mei"/>
    <s v=""/>
    <n v="-237.77"/>
    <m/>
  </r>
  <r>
    <s v="31/03/2023"/>
    <x v="0"/>
    <s v="Plano de Recebimento"/>
    <n v="217.82"/>
    <s v=""/>
    <m/>
  </r>
  <r>
    <s v="31/03/2023"/>
    <x v="0"/>
    <s v="Plano de Recebimento"/>
    <n v="19.95"/>
    <s v=""/>
    <m/>
  </r>
  <r>
    <s v="31/03/2023"/>
    <x v="2"/>
    <s v="Walter Felix De Araujo Junior Mei"/>
    <s v=""/>
    <n v="-143.13"/>
    <m/>
  </r>
  <r>
    <s v="31/03/2023"/>
    <x v="0"/>
    <s v="Plano de Recebimento"/>
    <n v="4.95"/>
    <s v=""/>
    <m/>
  </r>
  <r>
    <s v="31/03/2023"/>
    <x v="0"/>
    <s v="Plano de Recebimento"/>
    <n v="57.49"/>
    <s v=""/>
    <m/>
  </r>
  <r>
    <s v="31/03/2023"/>
    <x v="3"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8">
  <r>
    <s v="01/03/2023"/>
    <x v="0"/>
    <s v="Plano de Recebimento"/>
    <n v="3.96"/>
    <s v=""/>
    <m/>
  </r>
  <r>
    <s v="01/03/2023"/>
    <x v="0"/>
    <s v="Plano de Recebimento"/>
    <n v="9.5"/>
    <s v=""/>
    <m/>
  </r>
  <r>
    <s v="01/03/2023"/>
    <x v="0"/>
    <s v="Plano de Recebimento"/>
    <n v="15.62"/>
    <s v=""/>
    <m/>
  </r>
  <r>
    <s v="01/03/2023"/>
    <x v="1"/>
    <s v="Karen Viana Azevedo Cunha"/>
    <n v="71.3"/>
    <s v=""/>
    <m/>
  </r>
  <r>
    <s v="01/03/2023"/>
    <x v="0"/>
    <s v="Plano de Recebimento"/>
    <n v="27.72"/>
    <s v=""/>
    <m/>
  </r>
  <r>
    <s v="01/03/2023"/>
    <x v="0"/>
    <s v="Plano de Recebimento"/>
    <n v="11.88"/>
    <s v=""/>
    <m/>
  </r>
  <r>
    <s v="01/03/2023"/>
    <x v="2"/>
    <s v="Walter Felix De Araujo Junior Mei"/>
    <s v=""/>
    <n v="-258.33999999999997"/>
    <m/>
  </r>
  <r>
    <s v="01/03/2023"/>
    <x v="1"/>
    <s v="Thiago Henrique Da Silva Penha"/>
    <n v="40"/>
    <s v=""/>
    <m/>
  </r>
  <r>
    <s v="01/03/2023"/>
    <x v="0"/>
    <s v="Plano de Recebimento"/>
    <n v="9.5"/>
    <s v=""/>
    <m/>
  </r>
  <r>
    <s v="01/03/2023"/>
    <x v="0"/>
    <s v="Plano de Recebimento"/>
    <n v="35.14"/>
    <s v=""/>
    <m/>
  </r>
  <r>
    <s v="01/03/2023"/>
    <x v="0"/>
    <s v="Plano de Recebimento"/>
    <n v="33.19"/>
    <s v=""/>
    <m/>
  </r>
  <r>
    <s v="01/03/2023"/>
    <x v="0"/>
    <s v="Plano de Recebimento"/>
    <n v="34.200000000000003"/>
    <s v=""/>
    <m/>
  </r>
  <r>
    <s v="01/03/2023"/>
    <x v="0"/>
    <s v="Plano de Recebimento"/>
    <n v="23.43"/>
    <s v=""/>
    <m/>
  </r>
  <r>
    <s v="01/03/2023"/>
    <x v="1"/>
    <s v="Henrriquez Maia Kaunique Pelegrino Romo"/>
    <n v="27"/>
    <s v=""/>
    <m/>
  </r>
  <r>
    <s v="01/03/2023"/>
    <x v="0"/>
    <s v="Plano de Recebimento"/>
    <n v="9.0299999999999994"/>
    <s v=""/>
    <m/>
  </r>
  <r>
    <s v="01/03/2023"/>
    <x v="0"/>
    <s v="Plano de Recebimento"/>
    <n v="37.090000000000003"/>
    <s v=""/>
    <m/>
  </r>
  <r>
    <s v="01/03/2023"/>
    <x v="0"/>
    <s v="Plano de Recebimento"/>
    <n v="9.76"/>
    <s v=""/>
    <m/>
  </r>
  <r>
    <s v="01/03/2023"/>
    <x v="2"/>
    <s v="Walter Felix De Araujo Junior Mei"/>
    <s v=""/>
    <n v="-18.420000000000002"/>
    <m/>
  </r>
  <r>
    <s v="01/03/2023"/>
    <x v="0"/>
    <s v="Plano de Recebimento"/>
    <n v="13.67"/>
    <s v=""/>
    <m/>
  </r>
  <r>
    <s v="01/03/2023"/>
    <x v="0"/>
    <s v="Plano de Recebimento"/>
    <n v="4.75"/>
    <s v=""/>
    <m/>
  </r>
  <r>
    <s v="01/03/2023"/>
    <x v="2"/>
    <s v="Walter Felix De Araujo Junior Mei"/>
    <s v=""/>
    <n v="-200.49"/>
    <m/>
  </r>
  <r>
    <s v="01/03/2023"/>
    <x v="1"/>
    <s v="Paula Cristina Alves Rodrigues"/>
    <n v="154"/>
    <s v=""/>
    <m/>
  </r>
  <r>
    <s v="01/03/2023"/>
    <x v="0"/>
    <s v="Plano de Recebimento"/>
    <n v="6.89"/>
    <s v=""/>
    <m/>
  </r>
  <r>
    <s v="01/03/2023"/>
    <x v="0"/>
    <s v="Plano de Recebimento"/>
    <n v="39.6"/>
    <s v=""/>
    <m/>
  </r>
  <r>
    <s v="01/03/2023"/>
    <x v="3"/>
    <m/>
    <m/>
    <m/>
    <n v="139.97999999999999"/>
  </r>
  <r>
    <s v="02/03/2023"/>
    <x v="1"/>
    <s v="Ana Paula Dos Santos"/>
    <n v="7.5"/>
    <s v=""/>
    <m/>
  </r>
  <r>
    <s v="02/03/2023"/>
    <x v="0"/>
    <s v="Plano de Recebimento"/>
    <n v="8.0500000000000007"/>
    <s v=""/>
    <m/>
  </r>
  <r>
    <s v="02/03/2023"/>
    <x v="0"/>
    <s v="Plano de Recebimento"/>
    <n v="6.83"/>
    <s v=""/>
    <m/>
  </r>
  <r>
    <s v="02/03/2023"/>
    <x v="0"/>
    <s v="Plano de Recebimento"/>
    <n v="49.41"/>
    <s v=""/>
    <m/>
  </r>
  <r>
    <s v="02/03/2023"/>
    <x v="4"/>
    <s v="Pag*adegaquitauna        Osasco       Br"/>
    <s v=""/>
    <n v="-2"/>
    <m/>
  </r>
  <r>
    <s v="02/03/2023"/>
    <x v="1"/>
    <s v="Gabriela Alves Dos Santos"/>
    <n v="29"/>
    <s v=""/>
    <m/>
  </r>
  <r>
    <s v="02/03/2023"/>
    <x v="1"/>
    <s v="Flavia De Azevedo Nocente"/>
    <n v="33"/>
    <s v=""/>
    <m/>
  </r>
  <r>
    <s v="02/03/2023"/>
    <x v="2"/>
    <s v="Walter Felix De Araujo Junior Mei"/>
    <s v=""/>
    <n v="-470.25"/>
    <m/>
  </r>
  <r>
    <s v="02/03/2023"/>
    <x v="1"/>
    <s v="Caio Vinicius De Souza Nogueira Soares"/>
    <n v="20"/>
    <s v=""/>
    <m/>
  </r>
  <r>
    <s v="02/03/2023"/>
    <x v="1"/>
    <s v="Erick Pessoa Da Silva Araujo"/>
    <n v="60"/>
    <s v=""/>
    <m/>
  </r>
  <r>
    <s v="02/03/2023"/>
    <x v="1"/>
    <s v="Daniel Nonato Amorim"/>
    <n v="35.880000000000003"/>
    <s v=""/>
    <m/>
  </r>
  <r>
    <s v="02/03/2023"/>
    <x v="0"/>
    <s v="Plano de Recebimento"/>
    <n v="52.26"/>
    <s v=""/>
    <m/>
  </r>
  <r>
    <s v="02/03/2023"/>
    <x v="1"/>
    <s v="Sidineia Florinda Santos Oliveira Andrad"/>
    <n v="54.9"/>
    <s v=""/>
    <m/>
  </r>
  <r>
    <s v="02/03/2023"/>
    <x v="0"/>
    <s v="Plano de Recebimento"/>
    <n v="12.87"/>
    <s v=""/>
    <m/>
  </r>
  <r>
    <s v="02/03/2023"/>
    <x v="1"/>
    <s v="Igor Henrique De Souza Gelati"/>
    <n v="31"/>
    <s v=""/>
    <m/>
  </r>
  <r>
    <s v="02/03/2023"/>
    <x v="0"/>
    <s v="Plano de Recebimento"/>
    <n v="8.7799999999999994"/>
    <s v=""/>
    <m/>
  </r>
  <r>
    <s v="02/03/2023"/>
    <x v="0"/>
    <s v="Plano de Recebimento"/>
    <n v="27.33"/>
    <s v=""/>
    <m/>
  </r>
  <r>
    <s v="02/03/2023"/>
    <x v="0"/>
    <s v="Plano de Recebimento"/>
    <n v="29.28"/>
    <s v=""/>
    <m/>
  </r>
  <r>
    <s v="02/03/2023"/>
    <x v="1"/>
    <s v="David Santos Araújo"/>
    <n v="35.9"/>
    <s v=""/>
    <m/>
  </r>
  <r>
    <s v="02/03/2023"/>
    <x v="0"/>
    <s v="Plano de Recebimento"/>
    <n v="18.29"/>
    <s v=""/>
    <m/>
  </r>
  <r>
    <s v="02/03/2023"/>
    <x v="0"/>
    <s v="Plano de Recebimento"/>
    <n v="7.18"/>
    <s v=""/>
    <m/>
  </r>
  <r>
    <s v="02/03/2023"/>
    <x v="0"/>
    <s v="Plano de Recebimento"/>
    <n v="16.59"/>
    <s v=""/>
    <m/>
  </r>
  <r>
    <s v="02/03/2023"/>
    <x v="1"/>
    <s v="Maria Aparecida Augusto Da Silva        "/>
    <n v="13"/>
    <s v=""/>
    <m/>
  </r>
  <r>
    <s v="02/03/2023"/>
    <x v="1"/>
    <s v="Katiuscia Croda Da Silva"/>
    <n v="46.99"/>
    <s v=""/>
    <m/>
  </r>
  <r>
    <s v="02/03/2023"/>
    <x v="2"/>
    <s v="Walter Felix De Araujo Junior Mei"/>
    <s v=""/>
    <n v="-1048.94"/>
    <m/>
  </r>
  <r>
    <s v="02/03/2023"/>
    <x v="1"/>
    <s v="Eliane Akiko Nishimoto"/>
    <n v="67.900000000000006"/>
    <s v=""/>
    <m/>
  </r>
  <r>
    <s v="02/03/2023"/>
    <x v="1"/>
    <s v="Tarcisio De Souza Silva"/>
    <n v="10"/>
    <s v=""/>
    <m/>
  </r>
  <r>
    <s v="02/03/2023"/>
    <x v="0"/>
    <s v="Plano de Recebimento"/>
    <n v="34.159999999999997"/>
    <s v=""/>
    <m/>
  </r>
  <r>
    <s v="02/03/2023"/>
    <x v="0"/>
    <s v="Plano de Recebimento"/>
    <n v="6.89"/>
    <s v=""/>
    <m/>
  </r>
  <r>
    <s v="02/03/2023"/>
    <x v="0"/>
    <s v="Plano de Recebimento"/>
    <n v="3.9"/>
    <s v=""/>
    <m/>
  </r>
  <r>
    <s v="02/03/2023"/>
    <x v="0"/>
    <s v="Plano de Recebimento"/>
    <n v="20.74"/>
    <s v=""/>
    <m/>
  </r>
  <r>
    <s v="02/03/2023"/>
    <x v="0"/>
    <s v="Plano de Recebimento"/>
    <n v="7.08"/>
    <s v=""/>
    <m/>
  </r>
  <r>
    <s v="02/03/2023"/>
    <x v="1"/>
    <s v="Nilton Silva Reis"/>
    <n v="85.84"/>
    <s v=""/>
    <m/>
  </r>
  <r>
    <s v="02/03/2023"/>
    <x v="0"/>
    <s v="Plano de Recebimento"/>
    <n v="16.149999999999999"/>
    <s v=""/>
    <m/>
  </r>
  <r>
    <s v="02/03/2023"/>
    <x v="0"/>
    <s v="Plano de Recebimento"/>
    <n v="48.8"/>
    <s v=""/>
    <m/>
  </r>
  <r>
    <s v="02/03/2023"/>
    <x v="0"/>
    <s v="Plano de Recebimento"/>
    <n v="20.5"/>
    <s v=""/>
    <m/>
  </r>
  <r>
    <s v="02/03/2023"/>
    <x v="0"/>
    <s v="Plano de Recebimento"/>
    <n v="5.86"/>
    <s v=""/>
    <m/>
  </r>
  <r>
    <s v="02/03/2023"/>
    <x v="0"/>
    <s v="Plano de Recebimento"/>
    <n v="20.5"/>
    <s v=""/>
    <m/>
  </r>
  <r>
    <s v="02/03/2023"/>
    <x v="0"/>
    <s v="Plano de Recebimento"/>
    <n v="1.95"/>
    <s v=""/>
    <m/>
  </r>
  <r>
    <s v="02/03/2023"/>
    <x v="0"/>
    <s v="Plano de Recebimento"/>
    <n v="17.579999999999998"/>
    <s v=""/>
    <m/>
  </r>
  <r>
    <s v="02/03/2023"/>
    <x v="0"/>
    <s v="Plano de Recebimento"/>
    <n v="7.81"/>
    <s v=""/>
    <m/>
  </r>
  <r>
    <s v="02/03/2023"/>
    <x v="0"/>
    <s v="Plano de Recebimento"/>
    <n v="66.67"/>
    <s v=""/>
    <m/>
  </r>
  <r>
    <s v="02/03/2023"/>
    <x v="0"/>
    <s v="Plano de Recebimento"/>
    <n v="39.9"/>
    <s v=""/>
    <m/>
  </r>
  <r>
    <s v="02/03/2023"/>
    <x v="1"/>
    <s v="Jefferson Oliveira Da Silva Junior      "/>
    <n v="555"/>
    <s v=""/>
    <m/>
  </r>
  <r>
    <s v="02/03/2023"/>
    <x v="0"/>
    <s v="Plano de Recebimento"/>
    <n v="11.71"/>
    <s v=""/>
    <m/>
  </r>
  <r>
    <s v="02/03/2023"/>
    <x v="2"/>
    <s v="Walter Felix De Araujo Junior Mei"/>
    <s v=""/>
    <n v="-43.9"/>
    <m/>
  </r>
  <r>
    <s v="02/03/2023"/>
    <x v="1"/>
    <s v="Andreia Melhado"/>
    <n v="43.9"/>
    <s v=""/>
    <m/>
  </r>
  <r>
    <s v="02/03/2023"/>
    <x v="2"/>
    <s v="Walter Felix De Araujo Junior Mei"/>
    <s v=""/>
    <n v="-53.5"/>
    <m/>
  </r>
  <r>
    <s v="02/03/2023"/>
    <x v="1"/>
    <s v="Tuna Pagamentos Ltda"/>
    <n v="53.5"/>
    <s v=""/>
    <m/>
  </r>
  <r>
    <s v="02/03/2023"/>
    <x v="2"/>
    <s v="Walter Felix De Araujo Junior Mei"/>
    <s v=""/>
    <n v="-126.9"/>
    <m/>
  </r>
  <r>
    <s v="02/03/2023"/>
    <x v="0"/>
    <s v="Plano de Recebimento"/>
    <n v="25.38"/>
    <s v=""/>
    <m/>
  </r>
  <r>
    <s v="02/03/2023"/>
    <x v="0"/>
    <s v="Plano de Recebimento"/>
    <n v="87.85"/>
    <s v=""/>
    <m/>
  </r>
  <r>
    <s v="02/03/2023"/>
    <x v="0"/>
    <s v="Plano de Recebimento"/>
    <n v="13.67"/>
    <s v=""/>
    <m/>
  </r>
  <r>
    <s v="02/03/2023"/>
    <x v="2"/>
    <s v="Walter Felix De Araujo Junior Mei"/>
    <s v=""/>
    <n v="-139.97999999999999"/>
    <m/>
  </r>
  <r>
    <s v="02/03/2023"/>
    <x v="3"/>
    <m/>
    <m/>
    <m/>
    <n v="131.79"/>
  </r>
  <r>
    <s v="03/03/2023"/>
    <x v="0"/>
    <s v="Plano de Recebimento"/>
    <n v="32.07"/>
    <s v=""/>
    <m/>
  </r>
  <r>
    <s v="03/03/2023"/>
    <x v="0"/>
    <s v="Plano de Recebimento"/>
    <n v="8.91"/>
    <s v=""/>
    <m/>
  </r>
  <r>
    <s v="03/03/2023"/>
    <x v="2"/>
    <s v="Walter Felix De Araujo Junior Mei"/>
    <s v=""/>
    <n v="-172.77"/>
    <m/>
  </r>
  <r>
    <s v="03/03/2023"/>
    <x v="1"/>
    <s v="Rogelio Farias Santos"/>
    <n v="548"/>
    <s v=""/>
    <m/>
  </r>
  <r>
    <s v="03/03/2023"/>
    <x v="1"/>
    <s v="Joice Moreira Araujo"/>
    <n v="19.5"/>
    <s v=""/>
    <m/>
  </r>
  <r>
    <s v="03/03/2023"/>
    <x v="1"/>
    <s v="Tuna Pagamentos Ltda"/>
    <n v="41.5"/>
    <s v=""/>
    <m/>
  </r>
  <r>
    <s v="03/03/2023"/>
    <x v="2"/>
    <s v="Walter Felix De Araujo Junior Mei"/>
    <s v=""/>
    <n v="-609"/>
    <m/>
  </r>
  <r>
    <s v="03/03/2023"/>
    <x v="1"/>
    <s v="Marcos Paulo De Pinho Freitas"/>
    <n v="100"/>
    <s v=""/>
    <m/>
  </r>
  <r>
    <s v="03/03/2023"/>
    <x v="2"/>
    <s v="Walter Felix De Araujo Junior Mei"/>
    <s v=""/>
    <n v="-100"/>
    <m/>
  </r>
  <r>
    <s v="03/03/2023"/>
    <x v="0"/>
    <s v="Plano de Recebimento"/>
    <n v="5.94"/>
    <s v=""/>
    <m/>
  </r>
  <r>
    <s v="03/03/2023"/>
    <x v="1"/>
    <s v="Mariana Costa Alves"/>
    <n v="16.5"/>
    <s v=""/>
    <m/>
  </r>
  <r>
    <s v="03/03/2023"/>
    <x v="1"/>
    <s v="Luciana Aragon Alves Dos Santos         "/>
    <n v="114"/>
    <s v=""/>
    <m/>
  </r>
  <r>
    <s v="03/03/2023"/>
    <x v="0"/>
    <s v="Plano de Recebimento"/>
    <n v="23.75"/>
    <s v=""/>
    <m/>
  </r>
  <r>
    <s v="03/03/2023"/>
    <x v="0"/>
    <s v="Plano de Recebimento"/>
    <n v="17.57"/>
    <s v=""/>
    <m/>
  </r>
  <r>
    <s v="03/03/2023"/>
    <x v="0"/>
    <s v="Plano de Recebimento"/>
    <n v="2.93"/>
    <s v=""/>
    <m/>
  </r>
  <r>
    <s v="03/03/2023"/>
    <x v="0"/>
    <s v="Plano de Recebimento"/>
    <n v="5.86"/>
    <s v=""/>
    <m/>
  </r>
  <r>
    <s v="03/03/2023"/>
    <x v="1"/>
    <s v="Mariana Lopes Dos Santos"/>
    <n v="17.5"/>
    <s v=""/>
    <m/>
  </r>
  <r>
    <s v="03/03/2023"/>
    <x v="1"/>
    <s v="Letícia Torres Diniz Teixeira"/>
    <n v="750"/>
    <s v=""/>
    <m/>
  </r>
  <r>
    <s v="03/03/2023"/>
    <x v="1"/>
    <s v="Wb Service Carga E Descarga Eireli"/>
    <n v="19"/>
    <s v=""/>
    <m/>
  </r>
  <r>
    <s v="03/03/2023"/>
    <x v="1"/>
    <s v="Igor Henrique De Souza Gelati"/>
    <n v="40"/>
    <s v=""/>
    <m/>
  </r>
  <r>
    <s v="03/03/2023"/>
    <x v="0"/>
    <s v="Plano de Recebimento"/>
    <n v="16.579999999999998"/>
    <s v=""/>
    <m/>
  </r>
  <r>
    <s v="03/03/2023"/>
    <x v="0"/>
    <s v="Plano de Recebimento"/>
    <n v="17.03"/>
    <s v=""/>
    <m/>
  </r>
  <r>
    <s v="03/03/2023"/>
    <x v="0"/>
    <s v="Plano de Recebimento"/>
    <n v="23.43"/>
    <s v=""/>
    <m/>
  </r>
  <r>
    <s v="03/03/2023"/>
    <x v="0"/>
    <s v="Plano de Recebimento"/>
    <n v="33.159999999999997"/>
    <s v=""/>
    <m/>
  </r>
  <r>
    <s v="03/03/2023"/>
    <x v="0"/>
    <s v="Plano de Recebimento"/>
    <n v="14.85"/>
    <s v=""/>
    <m/>
  </r>
  <r>
    <s v="03/03/2023"/>
    <x v="2"/>
    <s v="Walter Felix De Araujo Junior Mei"/>
    <s v=""/>
    <n v="-1103.25"/>
    <m/>
  </r>
  <r>
    <s v="03/03/2023"/>
    <x v="2"/>
    <s v="Walter Felix De Araujo Junior Mei"/>
    <s v=""/>
    <n v="-14.85"/>
    <m/>
  </r>
  <r>
    <s v="03/03/2023"/>
    <x v="1"/>
    <s v="Andreia Melhado"/>
    <n v="43.9"/>
    <s v=""/>
    <m/>
  </r>
  <r>
    <s v="03/03/2023"/>
    <x v="0"/>
    <s v="Plano de Recebimento"/>
    <n v="14.64"/>
    <s v=""/>
    <m/>
  </r>
  <r>
    <s v="03/03/2023"/>
    <x v="0"/>
    <s v="Plano de Recebimento"/>
    <n v="16.84"/>
    <s v=""/>
    <m/>
  </r>
  <r>
    <s v="03/03/2023"/>
    <x v="0"/>
    <s v="Plano de Recebimento"/>
    <n v="104.51"/>
    <s v=""/>
    <m/>
  </r>
  <r>
    <s v="03/03/2023"/>
    <x v="0"/>
    <s v="Plano de Recebimento"/>
    <n v="24.4"/>
    <s v=""/>
    <m/>
  </r>
  <r>
    <s v="03/03/2023"/>
    <x v="0"/>
    <s v="Plano de Recebimento"/>
    <n v="48.8"/>
    <s v=""/>
    <m/>
  </r>
  <r>
    <s v="03/03/2023"/>
    <x v="1"/>
    <s v="Gabriela Martina Benjamin Prat"/>
    <n v="37"/>
    <s v=""/>
    <m/>
  </r>
  <r>
    <s v="03/03/2023"/>
    <x v="0"/>
    <s v="Plano de Recebimento"/>
    <n v="10.79"/>
    <s v=""/>
    <m/>
  </r>
  <r>
    <s v="03/03/2023"/>
    <x v="0"/>
    <s v="Plano de Recebimento"/>
    <n v="34.07"/>
    <s v=""/>
    <m/>
  </r>
  <r>
    <s v="03/03/2023"/>
    <x v="0"/>
    <s v="Plano de Recebimento"/>
    <n v="33.159999999999997"/>
    <s v=""/>
    <m/>
  </r>
  <r>
    <s v="03/03/2023"/>
    <x v="0"/>
    <s v="Plano de Recebimento"/>
    <n v="55.11"/>
    <s v=""/>
    <m/>
  </r>
  <r>
    <s v="03/03/2023"/>
    <x v="0"/>
    <s v="Plano de Recebimento"/>
    <n v="117.13"/>
    <s v=""/>
    <m/>
  </r>
  <r>
    <s v="03/03/2023"/>
    <x v="0"/>
    <s v="Plano de Recebimento"/>
    <n v="11.71"/>
    <s v=""/>
    <m/>
  </r>
  <r>
    <s v="03/03/2023"/>
    <x v="1"/>
    <s v="Eduarda Araujo Da Silva"/>
    <n v="50.9"/>
    <s v=""/>
    <m/>
  </r>
  <r>
    <s v="03/03/2023"/>
    <x v="0"/>
    <s v="Plano de Recebimento"/>
    <n v="11.71"/>
    <s v=""/>
    <m/>
  </r>
  <r>
    <s v="03/03/2023"/>
    <x v="0"/>
    <s v="Plano de Recebimento"/>
    <n v="5.86"/>
    <s v=""/>
    <m/>
  </r>
  <r>
    <s v="03/03/2023"/>
    <x v="0"/>
    <s v="Plano de Recebimento"/>
    <n v="20.9"/>
    <s v=""/>
    <m/>
  </r>
  <r>
    <s v="03/03/2023"/>
    <x v="0"/>
    <s v="Plano de Recebimento"/>
    <n v="24.7"/>
    <s v=""/>
    <m/>
  </r>
  <r>
    <s v="03/03/2023"/>
    <x v="0"/>
    <s v="Plano de Recebimento"/>
    <n v="15.84"/>
    <s v=""/>
    <m/>
  </r>
  <r>
    <s v="03/03/2023"/>
    <x v="1"/>
    <s v="Luan Bento Dos Santos"/>
    <n v="5"/>
    <s v=""/>
    <m/>
  </r>
  <r>
    <s v="03/03/2023"/>
    <x v="3"/>
    <m/>
    <m/>
    <m/>
    <n v="686.97"/>
  </r>
  <r>
    <s v="04/03/2023"/>
    <x v="0"/>
    <s v="Plano de Recebimento"/>
    <n v="49.41"/>
    <s v=""/>
    <m/>
  </r>
  <r>
    <s v="04/03/2023"/>
    <x v="0"/>
    <s v="Plano de Recebimento"/>
    <n v="11.71"/>
    <s v=""/>
    <m/>
  </r>
  <r>
    <s v="04/03/2023"/>
    <x v="0"/>
    <s v="Plano de Recebimento"/>
    <n v="37.090000000000003"/>
    <s v=""/>
    <m/>
  </r>
  <r>
    <s v="04/03/2023"/>
    <x v="0"/>
    <s v="Plano de Recebimento"/>
    <n v="44.9"/>
    <s v=""/>
    <m/>
  </r>
  <r>
    <s v="04/03/2023"/>
    <x v="0"/>
    <s v="Plano de Recebimento"/>
    <n v="58.81"/>
    <s v=""/>
    <m/>
  </r>
  <r>
    <s v="04/03/2023"/>
    <x v="0"/>
    <s v="Plano de Recebimento"/>
    <n v="18.809999999999999"/>
    <s v=""/>
    <m/>
  </r>
  <r>
    <s v="04/03/2023"/>
    <x v="0"/>
    <s v="Plano de Recebimento"/>
    <n v="77.989999999999995"/>
    <s v=""/>
    <m/>
  </r>
  <r>
    <s v="04/03/2023"/>
    <x v="0"/>
    <s v="Plano de Recebimento"/>
    <n v="23.43"/>
    <s v=""/>
    <m/>
  </r>
  <r>
    <s v="04/03/2023"/>
    <x v="0"/>
    <s v="Plano de Recebimento"/>
    <n v="27.55"/>
    <s v=""/>
    <m/>
  </r>
  <r>
    <s v="04/03/2023"/>
    <x v="1"/>
    <s v="Daniel Solano Leite"/>
    <n v="40"/>
    <s v=""/>
    <m/>
  </r>
  <r>
    <s v="04/03/2023"/>
    <x v="0"/>
    <s v="Plano de Recebimento"/>
    <n v="19.95"/>
    <s v=""/>
    <m/>
  </r>
  <r>
    <s v="04/03/2023"/>
    <x v="0"/>
    <s v="Plano de Recebimento"/>
    <n v="5.86"/>
    <s v=""/>
    <m/>
  </r>
  <r>
    <s v="04/03/2023"/>
    <x v="1"/>
    <s v="Gabriel Da Silva Ferreira"/>
    <n v="14"/>
    <s v=""/>
    <m/>
  </r>
  <r>
    <s v="04/03/2023"/>
    <x v="2"/>
    <s v="Walter Felix De Araujo Junior Mei"/>
    <s v=""/>
    <n v="-172.8"/>
    <m/>
  </r>
  <r>
    <s v="04/03/2023"/>
    <x v="0"/>
    <s v="Plano de Recebimento"/>
    <n v="9.9"/>
    <s v=""/>
    <m/>
  </r>
  <r>
    <s v="04/03/2023"/>
    <x v="0"/>
    <s v="Plano de Recebimento"/>
    <n v="19.52"/>
    <s v=""/>
    <m/>
  </r>
  <r>
    <s v="04/03/2023"/>
    <x v="0"/>
    <s v="Plano de Recebimento"/>
    <n v="48.8"/>
    <s v=""/>
    <m/>
  </r>
  <r>
    <s v="04/03/2023"/>
    <x v="0"/>
    <s v="Plano de Recebimento"/>
    <n v="11.71"/>
    <s v=""/>
    <m/>
  </r>
  <r>
    <s v="04/03/2023"/>
    <x v="0"/>
    <s v="Plano de Recebimento"/>
    <n v="34.07"/>
    <s v=""/>
    <m/>
  </r>
  <r>
    <s v="04/03/2023"/>
    <x v="0"/>
    <s v="Plano de Recebimento"/>
    <n v="6.83"/>
    <s v=""/>
    <m/>
  </r>
  <r>
    <s v="04/03/2023"/>
    <x v="0"/>
    <s v="Plano de Recebimento"/>
    <n v="41.97"/>
    <s v=""/>
    <m/>
  </r>
  <r>
    <s v="04/03/2023"/>
    <x v="2"/>
    <s v="Walter Felix De Araujo Junior Mei"/>
    <s v=""/>
    <n v="-54.66"/>
    <m/>
  </r>
  <r>
    <s v="04/03/2023"/>
    <x v="0"/>
    <s v="Plano de Recebimento"/>
    <n v="48.8"/>
    <s v=""/>
    <m/>
  </r>
  <r>
    <s v="04/03/2023"/>
    <x v="0"/>
    <s v="Plano de Recebimento"/>
    <n v="5.86"/>
    <s v=""/>
    <m/>
  </r>
  <r>
    <s v="04/03/2023"/>
    <x v="2"/>
    <s v="Walter Felix De Araujo Junior Mei"/>
    <s v=""/>
    <n v="-218.38"/>
    <m/>
  </r>
  <r>
    <s v="04/03/2023"/>
    <x v="0"/>
    <s v="Plano de Recebimento"/>
    <n v="48.8"/>
    <s v=""/>
    <m/>
  </r>
  <r>
    <s v="04/03/2023"/>
    <x v="0"/>
    <s v="Plano de Recebimento"/>
    <n v="41.87"/>
    <s v=""/>
    <m/>
  </r>
  <r>
    <s v="04/03/2023"/>
    <x v="0"/>
    <s v="Plano de Recebimento"/>
    <n v="29.28"/>
    <s v=""/>
    <m/>
  </r>
  <r>
    <s v="04/03/2023"/>
    <x v="0"/>
    <s v="Plano de Recebimento"/>
    <n v="1.95"/>
    <s v=""/>
    <m/>
  </r>
  <r>
    <s v="04/03/2023"/>
    <x v="0"/>
    <s v="Plano de Recebimento"/>
    <n v="3.8"/>
    <s v=""/>
    <m/>
  </r>
  <r>
    <s v="04/03/2023"/>
    <x v="1"/>
    <s v="Katheleen Lopes Lanzi"/>
    <n v="83.9"/>
    <s v=""/>
    <m/>
  </r>
  <r>
    <s v="04/03/2023"/>
    <x v="0"/>
    <s v="Plano de Recebimento"/>
    <n v="8.7799999999999994"/>
    <s v=""/>
    <m/>
  </r>
  <r>
    <s v="04/03/2023"/>
    <x v="2"/>
    <s v="Walter Felix De Araujo Junior Mei"/>
    <s v=""/>
    <n v="-1772.93"/>
    <m/>
  </r>
  <r>
    <s v="04/03/2023"/>
    <x v="0"/>
    <s v="Plano de Recebimento"/>
    <n v="9.9"/>
    <s v=""/>
    <m/>
  </r>
  <r>
    <s v="04/03/2023"/>
    <x v="0"/>
    <s v="Plano de Recebimento"/>
    <n v="82.87"/>
    <s v=""/>
    <m/>
  </r>
  <r>
    <s v="04/03/2023"/>
    <x v="0"/>
    <s v="Plano de Recebimento"/>
    <n v="18.55"/>
    <s v=""/>
    <m/>
  </r>
  <r>
    <s v="04/03/2023"/>
    <x v="0"/>
    <s v="Plano de Recebimento"/>
    <n v="43.83"/>
    <s v=""/>
    <m/>
  </r>
  <r>
    <s v="04/03/2023"/>
    <x v="1"/>
    <s v="Pedro Augusto Da Luz Silva"/>
    <n v="63.9"/>
    <s v=""/>
    <m/>
  </r>
  <r>
    <s v="04/03/2023"/>
    <x v="0"/>
    <s v="Plano de Recebimento"/>
    <n v="2.93"/>
    <s v=""/>
    <m/>
  </r>
  <r>
    <s v="04/03/2023"/>
    <x v="0"/>
    <s v="Plano de Recebimento"/>
    <n v="8.7799999999999994"/>
    <s v=""/>
    <m/>
  </r>
  <r>
    <s v="04/03/2023"/>
    <x v="0"/>
    <s v="Plano de Recebimento"/>
    <n v="4.88"/>
    <s v=""/>
    <m/>
  </r>
  <r>
    <s v="04/03/2023"/>
    <x v="0"/>
    <s v="Plano de Recebimento"/>
    <n v="43.92"/>
    <s v=""/>
    <m/>
  </r>
  <r>
    <s v="04/03/2023"/>
    <x v="0"/>
    <s v="Plano de Recebimento"/>
    <n v="23.43"/>
    <s v=""/>
    <m/>
  </r>
  <r>
    <s v="04/03/2023"/>
    <x v="0"/>
    <s v="Plano de Recebimento"/>
    <n v="22.67"/>
    <s v=""/>
    <m/>
  </r>
  <r>
    <s v="04/03/2023"/>
    <x v="0"/>
    <s v="Plano de Recebimento"/>
    <n v="46.48"/>
    <s v=""/>
    <m/>
  </r>
  <r>
    <s v="04/03/2023"/>
    <x v="0"/>
    <s v="Plano de Recebimento"/>
    <n v="45.34"/>
    <s v=""/>
    <m/>
  </r>
  <r>
    <s v="04/03/2023"/>
    <x v="0"/>
    <s v="Plano de Recebimento"/>
    <n v="96.15"/>
    <s v=""/>
    <m/>
  </r>
  <r>
    <s v="04/03/2023"/>
    <x v="0"/>
    <s v="Plano de Recebimento"/>
    <n v="132.63"/>
    <s v=""/>
    <m/>
  </r>
  <r>
    <s v="04/03/2023"/>
    <x v="0"/>
    <s v="Plano de Recebimento"/>
    <n v="9.76"/>
    <s v=""/>
    <m/>
  </r>
  <r>
    <s v="04/03/2023"/>
    <x v="0"/>
    <s v="Plano de Recebimento"/>
    <n v="64.61"/>
    <s v=""/>
    <m/>
  </r>
  <r>
    <s v="04/03/2023"/>
    <x v="0"/>
    <s v="Plano de Recebimento"/>
    <n v="14.64"/>
    <s v=""/>
    <m/>
  </r>
  <r>
    <s v="04/03/2023"/>
    <x v="0"/>
    <s v="Plano de Recebimento"/>
    <n v="67.349999999999994"/>
    <s v=""/>
    <m/>
  </r>
  <r>
    <s v="04/03/2023"/>
    <x v="0"/>
    <s v="Plano de Recebimento"/>
    <n v="6.65"/>
    <s v=""/>
    <m/>
  </r>
  <r>
    <s v="04/03/2023"/>
    <x v="1"/>
    <s v="Daniel Solano Leite"/>
    <n v="40"/>
    <s v=""/>
    <m/>
  </r>
  <r>
    <s v="04/03/2023"/>
    <x v="0"/>
    <s v="Plano de Recebimento"/>
    <n v="31.24"/>
    <s v=""/>
    <m/>
  </r>
  <r>
    <s v="04/03/2023"/>
    <x v="0"/>
    <s v="Plano de Recebimento"/>
    <n v="21.96"/>
    <s v=""/>
    <m/>
  </r>
  <r>
    <s v="04/03/2023"/>
    <x v="0"/>
    <s v="Plano de Recebimento"/>
    <n v="7.6"/>
    <s v=""/>
    <m/>
  </r>
  <r>
    <s v="04/03/2023"/>
    <x v="0"/>
    <s v="Plano de Recebimento"/>
    <n v="112.87"/>
    <s v=""/>
    <m/>
  </r>
  <r>
    <s v="04/03/2023"/>
    <x v="0"/>
    <s v="Plano de Recebimento"/>
    <n v="6.83"/>
    <s v=""/>
    <m/>
  </r>
  <r>
    <s v="04/03/2023"/>
    <x v="0"/>
    <s v="Plano de Recebimento"/>
    <n v="12.69"/>
    <s v=""/>
    <m/>
  </r>
  <r>
    <s v="04/03/2023"/>
    <x v="0"/>
    <s v="Plano de Recebimento"/>
    <n v="33.25"/>
    <s v=""/>
    <m/>
  </r>
  <r>
    <s v="04/03/2023"/>
    <x v="0"/>
    <s v="Plano de Recebimento"/>
    <n v="82.97"/>
    <s v=""/>
    <m/>
  </r>
  <r>
    <s v="04/03/2023"/>
    <x v="0"/>
    <s v="Plano de Recebimento"/>
    <n v="248.91"/>
    <s v=""/>
    <m/>
  </r>
  <r>
    <s v="04/03/2023"/>
    <x v="0"/>
    <s v="Plano de Recebimento"/>
    <n v="33.159999999999997"/>
    <s v=""/>
    <m/>
  </r>
  <r>
    <s v="04/03/2023"/>
    <x v="0"/>
    <s v="Plano de Recebimento"/>
    <n v="34.07"/>
    <s v=""/>
    <m/>
  </r>
  <r>
    <s v="04/03/2023"/>
    <x v="0"/>
    <s v="Plano de Recebimento"/>
    <n v="33.19"/>
    <s v=""/>
    <m/>
  </r>
  <r>
    <s v="04/03/2023"/>
    <x v="0"/>
    <s v="Plano de Recebimento"/>
    <n v="119.7"/>
    <s v=""/>
    <m/>
  </r>
  <r>
    <s v="04/03/2023"/>
    <x v="0"/>
    <s v="Plano de Recebimento"/>
    <n v="37.97"/>
    <s v=""/>
    <m/>
  </r>
  <r>
    <s v="04/03/2023"/>
    <x v="0"/>
    <s v="Plano de Recebimento"/>
    <n v="28.21"/>
    <s v=""/>
    <m/>
  </r>
  <r>
    <s v="04/03/2023"/>
    <x v="1"/>
    <s v="Daniel Solano Leite"/>
    <n v="40"/>
    <s v=""/>
    <m/>
  </r>
  <r>
    <s v="04/03/2023"/>
    <x v="0"/>
    <s v="Plano de Recebimento"/>
    <n v="39.04"/>
    <s v=""/>
    <m/>
  </r>
  <r>
    <s v="04/03/2023"/>
    <x v="2"/>
    <s v="Walter Felix De Araujo Junior Mei"/>
    <s v=""/>
    <n v="-1013.26"/>
    <m/>
  </r>
  <r>
    <s v="04/03/2023"/>
    <x v="0"/>
    <s v="Plano de Recebimento"/>
    <n v="95.01"/>
    <s v=""/>
    <m/>
  </r>
  <r>
    <s v="04/03/2023"/>
    <x v="0"/>
    <s v="Plano de Recebimento"/>
    <n v="45.13"/>
    <s v=""/>
    <m/>
  </r>
  <r>
    <s v="04/03/2023"/>
    <x v="0"/>
    <s v="Plano de Recebimento"/>
    <n v="57.59"/>
    <s v=""/>
    <m/>
  </r>
  <r>
    <s v="04/03/2023"/>
    <x v="0"/>
    <s v="Plano de Recebimento"/>
    <n v="5.7"/>
    <s v=""/>
    <m/>
  </r>
  <r>
    <s v="04/03/2023"/>
    <x v="1"/>
    <s v="Stephany Santa Rosa"/>
    <n v="39"/>
    <s v=""/>
    <m/>
  </r>
  <r>
    <s v="04/03/2023"/>
    <x v="1"/>
    <s v="Joelma Marchi"/>
    <n v="36.9"/>
    <s v=""/>
    <m/>
  </r>
  <r>
    <s v="04/03/2023"/>
    <x v="0"/>
    <s v="Plano de Recebimento"/>
    <n v="22.45"/>
    <s v=""/>
    <m/>
  </r>
  <r>
    <s v="04/03/2023"/>
    <x v="0"/>
    <s v="Plano de Recebimento"/>
    <n v="11.4"/>
    <s v=""/>
    <m/>
  </r>
  <r>
    <s v="04/03/2023"/>
    <x v="0"/>
    <s v="Plano de Recebimento"/>
    <n v="20.5"/>
    <s v=""/>
    <m/>
  </r>
  <r>
    <s v="04/03/2023"/>
    <x v="1"/>
    <s v="Julia Sanches Pereira"/>
    <n v="66.400000000000006"/>
    <s v=""/>
    <m/>
  </r>
  <r>
    <s v="04/03/2023"/>
    <x v="0"/>
    <s v="Plano de Recebimento"/>
    <n v="25.38"/>
    <s v=""/>
    <m/>
  </r>
  <r>
    <s v="04/03/2023"/>
    <x v="0"/>
    <s v="Plano de Recebimento"/>
    <n v="34.549999999999997"/>
    <s v=""/>
    <m/>
  </r>
  <r>
    <s v="04/03/2023"/>
    <x v="1"/>
    <s v="Jefferson Souza Gomes"/>
    <n v="35.9"/>
    <s v=""/>
    <m/>
  </r>
  <r>
    <s v="04/03/2023"/>
    <x v="0"/>
    <s v="Plano de Recebimento"/>
    <n v="6.83"/>
    <s v=""/>
    <m/>
  </r>
  <r>
    <s v="04/03/2023"/>
    <x v="0"/>
    <s v="Plano de Recebimento"/>
    <n v="4.88"/>
    <s v=""/>
    <m/>
  </r>
  <r>
    <s v="04/03/2023"/>
    <x v="0"/>
    <s v="Plano de Recebimento"/>
    <n v="63.45"/>
    <s v=""/>
    <m/>
  </r>
  <r>
    <s v="04/03/2023"/>
    <x v="0"/>
    <s v="Plano de Recebimento"/>
    <n v="21.78"/>
    <s v=""/>
    <m/>
  </r>
  <r>
    <s v="04/03/2023"/>
    <x v="0"/>
    <s v="Plano de Recebimento"/>
    <n v="11.71"/>
    <s v=""/>
    <m/>
  </r>
  <r>
    <s v="04/03/2023"/>
    <x v="0"/>
    <s v="Plano de Recebimento"/>
    <n v="6.34"/>
    <s v=""/>
    <m/>
  </r>
  <r>
    <s v="04/03/2023"/>
    <x v="1"/>
    <s v="Daniel Solano Leite"/>
    <n v="52"/>
    <s v=""/>
    <m/>
  </r>
  <r>
    <s v="04/03/2023"/>
    <x v="1"/>
    <s v="Monyque De Sousa Silva"/>
    <n v="34"/>
    <s v=""/>
    <m/>
  </r>
  <r>
    <s v="04/03/2023"/>
    <x v="0"/>
    <s v="Plano de Recebimento"/>
    <n v="5.37"/>
    <s v=""/>
    <m/>
  </r>
  <r>
    <s v="04/03/2023"/>
    <x v="0"/>
    <s v="Plano de Recebimento"/>
    <n v="26.35"/>
    <s v=""/>
    <m/>
  </r>
  <r>
    <s v="04/03/2023"/>
    <x v="1"/>
    <s v="Nilton Silva Reis"/>
    <n v="121.8"/>
    <s v=""/>
    <m/>
  </r>
  <r>
    <s v="04/03/2023"/>
    <x v="0"/>
    <s v="Plano de Recebimento"/>
    <n v="121.04"/>
    <s v=""/>
    <m/>
  </r>
  <r>
    <s v="04/03/2023"/>
    <x v="0"/>
    <s v="Plano de Recebimento"/>
    <n v="41.8"/>
    <s v=""/>
    <m/>
  </r>
  <r>
    <s v="04/03/2023"/>
    <x v="2"/>
    <s v="Walter Felix De Araujo Junior Mei"/>
    <s v=""/>
    <n v="-343.99"/>
    <m/>
  </r>
  <r>
    <s v="04/03/2023"/>
    <x v="0"/>
    <s v="Plano de Recebimento"/>
    <n v="18.059999999999999"/>
    <s v=""/>
    <m/>
  </r>
  <r>
    <s v="04/03/2023"/>
    <x v="0"/>
    <s v="Plano de Recebimento"/>
    <n v="54.66"/>
    <s v=""/>
    <m/>
  </r>
  <r>
    <s v="04/03/2023"/>
    <x v="0"/>
    <s v="Plano de Recebimento"/>
    <n v="24.4"/>
    <s v=""/>
    <m/>
  </r>
  <r>
    <s v="04/03/2023"/>
    <x v="0"/>
    <s v="Plano de Recebimento"/>
    <n v="11.71"/>
    <s v=""/>
    <m/>
  </r>
  <r>
    <s v="04/03/2023"/>
    <x v="0"/>
    <s v="Plano de Recebimento"/>
    <n v="48.71"/>
    <s v=""/>
    <m/>
  </r>
  <r>
    <s v="04/03/2023"/>
    <x v="0"/>
    <s v="Plano de Recebimento"/>
    <n v="18.55"/>
    <s v=""/>
    <m/>
  </r>
  <r>
    <s v="04/03/2023"/>
    <x v="0"/>
    <s v="Plano de Recebimento"/>
    <n v="9.76"/>
    <s v=""/>
    <m/>
  </r>
  <r>
    <s v="04/03/2023"/>
    <x v="0"/>
    <s v="Plano de Recebimento"/>
    <n v="42.48"/>
    <s v=""/>
    <m/>
  </r>
  <r>
    <s v="04/03/2023"/>
    <x v="0"/>
    <s v="Plano de Recebimento"/>
    <n v="6.83"/>
    <s v=""/>
    <m/>
  </r>
  <r>
    <s v="04/03/2023"/>
    <x v="0"/>
    <s v="Plano de Recebimento"/>
    <n v="32.299999999999997"/>
    <s v=""/>
    <m/>
  </r>
  <r>
    <s v="04/03/2023"/>
    <x v="0"/>
    <s v="Plano de Recebimento"/>
    <n v="47.34"/>
    <s v=""/>
    <m/>
  </r>
  <r>
    <s v="04/03/2023"/>
    <x v="0"/>
    <s v="Plano de Recebimento"/>
    <n v="29.19"/>
    <s v=""/>
    <m/>
  </r>
  <r>
    <s v="04/03/2023"/>
    <x v="2"/>
    <s v="Walter Felix De Araujo Junior Mei"/>
    <s v=""/>
    <n v="-34.9"/>
    <m/>
  </r>
  <r>
    <s v="04/03/2023"/>
    <x v="1"/>
    <s v="Lucas Lopes Comparoni"/>
    <n v="34.9"/>
    <s v=""/>
    <m/>
  </r>
  <r>
    <s v="04/03/2023"/>
    <x v="2"/>
    <s v="Walter Felix De Araujo Junior Mei"/>
    <s v=""/>
    <n v="-1269.07"/>
    <m/>
  </r>
  <r>
    <s v="04/03/2023"/>
    <x v="1"/>
    <s v="Jessica Clara Renzi Fernandes Olheiro"/>
    <n v="83.9"/>
    <s v=""/>
    <m/>
  </r>
  <r>
    <s v="04/03/2023"/>
    <x v="0"/>
    <s v="Plano de Recebimento"/>
    <n v="403.17"/>
    <s v=""/>
    <m/>
  </r>
  <r>
    <s v="04/03/2023"/>
    <x v="0"/>
    <s v="Plano de Recebimento"/>
    <n v="45.13"/>
    <s v=""/>
    <m/>
  </r>
  <r>
    <s v="04/03/2023"/>
    <x v="1"/>
    <s v="Eduarda Araujo Da Silva"/>
    <n v="49.9"/>
    <s v=""/>
    <m/>
  </r>
  <r>
    <s v="04/03/2023"/>
    <x v="3"/>
    <m/>
    <m/>
    <m/>
    <n v="429.51"/>
  </r>
  <r>
    <s v="05/03/2023"/>
    <x v="2"/>
    <s v="Walter Felix De Araujo Junior Mei"/>
    <s v=""/>
    <n v="-7.5"/>
    <m/>
  </r>
  <r>
    <s v="05/03/2023"/>
    <x v="1"/>
    <s v="Maria Eduarda Natale Pestana Silva"/>
    <n v="7.5"/>
    <s v=""/>
    <m/>
  </r>
  <r>
    <s v="05/03/2023"/>
    <x v="2"/>
    <s v="Walter Felix De Araujo Junior Mei"/>
    <s v=""/>
    <n v="-706.3"/>
    <m/>
  </r>
  <r>
    <s v="05/03/2023"/>
    <x v="1"/>
    <s v="Adriano Oliveira Ferri"/>
    <n v="32.9"/>
    <s v=""/>
    <m/>
  </r>
  <r>
    <s v="05/03/2023"/>
    <x v="1"/>
    <s v="Andressa Da Cruz Mathias"/>
    <n v="11.25"/>
    <s v=""/>
    <m/>
  </r>
  <r>
    <s v="05/03/2023"/>
    <x v="0"/>
    <s v="Plano de Recebimento"/>
    <n v="9.76"/>
    <s v=""/>
    <m/>
  </r>
  <r>
    <s v="05/03/2023"/>
    <x v="0"/>
    <s v="Plano de Recebimento"/>
    <n v="7.81"/>
    <s v=""/>
    <m/>
  </r>
  <r>
    <s v="05/03/2023"/>
    <x v="1"/>
    <s v="Cristiano Apóstolo Evangelista"/>
    <n v="19"/>
    <s v=""/>
    <m/>
  </r>
  <r>
    <s v="05/03/2023"/>
    <x v="0"/>
    <s v="Plano de Recebimento"/>
    <n v="29.28"/>
    <s v=""/>
    <m/>
  </r>
  <r>
    <s v="05/03/2023"/>
    <x v="0"/>
    <s v="Plano de Recebimento"/>
    <n v="9.9"/>
    <s v=""/>
    <m/>
  </r>
  <r>
    <s v="05/03/2023"/>
    <x v="0"/>
    <s v="Plano de Recebimento"/>
    <n v="6.83"/>
    <s v=""/>
    <m/>
  </r>
  <r>
    <s v="05/03/2023"/>
    <x v="0"/>
    <s v="Plano de Recebimento"/>
    <n v="14.64"/>
    <s v=""/>
    <m/>
  </r>
  <r>
    <s v="05/03/2023"/>
    <x v="0"/>
    <s v="Plano de Recebimento"/>
    <n v="39.04"/>
    <s v=""/>
    <m/>
  </r>
  <r>
    <s v="05/03/2023"/>
    <x v="0"/>
    <s v="Plano de Recebimento"/>
    <n v="247.03"/>
    <s v=""/>
    <m/>
  </r>
  <r>
    <s v="05/03/2023"/>
    <x v="0"/>
    <s v="Plano de Recebimento"/>
    <n v="18.55"/>
    <s v=""/>
    <m/>
  </r>
  <r>
    <s v="05/03/2023"/>
    <x v="0"/>
    <s v="Plano de Recebimento"/>
    <n v="7.32"/>
    <s v=""/>
    <m/>
  </r>
  <r>
    <s v="05/03/2023"/>
    <x v="0"/>
    <s v="Plano de Recebimento"/>
    <n v="13.3"/>
    <s v=""/>
    <m/>
  </r>
  <r>
    <s v="05/03/2023"/>
    <x v="0"/>
    <s v="Plano de Recebimento"/>
    <n v="9.5"/>
    <s v=""/>
    <m/>
  </r>
  <r>
    <s v="05/03/2023"/>
    <x v="0"/>
    <s v="Plano de Recebimento"/>
    <n v="33.25"/>
    <s v=""/>
    <m/>
  </r>
  <r>
    <s v="05/03/2023"/>
    <x v="0"/>
    <s v="Plano de Recebimento"/>
    <n v="28.31"/>
    <s v=""/>
    <m/>
  </r>
  <r>
    <s v="05/03/2023"/>
    <x v="0"/>
    <s v="Plano de Recebimento"/>
    <n v="19.52"/>
    <s v=""/>
    <m/>
  </r>
  <r>
    <s v="05/03/2023"/>
    <x v="0"/>
    <s v="Plano de Recebimento"/>
    <n v="20.5"/>
    <s v=""/>
    <m/>
  </r>
  <r>
    <s v="05/03/2023"/>
    <x v="0"/>
    <s v="Plano de Recebimento"/>
    <n v="9.76"/>
    <s v=""/>
    <m/>
  </r>
  <r>
    <s v="05/03/2023"/>
    <x v="0"/>
    <s v="Plano de Recebimento"/>
    <n v="6.34"/>
    <s v=""/>
    <m/>
  </r>
  <r>
    <s v="05/03/2023"/>
    <x v="0"/>
    <s v="Plano de Recebimento"/>
    <n v="103.96"/>
    <s v=""/>
    <m/>
  </r>
  <r>
    <s v="05/03/2023"/>
    <x v="0"/>
    <s v="Plano de Recebimento"/>
    <n v="8.5500000000000007"/>
    <s v=""/>
    <m/>
  </r>
  <r>
    <s v="05/03/2023"/>
    <x v="2"/>
    <s v="Walter Felix De Araujo Junior Mei"/>
    <s v=""/>
    <n v="-553.48"/>
    <m/>
  </r>
  <r>
    <s v="05/03/2023"/>
    <x v="0"/>
    <s v="Plano de Recebimento"/>
    <n v="10.74"/>
    <s v=""/>
    <m/>
  </r>
  <r>
    <s v="05/03/2023"/>
    <x v="0"/>
    <s v="Plano de Recebimento"/>
    <n v="19.52"/>
    <s v=""/>
    <m/>
  </r>
  <r>
    <s v="05/03/2023"/>
    <x v="0"/>
    <s v="Plano de Recebimento"/>
    <n v="52.16"/>
    <s v=""/>
    <m/>
  </r>
  <r>
    <s v="05/03/2023"/>
    <x v="0"/>
    <s v="Plano de Recebimento"/>
    <n v="26.51"/>
    <s v=""/>
    <m/>
  </r>
  <r>
    <s v="05/03/2023"/>
    <x v="0"/>
    <s v="Plano de Recebimento"/>
    <n v="24.4"/>
    <s v=""/>
    <m/>
  </r>
  <r>
    <s v="05/03/2023"/>
    <x v="0"/>
    <s v="Plano de Recebimento"/>
    <n v="20.43"/>
    <s v=""/>
    <m/>
  </r>
  <r>
    <s v="05/03/2023"/>
    <x v="0"/>
    <s v="Plano de Recebimento"/>
    <n v="9.76"/>
    <s v=""/>
    <m/>
  </r>
  <r>
    <s v="05/03/2023"/>
    <x v="0"/>
    <s v="Plano de Recebimento"/>
    <n v="4.88"/>
    <s v=""/>
    <m/>
  </r>
  <r>
    <s v="05/03/2023"/>
    <x v="0"/>
    <s v="Plano de Recebimento"/>
    <n v="9.9"/>
    <s v=""/>
    <m/>
  </r>
  <r>
    <s v="05/03/2023"/>
    <x v="0"/>
    <s v="Plano de Recebimento"/>
    <n v="39.9"/>
    <s v=""/>
    <m/>
  </r>
  <r>
    <s v="05/03/2023"/>
    <x v="0"/>
    <s v="Plano de Recebimento"/>
    <n v="43.19"/>
    <s v=""/>
    <m/>
  </r>
  <r>
    <s v="05/03/2023"/>
    <x v="0"/>
    <s v="Plano de Recebimento"/>
    <n v="26.35"/>
    <s v=""/>
    <m/>
  </r>
  <r>
    <s v="05/03/2023"/>
    <x v="0"/>
    <s v="Plano de Recebimento"/>
    <n v="20.74"/>
    <s v=""/>
    <m/>
  </r>
  <r>
    <s v="05/03/2023"/>
    <x v="0"/>
    <s v="Plano de Recebimento"/>
    <n v="9.76"/>
    <s v=""/>
    <m/>
  </r>
  <r>
    <s v="05/03/2023"/>
    <x v="0"/>
    <s v="Plano de Recebimento"/>
    <n v="25.65"/>
    <s v=""/>
    <m/>
  </r>
  <r>
    <s v="05/03/2023"/>
    <x v="1"/>
    <s v="Joelma Marchi"/>
    <n v="36.9"/>
    <s v=""/>
    <m/>
  </r>
  <r>
    <s v="05/03/2023"/>
    <x v="0"/>
    <s v="Plano de Recebimento"/>
    <n v="13.42"/>
    <s v=""/>
    <m/>
  </r>
  <r>
    <s v="05/03/2023"/>
    <x v="1"/>
    <s v="Bruno Silva Feitoza"/>
    <n v="44"/>
    <s v=""/>
    <m/>
  </r>
  <r>
    <s v="05/03/2023"/>
    <x v="1"/>
    <s v="Sidineia Florinda Santos Oliveira Andrad"/>
    <n v="93.8"/>
    <s v=""/>
    <m/>
  </r>
  <r>
    <s v="05/03/2023"/>
    <x v="0"/>
    <s v="Plano de Recebimento"/>
    <n v="21.47"/>
    <s v=""/>
    <m/>
  </r>
  <r>
    <s v="05/03/2023"/>
    <x v="2"/>
    <s v="Walter Felix De Araujo Junior Mei"/>
    <s v=""/>
    <n v="-74.19"/>
    <m/>
  </r>
  <r>
    <s v="05/03/2023"/>
    <x v="0"/>
    <s v="Plano de Recebimento"/>
    <n v="5.86"/>
    <s v=""/>
    <m/>
  </r>
  <r>
    <s v="05/03/2023"/>
    <x v="0"/>
    <s v="Plano de Recebimento"/>
    <n v="68.33"/>
    <s v=""/>
    <m/>
  </r>
  <r>
    <s v="05/03/2023"/>
    <x v="2"/>
    <s v="Walter Felix De Araujo Junior Mei"/>
    <s v=""/>
    <n v="-747.83"/>
    <m/>
  </r>
  <r>
    <s v="05/03/2023"/>
    <x v="0"/>
    <s v="Plano de Recebimento"/>
    <n v="33.159999999999997"/>
    <s v=""/>
    <m/>
  </r>
  <r>
    <s v="05/03/2023"/>
    <x v="0"/>
    <s v="Plano de Recebimento"/>
    <n v="47.5"/>
    <s v=""/>
    <m/>
  </r>
  <r>
    <s v="05/03/2023"/>
    <x v="0"/>
    <s v="Plano de Recebimento"/>
    <n v="62.28"/>
    <s v=""/>
    <m/>
  </r>
  <r>
    <s v="05/03/2023"/>
    <x v="0"/>
    <s v="Plano de Recebimento"/>
    <n v="25.18"/>
    <s v=""/>
    <m/>
  </r>
  <r>
    <s v="05/03/2023"/>
    <x v="0"/>
    <s v="Plano de Recebimento"/>
    <n v="47.73"/>
    <s v=""/>
    <m/>
  </r>
  <r>
    <s v="05/03/2023"/>
    <x v="0"/>
    <s v="Plano de Recebimento"/>
    <n v="24.4"/>
    <s v=""/>
    <m/>
  </r>
  <r>
    <s v="05/03/2023"/>
    <x v="0"/>
    <s v="Plano de Recebimento"/>
    <n v="24.4"/>
    <s v=""/>
    <m/>
  </r>
  <r>
    <s v="05/03/2023"/>
    <x v="0"/>
    <s v="Plano de Recebimento"/>
    <n v="65.459999999999994"/>
    <s v=""/>
    <m/>
  </r>
  <r>
    <s v="05/03/2023"/>
    <x v="0"/>
    <s v="Plano de Recebimento"/>
    <n v="7.6"/>
    <s v=""/>
    <m/>
  </r>
  <r>
    <s v="05/03/2023"/>
    <x v="0"/>
    <s v="Plano de Recebimento"/>
    <n v="46.55"/>
    <s v=""/>
    <m/>
  </r>
  <r>
    <s v="05/03/2023"/>
    <x v="0"/>
    <s v="Plano de Recebimento"/>
    <n v="13.3"/>
    <s v=""/>
    <m/>
  </r>
  <r>
    <s v="05/03/2023"/>
    <x v="1"/>
    <s v="Rosivaldo Luiz C A Oliveira"/>
    <n v="57.4"/>
    <s v=""/>
    <m/>
  </r>
  <r>
    <s v="05/03/2023"/>
    <x v="0"/>
    <s v="Plano de Recebimento"/>
    <n v="42.95"/>
    <s v=""/>
    <m/>
  </r>
  <r>
    <s v="05/03/2023"/>
    <x v="0"/>
    <s v="Plano de Recebimento"/>
    <n v="41.87"/>
    <s v=""/>
    <m/>
  </r>
  <r>
    <s v="05/03/2023"/>
    <x v="0"/>
    <s v="Plano de Recebimento"/>
    <n v="12.2"/>
    <s v=""/>
    <m/>
  </r>
  <r>
    <s v="05/03/2023"/>
    <x v="0"/>
    <s v="Plano de Recebimento"/>
    <n v="12.2"/>
    <s v=""/>
    <m/>
  </r>
  <r>
    <s v="05/03/2023"/>
    <x v="0"/>
    <s v="Plano de Recebimento"/>
    <n v="33.659999999999997"/>
    <s v=""/>
    <m/>
  </r>
  <r>
    <s v="05/03/2023"/>
    <x v="0"/>
    <s v="Plano de Recebimento"/>
    <n v="50.17"/>
    <s v=""/>
    <m/>
  </r>
  <r>
    <s v="05/03/2023"/>
    <x v="0"/>
    <s v="Plano de Recebimento"/>
    <n v="14.64"/>
    <s v=""/>
    <m/>
  </r>
  <r>
    <s v="05/03/2023"/>
    <x v="0"/>
    <s v="Plano de Recebimento"/>
    <n v="26.35"/>
    <s v=""/>
    <m/>
  </r>
  <r>
    <s v="05/03/2023"/>
    <x v="1"/>
    <s v="Maria Eduarda Natale Pestana Silva"/>
    <n v="10"/>
    <s v=""/>
    <m/>
  </r>
  <r>
    <s v="05/03/2023"/>
    <x v="0"/>
    <s v="Plano de Recebimento"/>
    <n v="9.5"/>
    <s v=""/>
    <m/>
  </r>
  <r>
    <s v="05/03/2023"/>
    <x v="0"/>
    <s v="Plano de Recebimento"/>
    <n v="9.76"/>
    <s v=""/>
    <m/>
  </r>
  <r>
    <s v="05/03/2023"/>
    <x v="0"/>
    <s v="Plano de Recebimento"/>
    <n v="29.57"/>
    <s v=""/>
    <m/>
  </r>
  <r>
    <s v="05/03/2023"/>
    <x v="2"/>
    <s v="Walter Felix De Araujo Junior Mei"/>
    <s v=""/>
    <n v="-650.42999999999995"/>
    <m/>
  </r>
  <r>
    <s v="05/03/2023"/>
    <x v="1"/>
    <s v="Nilton Silva Reis"/>
    <n v="56.5"/>
    <s v=""/>
    <m/>
  </r>
  <r>
    <s v="05/03/2023"/>
    <x v="0"/>
    <s v="Plano de Recebimento"/>
    <n v="49.78"/>
    <s v=""/>
    <m/>
  </r>
  <r>
    <s v="05/03/2023"/>
    <x v="0"/>
    <s v="Plano de Recebimento"/>
    <n v="117.13"/>
    <s v=""/>
    <m/>
  </r>
  <r>
    <s v="05/03/2023"/>
    <x v="1"/>
    <s v="Otavio Santos Zamith"/>
    <n v="77.900000000000006"/>
    <s v=""/>
    <m/>
  </r>
  <r>
    <s v="05/03/2023"/>
    <x v="1"/>
    <s v="David Santos Araújo"/>
    <n v="18"/>
    <s v=""/>
    <m/>
  </r>
  <r>
    <s v="05/03/2023"/>
    <x v="0"/>
    <s v="Plano de Recebimento"/>
    <n v="17.82"/>
    <s v=""/>
    <m/>
  </r>
  <r>
    <s v="05/03/2023"/>
    <x v="0"/>
    <s v="Plano de Recebimento"/>
    <n v="44.55"/>
    <s v=""/>
    <m/>
  </r>
  <r>
    <s v="05/03/2023"/>
    <x v="0"/>
    <s v="Plano de Recebimento"/>
    <n v="43.92"/>
    <s v=""/>
    <m/>
  </r>
  <r>
    <s v="05/03/2023"/>
    <x v="0"/>
    <s v="Plano de Recebimento"/>
    <n v="44.55"/>
    <s v=""/>
    <m/>
  </r>
  <r>
    <s v="05/03/2023"/>
    <x v="0"/>
    <s v="Plano de Recebimento"/>
    <n v="86.68"/>
    <s v=""/>
    <m/>
  </r>
  <r>
    <s v="05/03/2023"/>
    <x v="0"/>
    <s v="Plano de Recebimento"/>
    <n v="64.319999999999993"/>
    <s v=""/>
    <m/>
  </r>
  <r>
    <s v="05/03/2023"/>
    <x v="0"/>
    <s v="Plano de Recebimento"/>
    <n v="29.28"/>
    <s v=""/>
    <m/>
  </r>
  <r>
    <s v="05/03/2023"/>
    <x v="2"/>
    <s v="Walter Felix De Araujo Junior Mei"/>
    <s v=""/>
    <n v="-213.35"/>
    <m/>
  </r>
  <r>
    <s v="05/03/2023"/>
    <x v="0"/>
    <s v="Plano de Recebimento"/>
    <n v="23.43"/>
    <s v=""/>
    <m/>
  </r>
  <r>
    <s v="05/03/2023"/>
    <x v="0"/>
    <s v="Plano de Recebimento"/>
    <n v="61.57"/>
    <s v=""/>
    <m/>
  </r>
  <r>
    <s v="05/03/2023"/>
    <x v="0"/>
    <s v="Plano de Recebimento"/>
    <n v="12.2"/>
    <s v=""/>
    <m/>
  </r>
  <r>
    <s v="05/03/2023"/>
    <x v="0"/>
    <s v="Plano de Recebimento"/>
    <n v="91.75"/>
    <s v=""/>
    <m/>
  </r>
  <r>
    <s v="05/03/2023"/>
    <x v="0"/>
    <s v="Plano de Recebimento"/>
    <n v="4.88"/>
    <s v=""/>
    <m/>
  </r>
  <r>
    <s v="05/03/2023"/>
    <x v="0"/>
    <s v="Plano de Recebimento"/>
    <n v="19.52"/>
    <s v=""/>
    <m/>
  </r>
  <r>
    <s v="05/03/2023"/>
    <x v="2"/>
    <s v="Walter Felix De Araujo Junior Mei"/>
    <s v=""/>
    <n v="-247.51"/>
    <m/>
  </r>
  <r>
    <s v="05/03/2023"/>
    <x v="1"/>
    <s v="William Henrique Souza"/>
    <n v="129"/>
    <s v=""/>
    <m/>
  </r>
  <r>
    <s v="05/03/2023"/>
    <x v="0"/>
    <s v="Plano de Recebimento"/>
    <n v="12.69"/>
    <s v=""/>
    <m/>
  </r>
  <r>
    <s v="05/03/2023"/>
    <x v="0"/>
    <s v="Plano de Recebimento"/>
    <n v="15.2"/>
    <s v=""/>
    <m/>
  </r>
  <r>
    <s v="05/03/2023"/>
    <x v="0"/>
    <s v="Plano de Recebimento"/>
    <n v="5.7"/>
    <s v=""/>
    <m/>
  </r>
  <r>
    <s v="05/03/2023"/>
    <x v="0"/>
    <s v="Plano de Recebimento"/>
    <n v="39.04"/>
    <s v=""/>
    <m/>
  </r>
  <r>
    <s v="05/03/2023"/>
    <x v="0"/>
    <s v="Plano de Recebimento"/>
    <n v="45.88"/>
    <s v=""/>
    <m/>
  </r>
  <r>
    <s v="05/03/2023"/>
    <x v="2"/>
    <s v="Walter Felix De Araujo Junior Mei"/>
    <s v=""/>
    <n v="-204.4"/>
    <m/>
  </r>
  <r>
    <s v="05/03/2023"/>
    <x v="0"/>
    <s v="Plano de Recebimento"/>
    <n v="65.3"/>
    <s v=""/>
    <m/>
  </r>
  <r>
    <s v="05/03/2023"/>
    <x v="0"/>
    <s v="Plano de Recebimento"/>
    <n v="8.7799999999999994"/>
    <s v=""/>
    <m/>
  </r>
  <r>
    <s v="05/03/2023"/>
    <x v="0"/>
    <s v="Plano de Recebimento"/>
    <n v="49.41"/>
    <s v=""/>
    <m/>
  </r>
  <r>
    <s v="05/03/2023"/>
    <x v="0"/>
    <s v="Plano de Recebimento"/>
    <n v="8.7799999999999994"/>
    <s v=""/>
    <m/>
  </r>
  <r>
    <s v="05/03/2023"/>
    <x v="0"/>
    <s v="Plano de Recebimento"/>
    <n v="19.52"/>
    <s v=""/>
    <m/>
  </r>
  <r>
    <s v="05/03/2023"/>
    <x v="0"/>
    <s v="Plano de Recebimento"/>
    <n v="52.61"/>
    <s v=""/>
    <m/>
  </r>
  <r>
    <s v="05/03/2023"/>
    <x v="2"/>
    <s v="Walter Felix De Araujo Junior Mei"/>
    <s v=""/>
    <n v="-436.59"/>
    <m/>
  </r>
  <r>
    <s v="05/03/2023"/>
    <x v="0"/>
    <s v="Plano de Recebimento"/>
    <n v="7.08"/>
    <s v=""/>
    <m/>
  </r>
  <r>
    <s v="05/03/2023"/>
    <x v="3"/>
    <m/>
    <m/>
    <m/>
    <n v="0"/>
  </r>
  <r>
    <s v="06/03/2023"/>
    <x v="0"/>
    <s v="Plano de Recebimento"/>
    <n v="0.98"/>
    <s v=""/>
    <m/>
  </r>
  <r>
    <s v="06/03/2023"/>
    <x v="1"/>
    <s v="Vinicius Guilherme Maia De Souza"/>
    <n v="14"/>
    <s v=""/>
    <m/>
  </r>
  <r>
    <s v="06/03/2023"/>
    <x v="1"/>
    <s v="Lucas Lopes Comparoni"/>
    <n v="19"/>
    <s v=""/>
    <m/>
  </r>
  <r>
    <s v="06/03/2023"/>
    <x v="0"/>
    <s v="Plano de Recebimento"/>
    <n v="9.76"/>
    <s v=""/>
    <m/>
  </r>
  <r>
    <s v="06/03/2023"/>
    <x v="2"/>
    <s v="Walter Felix De Araujo Junior Mei"/>
    <s v=""/>
    <n v="-351.23"/>
    <m/>
  </r>
  <r>
    <s v="06/03/2023"/>
    <x v="0"/>
    <s v="Plano de Recebimento"/>
    <n v="8.7799999999999994"/>
    <s v=""/>
    <m/>
  </r>
  <r>
    <s v="06/03/2023"/>
    <x v="0"/>
    <s v="Plano de Recebimento"/>
    <n v="53.47"/>
    <s v=""/>
    <m/>
  </r>
  <r>
    <s v="06/03/2023"/>
    <x v="0"/>
    <s v="Plano de Recebimento"/>
    <n v="52.71"/>
    <s v=""/>
    <m/>
  </r>
  <r>
    <s v="06/03/2023"/>
    <x v="0"/>
    <s v="Plano de Recebimento"/>
    <n v="52.71"/>
    <s v=""/>
    <m/>
  </r>
  <r>
    <s v="06/03/2023"/>
    <x v="0"/>
    <s v="Plano de Recebimento"/>
    <n v="25.74"/>
    <s v=""/>
    <m/>
  </r>
  <r>
    <s v="06/03/2023"/>
    <x v="0"/>
    <s v="Plano de Recebimento"/>
    <n v="70.28"/>
    <s v=""/>
    <m/>
  </r>
  <r>
    <s v="06/03/2023"/>
    <x v="1"/>
    <s v="Andre Fellipe O Batista Silva"/>
    <n v="14"/>
    <s v=""/>
    <m/>
  </r>
  <r>
    <s v="06/03/2023"/>
    <x v="0"/>
    <s v="Plano de Recebimento"/>
    <n v="13.3"/>
    <s v=""/>
    <m/>
  </r>
  <r>
    <s v="06/03/2023"/>
    <x v="0"/>
    <s v="Plano de Recebimento"/>
    <n v="22.71"/>
    <s v=""/>
    <m/>
  </r>
  <r>
    <s v="06/03/2023"/>
    <x v="0"/>
    <s v="Plano de Recebimento"/>
    <n v="6.34"/>
    <s v=""/>
    <m/>
  </r>
  <r>
    <s v="06/03/2023"/>
    <x v="0"/>
    <s v="Plano de Recebimento"/>
    <n v="29.19"/>
    <s v=""/>
    <m/>
  </r>
  <r>
    <s v="06/03/2023"/>
    <x v="1"/>
    <s v="Cristiano Apóstolo Evangelista"/>
    <n v="2"/>
    <s v=""/>
    <m/>
  </r>
  <r>
    <s v="06/03/2023"/>
    <x v="2"/>
    <s v="Walter Felix De Araujo Junior Mei"/>
    <s v=""/>
    <n v="-678.2"/>
    <m/>
  </r>
  <r>
    <s v="06/03/2023"/>
    <x v="0"/>
    <s v="Plano de Recebimento"/>
    <n v="29.7"/>
    <s v=""/>
    <m/>
  </r>
  <r>
    <s v="06/03/2023"/>
    <x v="0"/>
    <s v="Plano de Recebimento"/>
    <n v="7.81"/>
    <s v=""/>
    <m/>
  </r>
  <r>
    <s v="06/03/2023"/>
    <x v="0"/>
    <s v="Plano de Recebimento"/>
    <n v="5.23"/>
    <s v=""/>
    <m/>
  </r>
  <r>
    <s v="06/03/2023"/>
    <x v="0"/>
    <s v="Plano de Recebimento"/>
    <n v="14.64"/>
    <s v=""/>
    <m/>
  </r>
  <r>
    <s v="06/03/2023"/>
    <x v="0"/>
    <s v="Plano de Recebimento"/>
    <n v="6.65"/>
    <s v=""/>
    <m/>
  </r>
  <r>
    <s v="06/03/2023"/>
    <x v="0"/>
    <s v="Plano de Recebimento"/>
    <n v="13.18"/>
    <s v=""/>
    <m/>
  </r>
  <r>
    <s v="06/03/2023"/>
    <x v="0"/>
    <s v="Plano de Recebimento"/>
    <n v="15.62"/>
    <s v=""/>
    <m/>
  </r>
  <r>
    <s v="06/03/2023"/>
    <x v="1"/>
    <s v="Anna Sophia N Pestana Silva"/>
    <n v="50"/>
    <s v=""/>
    <m/>
  </r>
  <r>
    <s v="06/03/2023"/>
    <x v="0"/>
    <s v="Plano de Recebimento"/>
    <n v="28.21"/>
    <s v=""/>
    <m/>
  </r>
  <r>
    <s v="06/03/2023"/>
    <x v="0"/>
    <s v="Plano de Recebimento"/>
    <n v="7.32"/>
    <s v=""/>
    <m/>
  </r>
  <r>
    <s v="06/03/2023"/>
    <x v="0"/>
    <s v="Plano de Recebimento"/>
    <n v="14.64"/>
    <s v=""/>
    <m/>
  </r>
  <r>
    <s v="06/03/2023"/>
    <x v="1"/>
    <s v="Roberta De Sousa Moura 37725948830"/>
    <n v="2"/>
    <s v=""/>
    <m/>
  </r>
  <r>
    <s v="06/03/2023"/>
    <x v="1"/>
    <s v="Tuna Pagamentos Ltda"/>
    <n v="483.2"/>
    <s v=""/>
    <m/>
  </r>
  <r>
    <s v="06/03/2023"/>
    <x v="2"/>
    <s v="Walter Felix De Araujo Junior Mei"/>
    <s v=""/>
    <n v="-43.56"/>
    <m/>
  </r>
  <r>
    <s v="06/03/2023"/>
    <x v="0"/>
    <s v="Plano de Recebimento"/>
    <n v="43.56"/>
    <s v=""/>
    <m/>
  </r>
  <r>
    <s v="06/03/2023"/>
    <x v="3"/>
    <m/>
    <m/>
    <m/>
    <n v="43.74"/>
  </r>
  <r>
    <s v="07/03/2023"/>
    <x v="0"/>
    <s v="Plano de Recebimento"/>
    <n v="4.3899999999999997"/>
    <s v=""/>
    <m/>
  </r>
  <r>
    <s v="07/03/2023"/>
    <x v="0"/>
    <s v="Plano de Recebimento"/>
    <n v="5.86"/>
    <s v=""/>
    <m/>
  </r>
  <r>
    <s v="07/03/2023"/>
    <x v="0"/>
    <s v="Plano de Recebimento"/>
    <n v="34.159999999999997"/>
    <s v=""/>
    <m/>
  </r>
  <r>
    <s v="07/03/2023"/>
    <x v="0"/>
    <s v="Plano de Recebimento"/>
    <n v="2.97"/>
    <s v=""/>
    <m/>
  </r>
  <r>
    <s v="07/03/2023"/>
    <x v="1"/>
    <s v="Luana Camile Da Silva"/>
    <n v="35.25"/>
    <s v=""/>
    <m/>
  </r>
  <r>
    <s v="07/03/2023"/>
    <x v="0"/>
    <s v="Plano de Recebimento"/>
    <n v="3.9"/>
    <s v=""/>
    <m/>
  </r>
  <r>
    <s v="07/03/2023"/>
    <x v="0"/>
    <s v="Plano de Recebimento"/>
    <n v="16.59"/>
    <s v=""/>
    <m/>
  </r>
  <r>
    <s v="07/03/2023"/>
    <x v="0"/>
    <s v="Plano de Recebimento"/>
    <n v="9.5"/>
    <s v=""/>
    <m/>
  </r>
  <r>
    <s v="07/03/2023"/>
    <x v="0"/>
    <s v="Plano de Recebimento"/>
    <n v="18.059999999999999"/>
    <s v=""/>
    <m/>
  </r>
  <r>
    <s v="07/03/2023"/>
    <x v="0"/>
    <s v="Plano de Recebimento"/>
    <n v="2.85"/>
    <s v=""/>
    <m/>
  </r>
  <r>
    <s v="07/03/2023"/>
    <x v="0"/>
    <s v="Plano de Recebimento"/>
    <n v="12.69"/>
    <s v=""/>
    <m/>
  </r>
  <r>
    <s v="07/03/2023"/>
    <x v="0"/>
    <s v="Plano de Recebimento"/>
    <n v="6.83"/>
    <s v=""/>
    <m/>
  </r>
  <r>
    <s v="07/03/2023"/>
    <x v="0"/>
    <s v="Plano de Recebimento"/>
    <n v="9.76"/>
    <s v=""/>
    <m/>
  </r>
  <r>
    <s v="07/03/2023"/>
    <x v="0"/>
    <s v="Plano de Recebimento"/>
    <n v="28.21"/>
    <s v=""/>
    <m/>
  </r>
  <r>
    <s v="07/03/2023"/>
    <x v="0"/>
    <s v="Plano de Recebimento"/>
    <n v="57.49"/>
    <s v=""/>
    <m/>
  </r>
  <r>
    <s v="07/03/2023"/>
    <x v="0"/>
    <s v="Plano de Recebimento"/>
    <n v="7.08"/>
    <s v=""/>
    <m/>
  </r>
  <r>
    <s v="07/03/2023"/>
    <x v="2"/>
    <s v="Walter Felix De Araujo Junior Mei"/>
    <s v=""/>
    <n v="-900.34"/>
    <m/>
  </r>
  <r>
    <s v="07/03/2023"/>
    <x v="0"/>
    <s v="Plano de Recebimento"/>
    <n v="14.64"/>
    <s v=""/>
    <m/>
  </r>
  <r>
    <s v="07/03/2023"/>
    <x v="0"/>
    <s v="Plano de Recebimento"/>
    <n v="11.96"/>
    <s v=""/>
    <m/>
  </r>
  <r>
    <s v="07/03/2023"/>
    <x v="1"/>
    <s v="Paula Cristina Alves Rodrigues"/>
    <n v="84"/>
    <s v=""/>
    <m/>
  </r>
  <r>
    <s v="07/03/2023"/>
    <x v="0"/>
    <s v="Plano de Recebimento"/>
    <n v="7.08"/>
    <s v=""/>
    <m/>
  </r>
  <r>
    <s v="07/03/2023"/>
    <x v="1"/>
    <s v="Maycon Barbosa Da Silva Santos"/>
    <n v="32"/>
    <s v=""/>
    <m/>
  </r>
  <r>
    <s v="07/03/2023"/>
    <x v="0"/>
    <s v="Plano de Recebimento"/>
    <n v="29.28"/>
    <s v=""/>
    <m/>
  </r>
  <r>
    <s v="07/03/2023"/>
    <x v="0"/>
    <s v="Plano de Recebimento"/>
    <n v="46.85"/>
    <s v=""/>
    <m/>
  </r>
  <r>
    <s v="07/03/2023"/>
    <x v="0"/>
    <s v="Plano de Recebimento"/>
    <n v="13.67"/>
    <s v=""/>
    <m/>
  </r>
  <r>
    <s v="07/03/2023"/>
    <x v="0"/>
    <s v="Plano de Recebimento"/>
    <n v="33.090000000000003"/>
    <s v=""/>
    <m/>
  </r>
  <r>
    <s v="07/03/2023"/>
    <x v="0"/>
    <s v="Plano de Recebimento"/>
    <n v="7.08"/>
    <s v=""/>
    <m/>
  </r>
  <r>
    <s v="07/03/2023"/>
    <x v="0"/>
    <s v="Plano de Recebimento"/>
    <n v="6.83"/>
    <s v=""/>
    <m/>
  </r>
  <r>
    <s v="07/03/2023"/>
    <x v="0"/>
    <s v="Plano de Recebimento"/>
    <n v="11.96"/>
    <s v=""/>
    <m/>
  </r>
  <r>
    <s v="07/03/2023"/>
    <x v="0"/>
    <s v="Plano de Recebimento"/>
    <n v="56.61"/>
    <s v=""/>
    <m/>
  </r>
  <r>
    <s v="07/03/2023"/>
    <x v="0"/>
    <s v="Plano de Recebimento"/>
    <n v="40.76"/>
    <s v=""/>
    <m/>
  </r>
  <r>
    <s v="07/03/2023"/>
    <x v="0"/>
    <s v="Plano de Recebimento"/>
    <n v="3.9"/>
    <s v=""/>
    <m/>
  </r>
  <r>
    <s v="07/03/2023"/>
    <x v="0"/>
    <s v="Plano de Recebimento"/>
    <n v="87.31"/>
    <s v=""/>
    <m/>
  </r>
  <r>
    <s v="07/03/2023"/>
    <x v="0"/>
    <s v="Plano de Recebimento"/>
    <n v="33.19"/>
    <s v=""/>
    <m/>
  </r>
  <r>
    <s v="07/03/2023"/>
    <x v="0"/>
    <s v="Plano de Recebimento"/>
    <n v="19"/>
    <s v=""/>
    <m/>
  </r>
  <r>
    <s v="07/03/2023"/>
    <x v="0"/>
    <s v="Plano de Recebimento"/>
    <n v="30.4"/>
    <s v=""/>
    <m/>
  </r>
  <r>
    <s v="07/03/2023"/>
    <x v="0"/>
    <s v="Plano de Recebimento"/>
    <n v="47.41"/>
    <s v=""/>
    <m/>
  </r>
  <r>
    <s v="07/03/2023"/>
    <x v="0"/>
    <s v="Plano de Recebimento"/>
    <n v="6.83"/>
    <s v=""/>
    <m/>
  </r>
  <r>
    <s v="07/03/2023"/>
    <x v="0"/>
    <s v="Plano de Recebimento"/>
    <n v="13.67"/>
    <s v=""/>
    <m/>
  </r>
  <r>
    <s v="07/03/2023"/>
    <x v="1"/>
    <s v="Julia Sanches Pereira"/>
    <n v="33.5"/>
    <s v=""/>
    <m/>
  </r>
  <r>
    <s v="07/03/2023"/>
    <x v="0"/>
    <s v="Plano de Recebimento"/>
    <n v="34.65"/>
    <s v=""/>
    <m/>
  </r>
  <r>
    <s v="07/03/2023"/>
    <x v="0"/>
    <s v="Plano de Recebimento"/>
    <n v="1.46"/>
    <s v=""/>
    <m/>
  </r>
  <r>
    <s v="07/03/2023"/>
    <x v="0"/>
    <s v="Plano de Recebimento"/>
    <n v="15.84"/>
    <s v=""/>
    <m/>
  </r>
  <r>
    <s v="07/03/2023"/>
    <x v="0"/>
    <s v="Plano de Recebimento"/>
    <n v="13.18"/>
    <s v=""/>
    <m/>
  </r>
  <r>
    <s v="07/03/2023"/>
    <x v="0"/>
    <s v="Plano de Recebimento"/>
    <n v="8.7799999999999994"/>
    <s v=""/>
    <m/>
  </r>
  <r>
    <s v="07/03/2023"/>
    <x v="0"/>
    <s v="Plano de Recebimento"/>
    <n v="3.9"/>
    <s v=""/>
    <m/>
  </r>
  <r>
    <s v="07/03/2023"/>
    <x v="0"/>
    <s v="Plano de Recebimento"/>
    <n v="104.51"/>
    <s v=""/>
    <m/>
  </r>
  <r>
    <s v="07/03/2023"/>
    <x v="1"/>
    <s v="Tuna Pagamentos Ltda"/>
    <n v="29"/>
    <s v=""/>
    <m/>
  </r>
  <r>
    <s v="07/03/2023"/>
    <x v="1"/>
    <s v="Diego Silva Oliveira                    "/>
    <n v="18"/>
    <s v=""/>
    <m/>
  </r>
  <r>
    <s v="07/03/2023"/>
    <x v="2"/>
    <s v="Walter Felix De Araujo Junior Mei"/>
    <s v=""/>
    <n v="-43.74"/>
    <m/>
  </r>
  <r>
    <s v="07/03/2023"/>
    <x v="3"/>
    <m/>
    <m/>
    <m/>
    <n v="255.59"/>
  </r>
  <r>
    <s v="08/03/2023"/>
    <x v="0"/>
    <s v="Plano de Recebimento"/>
    <n v="11.71"/>
    <s v=""/>
    <m/>
  </r>
  <r>
    <s v="08/03/2023"/>
    <x v="0"/>
    <s v="Plano de Recebimento"/>
    <n v="5.86"/>
    <s v=""/>
    <m/>
  </r>
  <r>
    <s v="08/03/2023"/>
    <x v="0"/>
    <s v="Plano de Recebimento"/>
    <n v="81.44"/>
    <s v=""/>
    <m/>
  </r>
  <r>
    <s v="08/03/2023"/>
    <x v="2"/>
    <s v="Walter Felix De Araujo Junior Mei"/>
    <s v=""/>
    <n v="-41.5"/>
    <m/>
  </r>
  <r>
    <s v="08/03/2023"/>
    <x v="1"/>
    <s v="Gabriela Martina Benjamin Prat"/>
    <n v="41.5"/>
    <s v=""/>
    <m/>
  </r>
  <r>
    <s v="08/03/2023"/>
    <x v="2"/>
    <s v="Walter Felix De Araujo Junior Mei"/>
    <s v=""/>
    <n v="-90.7"/>
    <m/>
  </r>
  <r>
    <s v="08/03/2023"/>
    <x v="0"/>
    <s v="Plano de Recebimento"/>
    <n v="9.76"/>
    <s v=""/>
    <m/>
  </r>
  <r>
    <s v="08/03/2023"/>
    <x v="0"/>
    <s v="Plano de Recebimento"/>
    <n v="24.7"/>
    <s v=""/>
    <m/>
  </r>
  <r>
    <s v="08/03/2023"/>
    <x v="0"/>
    <s v="Plano de Recebimento"/>
    <n v="56.24"/>
    <s v=""/>
    <m/>
  </r>
  <r>
    <s v="08/03/2023"/>
    <x v="2"/>
    <s v="Walter Felix De Araujo Junior Mei"/>
    <s v=""/>
    <n v="-694.06"/>
    <m/>
  </r>
  <r>
    <s v="08/03/2023"/>
    <x v="0"/>
    <s v="Plano de Recebimento"/>
    <n v="49.31"/>
    <s v=""/>
    <m/>
  </r>
  <r>
    <s v="08/03/2023"/>
    <x v="0"/>
    <s v="Plano de Recebimento"/>
    <n v="373.15"/>
    <s v=""/>
    <m/>
  </r>
  <r>
    <s v="08/03/2023"/>
    <x v="0"/>
    <s v="Plano de Recebimento"/>
    <n v="6.83"/>
    <s v=""/>
    <m/>
  </r>
  <r>
    <s v="08/03/2023"/>
    <x v="0"/>
    <s v="Plano de Recebimento"/>
    <n v="35.39"/>
    <s v=""/>
    <m/>
  </r>
  <r>
    <s v="08/03/2023"/>
    <x v="0"/>
    <s v="Plano de Recebimento"/>
    <n v="40.020000000000003"/>
    <s v=""/>
    <m/>
  </r>
  <r>
    <s v="08/03/2023"/>
    <x v="1"/>
    <s v="Erica Amaro Da Silva"/>
    <n v="21"/>
    <s v=""/>
    <m/>
  </r>
  <r>
    <s v="08/03/2023"/>
    <x v="0"/>
    <s v="Plano de Recebimento"/>
    <n v="60.71"/>
    <s v=""/>
    <m/>
  </r>
  <r>
    <s v="08/03/2023"/>
    <x v="0"/>
    <s v="Plano de Recebimento"/>
    <n v="6.83"/>
    <s v=""/>
    <m/>
  </r>
  <r>
    <s v="08/03/2023"/>
    <x v="0"/>
    <s v="Plano de Recebimento"/>
    <n v="43.92"/>
    <s v=""/>
    <m/>
  </r>
  <r>
    <s v="08/03/2023"/>
    <x v="1"/>
    <s v="Maria Thereza T Silva"/>
    <n v="18"/>
    <s v=""/>
    <m/>
  </r>
  <r>
    <s v="08/03/2023"/>
    <x v="1"/>
    <s v="Janaína De Oliveira"/>
    <n v="38.9"/>
    <s v=""/>
    <m/>
  </r>
  <r>
    <s v="08/03/2023"/>
    <x v="2"/>
    <s v="Walter Felix De Araujo Junior Mei"/>
    <s v=""/>
    <n v="-12.69"/>
    <m/>
  </r>
  <r>
    <s v="08/03/2023"/>
    <x v="0"/>
    <s v="Plano de Recebimento"/>
    <n v="12.69"/>
    <s v=""/>
    <m/>
  </r>
  <r>
    <s v="08/03/2023"/>
    <x v="2"/>
    <s v="Walter Felix De Araujo Junior Mei"/>
    <s v=""/>
    <n v="-96.27"/>
    <m/>
  </r>
  <r>
    <s v="08/03/2023"/>
    <x v="0"/>
    <s v="Plano de Recebimento"/>
    <n v="17.57"/>
    <s v=""/>
    <m/>
  </r>
  <r>
    <s v="08/03/2023"/>
    <x v="0"/>
    <s v="Plano de Recebimento"/>
    <n v="5.7"/>
    <s v=""/>
    <m/>
  </r>
  <r>
    <s v="08/03/2023"/>
    <x v="1"/>
    <s v="Rosimar Aparecida De Oliveira"/>
    <n v="61"/>
    <s v=""/>
    <m/>
  </r>
  <r>
    <s v="08/03/2023"/>
    <x v="1"/>
    <s v="Luciana De Souza Pelegrino"/>
    <n v="12"/>
    <s v=""/>
    <m/>
  </r>
  <r>
    <s v="08/03/2023"/>
    <x v="2"/>
    <s v="Walter Felix De Araujo Junior Mei"/>
    <s v=""/>
    <n v="-271.91000000000003"/>
    <m/>
  </r>
  <r>
    <s v="08/03/2023"/>
    <x v="0"/>
    <s v="Plano de Recebimento"/>
    <n v="7.13"/>
    <s v=""/>
    <m/>
  </r>
  <r>
    <s v="08/03/2023"/>
    <x v="0"/>
    <s v="Plano de Recebimento"/>
    <n v="8.7799999999999994"/>
    <s v=""/>
    <m/>
  </r>
  <r>
    <s v="08/03/2023"/>
    <x v="0"/>
    <s v="Plano de Recebimento"/>
    <n v="85.51"/>
    <s v=""/>
    <m/>
  </r>
  <r>
    <s v="08/03/2023"/>
    <x v="1"/>
    <s v="Tuna Pagamentos Ltda"/>
    <n v="113"/>
    <s v=""/>
    <m/>
  </r>
  <r>
    <s v="08/03/2023"/>
    <x v="0"/>
    <s v="Plano de Recebimento"/>
    <n v="57.49"/>
    <s v=""/>
    <m/>
  </r>
  <r>
    <s v="08/03/2023"/>
    <x v="2"/>
    <s v="Walter Felix De Araujo Junior Mei"/>
    <s v=""/>
    <n v="-37.64"/>
    <m/>
  </r>
  <r>
    <s v="08/03/2023"/>
    <x v="4"/>
    <s v="Cocacola Femsa - Macro   Osasco       Br"/>
    <s v=""/>
    <n v="-678.55"/>
    <m/>
  </r>
  <r>
    <s v="08/03/2023"/>
    <x v="1"/>
    <s v="Willian Rodrigues De Pinho Araujo"/>
    <n v="665"/>
    <s v=""/>
    <m/>
  </r>
  <r>
    <s v="08/03/2023"/>
    <x v="0"/>
    <s v="Plano de Recebimento"/>
    <n v="19.95"/>
    <s v=""/>
    <m/>
  </r>
  <r>
    <s v="08/03/2023"/>
    <x v="0"/>
    <s v="Plano de Recebimento"/>
    <n v="31.24"/>
    <s v=""/>
    <m/>
  </r>
  <r>
    <s v="08/03/2023"/>
    <x v="2"/>
    <s v="Walter Felix De Araujo Junior Mei"/>
    <s v=""/>
    <n v="-378.86"/>
    <m/>
  </r>
  <r>
    <s v="08/03/2023"/>
    <x v="4"/>
    <s v="Microsoft*subscription   Sao Paulo    Br"/>
    <s v=""/>
    <n v="-36"/>
    <m/>
  </r>
  <r>
    <s v="08/03/2023"/>
    <x v="0"/>
    <s v="Plano de Recebimento"/>
    <n v="19.95"/>
    <s v=""/>
    <m/>
  </r>
  <r>
    <s v="08/03/2023"/>
    <x v="0"/>
    <s v="Plano de Recebimento"/>
    <n v="21.85"/>
    <s v=""/>
    <m/>
  </r>
  <r>
    <s v="08/03/2023"/>
    <x v="1"/>
    <s v="Diego Silva Oliveira                    "/>
    <n v="14"/>
    <s v=""/>
    <m/>
  </r>
  <r>
    <s v="08/03/2023"/>
    <x v="0"/>
    <s v="Plano de Recebimento"/>
    <n v="27.33"/>
    <s v=""/>
    <m/>
  </r>
  <r>
    <s v="08/03/2023"/>
    <x v="0"/>
    <s v="Plano de Recebimento"/>
    <n v="4.88"/>
    <s v=""/>
    <m/>
  </r>
  <r>
    <s v="08/03/2023"/>
    <x v="0"/>
    <s v="Plano de Recebimento"/>
    <n v="31.24"/>
    <s v=""/>
    <m/>
  </r>
  <r>
    <s v="08/03/2023"/>
    <x v="0"/>
    <s v="Plano de Recebimento"/>
    <n v="19.52"/>
    <s v=""/>
    <m/>
  </r>
  <r>
    <s v="08/03/2023"/>
    <x v="0"/>
    <s v="Plano de Recebimento"/>
    <n v="20.5"/>
    <s v=""/>
    <m/>
  </r>
  <r>
    <s v="08/03/2023"/>
    <x v="3"/>
    <m/>
    <m/>
    <m/>
    <n v="99.01"/>
  </r>
  <r>
    <s v="09/03/2023"/>
    <x v="0"/>
    <s v="Plano de Recebimento"/>
    <n v="264.16000000000003"/>
    <s v=""/>
    <m/>
  </r>
  <r>
    <s v="09/03/2023"/>
    <x v="2"/>
    <s v="Walter Felix De Araujo Junior Mei"/>
    <s v=""/>
    <n v="-101.14"/>
    <m/>
  </r>
  <r>
    <s v="09/03/2023"/>
    <x v="0"/>
    <s v="Plano de Recebimento"/>
    <n v="12.45"/>
    <s v=""/>
    <m/>
  </r>
  <r>
    <s v="09/03/2023"/>
    <x v="0"/>
    <s v="Plano de Recebimento"/>
    <n v="13.67"/>
    <s v=""/>
    <m/>
  </r>
  <r>
    <s v="09/03/2023"/>
    <x v="1"/>
    <s v="Sabrina Felix Pereira"/>
    <n v="15.98"/>
    <s v=""/>
    <m/>
  </r>
  <r>
    <s v="09/03/2023"/>
    <x v="0"/>
    <s v="Plano de Recebimento"/>
    <n v="41.71"/>
    <s v=""/>
    <m/>
  </r>
  <r>
    <s v="09/03/2023"/>
    <x v="0"/>
    <s v="Plano de Recebimento"/>
    <n v="8.5500000000000007"/>
    <s v=""/>
    <m/>
  </r>
  <r>
    <s v="09/03/2023"/>
    <x v="0"/>
    <s v="Plano de Recebimento"/>
    <n v="8.7799999999999994"/>
    <s v=""/>
    <m/>
  </r>
  <r>
    <s v="09/03/2023"/>
    <x v="2"/>
    <s v="Walter Felix De Araujo Junior Mei"/>
    <s v=""/>
    <n v="-6.83"/>
    <m/>
  </r>
  <r>
    <s v="09/03/2023"/>
    <x v="0"/>
    <s v="Plano de Recebimento"/>
    <n v="6.83"/>
    <s v=""/>
    <m/>
  </r>
  <r>
    <s v="09/03/2023"/>
    <x v="2"/>
    <s v="Walter Felix De Araujo Junior Mei"/>
    <s v=""/>
    <n v="-283.43"/>
    <m/>
  </r>
  <r>
    <s v="09/03/2023"/>
    <x v="1"/>
    <s v="Eduarda Araujo Da Silva"/>
    <n v="14"/>
    <s v=""/>
    <m/>
  </r>
  <r>
    <s v="09/03/2023"/>
    <x v="2"/>
    <s v="Leandro Da Silva Ferreira"/>
    <s v=""/>
    <n v="-60"/>
    <m/>
  </r>
  <r>
    <s v="09/03/2023"/>
    <x v="0"/>
    <s v="Plano de Recebimento"/>
    <n v="15.62"/>
    <s v=""/>
    <m/>
  </r>
  <r>
    <s v="09/03/2023"/>
    <x v="0"/>
    <s v="Plano de Recebimento"/>
    <n v="5.7"/>
    <s v=""/>
    <m/>
  </r>
  <r>
    <s v="09/03/2023"/>
    <x v="0"/>
    <s v="Plano de Recebimento"/>
    <n v="66.37"/>
    <s v=""/>
    <m/>
  </r>
  <r>
    <s v="09/03/2023"/>
    <x v="0"/>
    <s v="Plano de Recebimento"/>
    <n v="65.400000000000006"/>
    <s v=""/>
    <m/>
  </r>
  <r>
    <s v="09/03/2023"/>
    <x v="0"/>
    <s v="Plano de Recebimento"/>
    <n v="176.34"/>
    <s v=""/>
    <m/>
  </r>
  <r>
    <s v="09/03/2023"/>
    <x v="2"/>
    <s v="Walter Felix De Araujo Junior Mei"/>
    <s v=""/>
    <n v="-59.61"/>
    <m/>
  </r>
  <r>
    <s v="09/03/2023"/>
    <x v="0"/>
    <s v="Plano de Recebimento"/>
    <n v="9.76"/>
    <s v=""/>
    <m/>
  </r>
  <r>
    <s v="09/03/2023"/>
    <x v="0"/>
    <s v="Plano de Recebimento"/>
    <n v="37.97"/>
    <s v=""/>
    <m/>
  </r>
  <r>
    <s v="09/03/2023"/>
    <x v="0"/>
    <s v="Plano de Recebimento"/>
    <n v="11.88"/>
    <s v=""/>
    <m/>
  </r>
  <r>
    <s v="09/03/2023"/>
    <x v="2"/>
    <s v="Walter Felix De Araujo Junior Mei"/>
    <s v=""/>
    <n v="-88.84"/>
    <m/>
  </r>
  <r>
    <s v="09/03/2023"/>
    <x v="0"/>
    <s v="Plano de Recebimento"/>
    <n v="19.420000000000002"/>
    <s v=""/>
    <m/>
  </r>
  <r>
    <s v="09/03/2023"/>
    <x v="0"/>
    <s v="Plano de Recebimento"/>
    <n v="1.9"/>
    <s v=""/>
    <m/>
  </r>
  <r>
    <s v="09/03/2023"/>
    <x v="4"/>
    <s v="Pag*willianrodriguesd    Osasco       Br"/>
    <s v=""/>
    <n v="-2"/>
    <m/>
  </r>
  <r>
    <s v="09/03/2023"/>
    <x v="0"/>
    <s v="Plano de Recebimento"/>
    <n v="9.76"/>
    <s v=""/>
    <m/>
  </r>
  <r>
    <s v="09/03/2023"/>
    <x v="0"/>
    <s v="Plano de Recebimento"/>
    <n v="41.71"/>
    <s v=""/>
    <m/>
  </r>
  <r>
    <s v="09/03/2023"/>
    <x v="0"/>
    <s v="Plano de Recebimento"/>
    <n v="18.05"/>
    <s v=""/>
    <m/>
  </r>
  <r>
    <s v="09/03/2023"/>
    <x v="2"/>
    <s v="Walter Felix De Araujo Junior Mei"/>
    <s v=""/>
    <n v="-846.55"/>
    <m/>
  </r>
  <r>
    <s v="09/03/2023"/>
    <x v="1"/>
    <s v="Letícia Torres Diniz Teixeira"/>
    <n v="700"/>
    <s v=""/>
    <m/>
  </r>
  <r>
    <s v="09/03/2023"/>
    <x v="0"/>
    <s v="Plano de Recebimento"/>
    <n v="10.74"/>
    <s v=""/>
    <m/>
  </r>
  <r>
    <s v="09/03/2023"/>
    <x v="1"/>
    <s v="Nilton Silva Reis"/>
    <n v="38.9"/>
    <s v=""/>
    <m/>
  </r>
  <r>
    <s v="09/03/2023"/>
    <x v="0"/>
    <s v="Plano de Recebimento"/>
    <n v="53.69"/>
    <s v=""/>
    <m/>
  </r>
  <r>
    <s v="09/03/2023"/>
    <x v="0"/>
    <s v="Plano de Recebimento"/>
    <n v="8.7799999999999994"/>
    <s v=""/>
    <m/>
  </r>
  <r>
    <s v="09/03/2023"/>
    <x v="1"/>
    <s v="Andre Fellipe O Batista Silva"/>
    <n v="11.5"/>
    <s v=""/>
    <m/>
  </r>
  <r>
    <s v="09/03/2023"/>
    <x v="0"/>
    <s v="Plano de Recebimento"/>
    <n v="22.94"/>
    <s v=""/>
    <m/>
  </r>
  <r>
    <s v="09/03/2023"/>
    <x v="2"/>
    <s v="Walter Felix De Araujo Junior Mei"/>
    <s v=""/>
    <n v="-407.35"/>
    <m/>
  </r>
  <r>
    <s v="09/03/2023"/>
    <x v="0"/>
    <s v="Plano de Recebimento"/>
    <n v="41.8"/>
    <s v=""/>
    <m/>
  </r>
  <r>
    <s v="09/03/2023"/>
    <x v="0"/>
    <s v="Plano de Recebimento"/>
    <n v="19.420000000000002"/>
    <s v=""/>
    <m/>
  </r>
  <r>
    <s v="09/03/2023"/>
    <x v="0"/>
    <s v="Plano de Recebimento"/>
    <n v="18.91"/>
    <s v=""/>
    <m/>
  </r>
  <r>
    <s v="09/03/2023"/>
    <x v="0"/>
    <s v="Plano de Recebimento"/>
    <n v="66.37"/>
    <s v=""/>
    <m/>
  </r>
  <r>
    <s v="09/03/2023"/>
    <x v="1"/>
    <s v="Felipe Fernandes Carbonelli Luiz        "/>
    <n v="38.9"/>
    <s v=""/>
    <m/>
  </r>
  <r>
    <s v="09/03/2023"/>
    <x v="0"/>
    <s v="Plano de Recebimento"/>
    <n v="9.9"/>
    <s v=""/>
    <m/>
  </r>
  <r>
    <s v="09/03/2023"/>
    <x v="0"/>
    <s v="Plano de Recebimento"/>
    <n v="11.88"/>
    <s v=""/>
    <m/>
  </r>
  <r>
    <s v="09/03/2023"/>
    <x v="0"/>
    <s v="Plano de Recebimento"/>
    <n v="3.9"/>
    <s v=""/>
    <m/>
  </r>
  <r>
    <s v="09/03/2023"/>
    <x v="0"/>
    <s v="Plano de Recebimento"/>
    <n v="18.55"/>
    <s v=""/>
    <m/>
  </r>
  <r>
    <s v="09/03/2023"/>
    <x v="0"/>
    <s v="Plano de Recebimento"/>
    <n v="11.88"/>
    <s v=""/>
    <m/>
  </r>
  <r>
    <s v="09/03/2023"/>
    <x v="1"/>
    <s v="Nicolas Barbosa Q 41796915823"/>
    <n v="7"/>
    <s v=""/>
    <m/>
  </r>
  <r>
    <s v="09/03/2023"/>
    <x v="0"/>
    <s v="Plano de Recebimento"/>
    <n v="7.81"/>
    <s v=""/>
    <m/>
  </r>
  <r>
    <s v="09/03/2023"/>
    <x v="0"/>
    <s v="Plano de Recebimento"/>
    <n v="11.71"/>
    <s v=""/>
    <m/>
  </r>
  <r>
    <s v="09/03/2023"/>
    <x v="0"/>
    <s v="Plano de Recebimento"/>
    <n v="19.52"/>
    <s v=""/>
    <m/>
  </r>
  <r>
    <s v="09/03/2023"/>
    <x v="1"/>
    <s v="Joelma Marchi"/>
    <n v="33.9"/>
    <s v=""/>
    <m/>
  </r>
  <r>
    <s v="09/03/2023"/>
    <x v="1"/>
    <s v="Diogo Silva Costa"/>
    <n v="34"/>
    <s v=""/>
    <m/>
  </r>
  <r>
    <s v="09/03/2023"/>
    <x v="1"/>
    <s v="Joice Moreira Araujo"/>
    <n v="18"/>
    <s v=""/>
    <m/>
  </r>
  <r>
    <s v="09/03/2023"/>
    <x v="1"/>
    <s v="Joelma Marchi"/>
    <n v="33.9"/>
    <s v=""/>
    <m/>
  </r>
  <r>
    <s v="09/03/2023"/>
    <x v="2"/>
    <s v="Walter Felix De Araujo Junior Mei"/>
    <s v=""/>
    <n v="-81.66"/>
    <m/>
  </r>
  <r>
    <s v="09/03/2023"/>
    <x v="0"/>
    <s v="Plano de Recebimento"/>
    <n v="11.71"/>
    <s v=""/>
    <m/>
  </r>
  <r>
    <s v="09/03/2023"/>
    <x v="0"/>
    <s v="Plano de Recebimento"/>
    <n v="10.74"/>
    <s v=""/>
    <m/>
  </r>
  <r>
    <s v="09/03/2023"/>
    <x v="0"/>
    <s v="Plano de Recebimento"/>
    <n v="9.76"/>
    <s v=""/>
    <m/>
  </r>
  <r>
    <s v="09/03/2023"/>
    <x v="0"/>
    <s v="Plano de Recebimento"/>
    <n v="47.5"/>
    <s v=""/>
    <m/>
  </r>
  <r>
    <s v="09/03/2023"/>
    <x v="0"/>
    <s v="Plano de Recebimento"/>
    <n v="1.95"/>
    <s v=""/>
    <m/>
  </r>
  <r>
    <s v="09/03/2023"/>
    <x v="2"/>
    <s v="Walter Felix De Araujo Junior Mei"/>
    <s v=""/>
    <n v="-146.66999999999999"/>
    <m/>
  </r>
  <r>
    <s v="09/03/2023"/>
    <x v="1"/>
    <s v="Andre Luis A L Nascimento"/>
    <n v="14"/>
    <s v=""/>
    <m/>
  </r>
  <r>
    <s v="09/03/2023"/>
    <x v="0"/>
    <s v="Plano de Recebimento"/>
    <n v="23.76"/>
    <s v=""/>
    <m/>
  </r>
  <r>
    <s v="09/03/2023"/>
    <x v="0"/>
    <s v="Plano de Recebimento"/>
    <n v="9.9"/>
    <s v=""/>
    <m/>
  </r>
  <r>
    <s v="09/03/2023"/>
    <x v="3"/>
    <m/>
    <m/>
    <m/>
    <n v="264.16000000000003"/>
  </r>
  <r>
    <s v="10/03/2023"/>
    <x v="0"/>
    <s v="Plano de Recebimento"/>
    <n v="80.53"/>
    <s v=""/>
    <m/>
  </r>
  <r>
    <s v="10/03/2023"/>
    <x v="0"/>
    <s v="Plano de Recebimento"/>
    <n v="45.54"/>
    <s v=""/>
    <m/>
  </r>
  <r>
    <s v="10/03/2023"/>
    <x v="0"/>
    <s v="Plano de Recebimento"/>
    <n v="44.33"/>
    <s v=""/>
    <m/>
  </r>
  <r>
    <s v="10/03/2023"/>
    <x v="1"/>
    <s v="Sami Fayez Mahmoud Mohammad"/>
    <n v="79"/>
    <s v=""/>
    <m/>
  </r>
  <r>
    <s v="10/03/2023"/>
    <x v="1"/>
    <s v="Mateus Santiago Santos"/>
    <n v="10"/>
    <s v=""/>
    <m/>
  </r>
  <r>
    <s v="10/03/2023"/>
    <x v="1"/>
    <s v="Leandro Conceicao Monteiro"/>
    <n v="35"/>
    <s v=""/>
    <m/>
  </r>
  <r>
    <s v="10/03/2023"/>
    <x v="0"/>
    <s v="Plano de Recebimento"/>
    <n v="8.5500000000000007"/>
    <s v=""/>
    <m/>
  </r>
  <r>
    <s v="10/03/2023"/>
    <x v="0"/>
    <s v="Plano de Recebimento"/>
    <n v="24.4"/>
    <s v=""/>
    <m/>
  </r>
  <r>
    <s v="10/03/2023"/>
    <x v="0"/>
    <s v="Plano de Recebimento"/>
    <n v="9.76"/>
    <s v=""/>
    <m/>
  </r>
  <r>
    <s v="10/03/2023"/>
    <x v="0"/>
    <s v="Plano de Recebimento"/>
    <n v="85.51"/>
    <s v=""/>
    <m/>
  </r>
  <r>
    <s v="10/03/2023"/>
    <x v="0"/>
    <s v="Plano de Recebimento"/>
    <n v="9.76"/>
    <s v=""/>
    <m/>
  </r>
  <r>
    <s v="10/03/2023"/>
    <x v="0"/>
    <s v="Plano de Recebimento"/>
    <n v="43.92"/>
    <s v=""/>
    <m/>
  </r>
  <r>
    <s v="10/03/2023"/>
    <x v="0"/>
    <s v="Plano de Recebimento"/>
    <n v="43.13"/>
    <s v=""/>
    <m/>
  </r>
  <r>
    <s v="10/03/2023"/>
    <x v="0"/>
    <s v="Plano de Recebimento"/>
    <n v="24.4"/>
    <s v=""/>
    <m/>
  </r>
  <r>
    <s v="10/03/2023"/>
    <x v="0"/>
    <s v="Plano de Recebimento"/>
    <n v="19.52"/>
    <s v=""/>
    <m/>
  </r>
  <r>
    <s v="10/03/2023"/>
    <x v="0"/>
    <s v="Plano de Recebimento"/>
    <n v="8.7799999999999994"/>
    <s v=""/>
    <m/>
  </r>
  <r>
    <s v="10/03/2023"/>
    <x v="0"/>
    <s v="Plano de Recebimento"/>
    <n v="14.64"/>
    <s v=""/>
    <m/>
  </r>
  <r>
    <s v="10/03/2023"/>
    <x v="1"/>
    <s v="Karen Paixão Bispo"/>
    <n v="8"/>
    <s v=""/>
    <m/>
  </r>
  <r>
    <s v="10/03/2023"/>
    <x v="0"/>
    <s v="Plano de Recebimento"/>
    <n v="24.7"/>
    <s v=""/>
    <m/>
  </r>
  <r>
    <s v="10/03/2023"/>
    <x v="0"/>
    <s v="Plano de Recebimento"/>
    <n v="17.57"/>
    <s v=""/>
    <m/>
  </r>
  <r>
    <s v="10/03/2023"/>
    <x v="0"/>
    <s v="Plano de Recebimento"/>
    <n v="28.41"/>
    <s v=""/>
    <m/>
  </r>
  <r>
    <s v="10/03/2023"/>
    <x v="0"/>
    <s v="Plano de Recebimento"/>
    <n v="38.950000000000003"/>
    <s v=""/>
    <m/>
  </r>
  <r>
    <s v="10/03/2023"/>
    <x v="2"/>
    <s v="Walter Felix De Araujo Junior Mei"/>
    <s v=""/>
    <n v="-56.61"/>
    <m/>
  </r>
  <r>
    <s v="10/03/2023"/>
    <x v="2"/>
    <s v="Walter Felix De Araujo Junior Mei"/>
    <s v=""/>
    <n v="-373.07"/>
    <m/>
  </r>
  <r>
    <s v="10/03/2023"/>
    <x v="0"/>
    <s v="Plano de Recebimento"/>
    <n v="56.61"/>
    <s v=""/>
    <m/>
  </r>
  <r>
    <s v="10/03/2023"/>
    <x v="0"/>
    <s v="Plano de Recebimento"/>
    <n v="14.85"/>
    <s v=""/>
    <m/>
  </r>
  <r>
    <s v="10/03/2023"/>
    <x v="0"/>
    <s v="Plano de Recebimento"/>
    <n v="13.3"/>
    <s v=""/>
    <m/>
  </r>
  <r>
    <s v="10/03/2023"/>
    <x v="0"/>
    <s v="Plano de Recebimento"/>
    <n v="52.71"/>
    <s v=""/>
    <m/>
  </r>
  <r>
    <s v="10/03/2023"/>
    <x v="0"/>
    <s v="Plano de Recebimento"/>
    <n v="77.11"/>
    <s v=""/>
    <m/>
  </r>
  <r>
    <s v="10/03/2023"/>
    <x v="0"/>
    <s v="Plano de Recebimento"/>
    <n v="34.200000000000003"/>
    <s v=""/>
    <m/>
  </r>
  <r>
    <s v="10/03/2023"/>
    <x v="0"/>
    <s v="Plano de Recebimento"/>
    <n v="31.24"/>
    <s v=""/>
    <m/>
  </r>
  <r>
    <s v="10/03/2023"/>
    <x v="0"/>
    <s v="Plano de Recebimento"/>
    <n v="1.46"/>
    <s v=""/>
    <m/>
  </r>
  <r>
    <s v="10/03/2023"/>
    <x v="0"/>
    <s v="Plano de Recebimento"/>
    <n v="29.19"/>
    <s v=""/>
    <m/>
  </r>
  <r>
    <s v="10/03/2023"/>
    <x v="0"/>
    <s v="Plano de Recebimento"/>
    <n v="26.35"/>
    <s v=""/>
    <m/>
  </r>
  <r>
    <s v="10/03/2023"/>
    <x v="0"/>
    <s v="Plano de Recebimento"/>
    <n v="13.86"/>
    <s v=""/>
    <m/>
  </r>
  <r>
    <s v="10/03/2023"/>
    <x v="0"/>
    <s v="Plano de Recebimento"/>
    <n v="48.8"/>
    <s v=""/>
    <m/>
  </r>
  <r>
    <s v="10/03/2023"/>
    <x v="1"/>
    <s v="Igor Henrique De Souza Gelati"/>
    <n v="30"/>
    <s v=""/>
    <m/>
  </r>
  <r>
    <s v="10/03/2023"/>
    <x v="2"/>
    <s v="Walter Felix De Araujo Junior Mei"/>
    <s v=""/>
    <n v="-466.36"/>
    <m/>
  </r>
  <r>
    <s v="10/03/2023"/>
    <x v="0"/>
    <s v="Plano de Recebimento"/>
    <n v="195.22"/>
    <s v=""/>
    <m/>
  </r>
  <r>
    <s v="10/03/2023"/>
    <x v="0"/>
    <s v="Plano de Recebimento"/>
    <n v="24.4"/>
    <s v=""/>
    <m/>
  </r>
  <r>
    <s v="10/03/2023"/>
    <x v="0"/>
    <s v="Plano de Recebimento"/>
    <n v="2.93"/>
    <s v=""/>
    <m/>
  </r>
  <r>
    <s v="10/03/2023"/>
    <x v="0"/>
    <s v="Plano de Recebimento"/>
    <n v="37.909999999999997"/>
    <s v=""/>
    <m/>
  </r>
  <r>
    <s v="10/03/2023"/>
    <x v="0"/>
    <s v="Plano de Recebimento"/>
    <n v="9.76"/>
    <s v=""/>
    <m/>
  </r>
  <r>
    <s v="10/03/2023"/>
    <x v="0"/>
    <s v="Plano de Recebimento"/>
    <n v="32.700000000000003"/>
    <s v=""/>
    <m/>
  </r>
  <r>
    <s v="10/03/2023"/>
    <x v="0"/>
    <s v="Plano de Recebimento"/>
    <n v="32.700000000000003"/>
    <s v=""/>
    <m/>
  </r>
  <r>
    <s v="10/03/2023"/>
    <x v="0"/>
    <s v="Plano de Recebimento"/>
    <n v="31.24"/>
    <s v=""/>
    <m/>
  </r>
  <r>
    <s v="10/03/2023"/>
    <x v="0"/>
    <s v="Plano de Recebimento"/>
    <n v="90.5"/>
    <s v=""/>
    <m/>
  </r>
  <r>
    <s v="10/03/2023"/>
    <x v="1"/>
    <s v="Cristiano Apóstolo Evangelista"/>
    <n v="9"/>
    <s v=""/>
    <m/>
  </r>
  <r>
    <s v="10/03/2023"/>
    <x v="2"/>
    <s v="Walter Felix De Araujo Junior Mei"/>
    <s v=""/>
    <n v="-643.71"/>
    <m/>
  </r>
  <r>
    <s v="10/03/2023"/>
    <x v="0"/>
    <s v="Plano de Recebimento"/>
    <n v="29.28"/>
    <s v=""/>
    <m/>
  </r>
  <r>
    <s v="10/03/2023"/>
    <x v="0"/>
    <s v="Plano de Recebimento"/>
    <n v="35.14"/>
    <s v=""/>
    <m/>
  </r>
  <r>
    <s v="10/03/2023"/>
    <x v="0"/>
    <s v="Plano de Recebimento"/>
    <n v="19.91"/>
    <s v=""/>
    <m/>
  </r>
  <r>
    <s v="10/03/2023"/>
    <x v="0"/>
    <s v="Plano de Recebimento"/>
    <n v="9.76"/>
    <s v=""/>
    <m/>
  </r>
  <r>
    <s v="10/03/2023"/>
    <x v="0"/>
    <s v="Plano de Recebimento"/>
    <n v="34.549999999999997"/>
    <s v=""/>
    <m/>
  </r>
  <r>
    <s v="10/03/2023"/>
    <x v="0"/>
    <s v="Plano de Recebimento"/>
    <n v="14.64"/>
    <s v=""/>
    <m/>
  </r>
  <r>
    <s v="10/03/2023"/>
    <x v="0"/>
    <s v="Plano de Recebimento"/>
    <n v="19.52"/>
    <s v=""/>
    <m/>
  </r>
  <r>
    <s v="10/03/2023"/>
    <x v="0"/>
    <s v="Plano de Recebimento"/>
    <n v="41"/>
    <s v=""/>
    <m/>
  </r>
  <r>
    <s v="10/03/2023"/>
    <x v="0"/>
    <s v="Plano de Recebimento"/>
    <n v="7.81"/>
    <s v=""/>
    <m/>
  </r>
  <r>
    <s v="10/03/2023"/>
    <x v="0"/>
    <s v="Plano de Recebimento"/>
    <n v="7.81"/>
    <s v=""/>
    <m/>
  </r>
  <r>
    <s v="10/03/2023"/>
    <x v="0"/>
    <s v="Plano de Recebimento"/>
    <n v="7.32"/>
    <s v=""/>
    <m/>
  </r>
  <r>
    <s v="10/03/2023"/>
    <x v="0"/>
    <s v="Plano de Recebimento"/>
    <n v="17.57"/>
    <s v=""/>
    <m/>
  </r>
  <r>
    <s v="10/03/2023"/>
    <x v="0"/>
    <s v="Plano de Recebimento"/>
    <n v="9.76"/>
    <s v=""/>
    <m/>
  </r>
  <r>
    <s v="10/03/2023"/>
    <x v="0"/>
    <s v="Plano de Recebimento"/>
    <n v="13.3"/>
    <s v=""/>
    <m/>
  </r>
  <r>
    <s v="10/03/2023"/>
    <x v="0"/>
    <s v="Plano de Recebimento"/>
    <n v="73.16"/>
    <s v=""/>
    <m/>
  </r>
  <r>
    <s v="10/03/2023"/>
    <x v="0"/>
    <s v="Plano de Recebimento"/>
    <n v="38"/>
    <s v=""/>
    <m/>
  </r>
  <r>
    <s v="10/03/2023"/>
    <x v="0"/>
    <s v="Plano de Recebimento"/>
    <n v="33.19"/>
    <s v=""/>
    <m/>
  </r>
  <r>
    <s v="10/03/2023"/>
    <x v="0"/>
    <s v="Plano de Recebimento"/>
    <n v="17.57"/>
    <s v=""/>
    <m/>
  </r>
  <r>
    <s v="10/03/2023"/>
    <x v="0"/>
    <s v="Plano de Recebimento"/>
    <n v="72.23"/>
    <s v=""/>
    <m/>
  </r>
  <r>
    <s v="10/03/2023"/>
    <x v="0"/>
    <s v="Plano de Recebimento"/>
    <n v="27.33"/>
    <s v=""/>
    <m/>
  </r>
  <r>
    <s v="10/03/2023"/>
    <x v="0"/>
    <s v="Plano de Recebimento"/>
    <n v="17.82"/>
    <s v=""/>
    <m/>
  </r>
  <r>
    <s v="10/03/2023"/>
    <x v="0"/>
    <s v="Plano de Recebimento"/>
    <n v="8.5500000000000007"/>
    <s v=""/>
    <m/>
  </r>
  <r>
    <s v="10/03/2023"/>
    <x v="0"/>
    <s v="Plano de Recebimento"/>
    <n v="28.5"/>
    <s v=""/>
    <m/>
  </r>
  <r>
    <s v="10/03/2023"/>
    <x v="0"/>
    <s v="Plano de Recebimento"/>
    <n v="22.09"/>
    <s v=""/>
    <m/>
  </r>
  <r>
    <s v="10/03/2023"/>
    <x v="1"/>
    <s v="Janaina De Oliveira"/>
    <n v="37.9"/>
    <s v=""/>
    <m/>
  </r>
  <r>
    <s v="10/03/2023"/>
    <x v="2"/>
    <s v="Walter Felix De Araujo Junior Mei"/>
    <s v=""/>
    <n v="-391.55"/>
    <m/>
  </r>
  <r>
    <s v="10/03/2023"/>
    <x v="1"/>
    <s v="Nilton Silva Reis"/>
    <n v="63.8"/>
    <s v=""/>
    <m/>
  </r>
  <r>
    <s v="10/03/2023"/>
    <x v="1"/>
    <s v="Cristiano Apóstolo Evangelista"/>
    <n v="6.4"/>
    <s v=""/>
    <m/>
  </r>
  <r>
    <s v="10/03/2023"/>
    <x v="0"/>
    <s v="Plano de Recebimento"/>
    <n v="8.7799999999999994"/>
    <s v=""/>
    <m/>
  </r>
  <r>
    <s v="10/03/2023"/>
    <x v="0"/>
    <s v="Plano de Recebimento"/>
    <n v="21.47"/>
    <s v=""/>
    <m/>
  </r>
  <r>
    <s v="10/03/2023"/>
    <x v="0"/>
    <s v="Plano de Recebimento"/>
    <n v="30.4"/>
    <s v=""/>
    <m/>
  </r>
  <r>
    <s v="10/03/2023"/>
    <x v="1"/>
    <s v="Gabriela Campos De Oliveira Leite"/>
    <n v="63.9"/>
    <s v=""/>
    <m/>
  </r>
  <r>
    <s v="10/03/2023"/>
    <x v="0"/>
    <s v="Plano de Recebimento"/>
    <n v="11.4"/>
    <s v=""/>
    <m/>
  </r>
  <r>
    <s v="10/03/2023"/>
    <x v="0"/>
    <s v="Plano de Recebimento"/>
    <n v="7.81"/>
    <s v=""/>
    <m/>
  </r>
  <r>
    <s v="10/03/2023"/>
    <x v="0"/>
    <s v="Plano de Recebimento"/>
    <n v="7.08"/>
    <s v=""/>
    <m/>
  </r>
  <r>
    <s v="10/03/2023"/>
    <x v="0"/>
    <s v="Plano de Recebimento"/>
    <n v="50.36"/>
    <s v=""/>
    <m/>
  </r>
  <r>
    <s v="10/03/2023"/>
    <x v="4"/>
    <s v="Jjmg Comercial De Alim   Osasco       Br"/>
    <s v=""/>
    <n v="-54.69"/>
    <m/>
  </r>
  <r>
    <s v="10/03/2023"/>
    <x v="0"/>
    <s v="Plano de Recebimento"/>
    <n v="24.4"/>
    <s v=""/>
    <m/>
  </r>
  <r>
    <s v="10/03/2023"/>
    <x v="0"/>
    <s v="Plano de Recebimento"/>
    <n v="15.2"/>
    <s v=""/>
    <m/>
  </r>
  <r>
    <s v="10/03/2023"/>
    <x v="0"/>
    <s v="Plano de Recebimento"/>
    <n v="31.24"/>
    <s v=""/>
    <m/>
  </r>
  <r>
    <s v="10/03/2023"/>
    <x v="1"/>
    <s v="Julio Cesar Allo                        "/>
    <n v="104"/>
    <s v=""/>
    <m/>
  </r>
  <r>
    <s v="10/03/2023"/>
    <x v="2"/>
    <s v="Walter Felix De Araujo Junior Mei"/>
    <s v=""/>
    <n v="-83.21"/>
    <m/>
  </r>
  <r>
    <s v="10/03/2023"/>
    <x v="0"/>
    <s v="Plano de Recebimento"/>
    <n v="33.159999999999997"/>
    <s v=""/>
    <m/>
  </r>
  <r>
    <s v="10/03/2023"/>
    <x v="1"/>
    <s v="Tuna Pagamentos Ltda"/>
    <n v="43.4"/>
    <s v=""/>
    <m/>
  </r>
  <r>
    <s v="10/03/2023"/>
    <x v="0"/>
    <s v="Plano de Recebimento"/>
    <n v="6.65"/>
    <s v=""/>
    <m/>
  </r>
  <r>
    <s v="10/03/2023"/>
    <x v="2"/>
    <s v="Walter Felix De Araujo Junior Mei"/>
    <s v=""/>
    <n v="-51.2"/>
    <m/>
  </r>
  <r>
    <s v="10/03/2023"/>
    <x v="0"/>
    <s v="Plano de Recebimento"/>
    <n v="14.74"/>
    <s v=""/>
    <m/>
  </r>
  <r>
    <s v="10/03/2023"/>
    <x v="0"/>
    <s v="Plano de Recebimento"/>
    <n v="4.95"/>
    <s v=""/>
    <m/>
  </r>
  <r>
    <s v="10/03/2023"/>
    <x v="0"/>
    <s v="Plano de Recebimento"/>
    <n v="5.94"/>
    <s v=""/>
    <m/>
  </r>
  <r>
    <s v="10/03/2023"/>
    <x v="0"/>
    <s v="Plano de Recebimento"/>
    <n v="10.93"/>
    <s v=""/>
    <m/>
  </r>
  <r>
    <s v="10/03/2023"/>
    <x v="0"/>
    <s v="Plano de Recebimento"/>
    <n v="14.64"/>
    <s v=""/>
    <m/>
  </r>
  <r>
    <s v="10/03/2023"/>
    <x v="2"/>
    <s v="Walter Felix De Araujo Junior Mei"/>
    <s v=""/>
    <n v="-69.540000000000006"/>
    <m/>
  </r>
  <r>
    <s v="10/03/2023"/>
    <x v="0"/>
    <s v="Plano de Recebimento"/>
    <n v="41.87"/>
    <s v=""/>
    <m/>
  </r>
  <r>
    <s v="10/03/2023"/>
    <x v="1"/>
    <s v="Isabelle Do Carmo Almeida"/>
    <n v="14"/>
    <s v=""/>
    <m/>
  </r>
  <r>
    <s v="10/03/2023"/>
    <x v="0"/>
    <s v="Plano de Recebimento"/>
    <n v="13.67"/>
    <s v=""/>
    <m/>
  </r>
  <r>
    <s v="10/03/2023"/>
    <x v="2"/>
    <s v="Walter Felix De Araujo Junior Mei"/>
    <s v=""/>
    <n v="-292.47000000000003"/>
    <m/>
  </r>
  <r>
    <s v="10/03/2023"/>
    <x v="0"/>
    <s v="Plano de Recebimento"/>
    <n v="28.31"/>
    <s v=""/>
    <m/>
  </r>
  <r>
    <s v="10/03/2023"/>
    <x v="3"/>
    <m/>
    <m/>
    <m/>
    <n v="704.4"/>
  </r>
  <r>
    <s v="11/03/2023"/>
    <x v="0"/>
    <s v="Plano de Recebimento"/>
    <n v="12.59"/>
    <s v=""/>
    <m/>
  </r>
  <r>
    <s v="11/03/2023"/>
    <x v="2"/>
    <s v="Walter Felix De Araujo Junior Mei"/>
    <s v=""/>
    <n v="-224.48"/>
    <m/>
  </r>
  <r>
    <s v="11/03/2023"/>
    <x v="0"/>
    <s v="Plano de Recebimento"/>
    <n v="52.61"/>
    <s v=""/>
    <m/>
  </r>
  <r>
    <s v="11/03/2023"/>
    <x v="0"/>
    <s v="Plano de Recebimento"/>
    <n v="19.03"/>
    <s v=""/>
    <m/>
  </r>
  <r>
    <s v="11/03/2023"/>
    <x v="0"/>
    <s v="Plano de Recebimento"/>
    <n v="28.5"/>
    <s v=""/>
    <m/>
  </r>
  <r>
    <s v="11/03/2023"/>
    <x v="1"/>
    <s v="Luan Bento Dos Santos"/>
    <n v="5"/>
    <s v=""/>
    <m/>
  </r>
  <r>
    <s v="11/03/2023"/>
    <x v="0"/>
    <s v="Plano de Recebimento"/>
    <n v="40.76"/>
    <s v=""/>
    <m/>
  </r>
  <r>
    <s v="11/03/2023"/>
    <x v="0"/>
    <s v="Plano de Recebimento"/>
    <n v="19.03"/>
    <s v=""/>
    <m/>
  </r>
  <r>
    <s v="11/03/2023"/>
    <x v="0"/>
    <s v="Plano de Recebimento"/>
    <n v="52.71"/>
    <s v=""/>
    <m/>
  </r>
  <r>
    <s v="11/03/2023"/>
    <x v="2"/>
    <s v="Bruna Pedrosa Da Silva"/>
    <s v=""/>
    <n v="-150"/>
    <m/>
  </r>
  <r>
    <s v="11/03/2023"/>
    <x v="1"/>
    <s v="Walter Felix De Araujo Junior Mei"/>
    <n v="150"/>
    <s v=""/>
    <m/>
  </r>
  <r>
    <s v="11/03/2023"/>
    <x v="0"/>
    <s v="Plano de Recebimento"/>
    <n v="5.86"/>
    <s v=""/>
    <m/>
  </r>
  <r>
    <s v="11/03/2023"/>
    <x v="0"/>
    <s v="Plano de Recebimento"/>
    <n v="0.98"/>
    <s v=""/>
    <m/>
  </r>
  <r>
    <s v="11/03/2023"/>
    <x v="2"/>
    <s v="Walter Felix De Araujo Junior Mei"/>
    <s v=""/>
    <n v="-737.3"/>
    <m/>
  </r>
  <r>
    <s v="11/03/2023"/>
    <x v="0"/>
    <s v="Plano de Recebimento"/>
    <n v="5.86"/>
    <s v=""/>
    <m/>
  </r>
  <r>
    <s v="11/03/2023"/>
    <x v="0"/>
    <s v="Plano de Recebimento"/>
    <n v="127.31"/>
    <s v=""/>
    <m/>
  </r>
  <r>
    <s v="11/03/2023"/>
    <x v="0"/>
    <s v="Plano de Recebimento"/>
    <n v="11.71"/>
    <s v=""/>
    <m/>
  </r>
  <r>
    <s v="11/03/2023"/>
    <x v="1"/>
    <s v="Walter Negri Maciel"/>
    <n v="93.8"/>
    <s v=""/>
    <m/>
  </r>
  <r>
    <s v="11/03/2023"/>
    <x v="0"/>
    <s v="Plano de Recebimento"/>
    <n v="7.18"/>
    <s v=""/>
    <m/>
  </r>
  <r>
    <s v="11/03/2023"/>
    <x v="1"/>
    <s v="Sidineia Florinda Santos Oliveira Andrad"/>
    <n v="43.9"/>
    <s v=""/>
    <m/>
  </r>
  <r>
    <s v="11/03/2023"/>
    <x v="0"/>
    <s v="Plano de Recebimento"/>
    <n v="36.1"/>
    <s v=""/>
    <m/>
  </r>
  <r>
    <s v="11/03/2023"/>
    <x v="0"/>
    <s v="Plano de Recebimento"/>
    <n v="7.13"/>
    <s v=""/>
    <m/>
  </r>
  <r>
    <s v="11/03/2023"/>
    <x v="0"/>
    <s v="Plano de Recebimento"/>
    <n v="163.04"/>
    <s v=""/>
    <m/>
  </r>
  <r>
    <s v="11/03/2023"/>
    <x v="1"/>
    <s v="Julia Sanches Pereira"/>
    <n v="26"/>
    <s v=""/>
    <m/>
  </r>
  <r>
    <s v="11/03/2023"/>
    <x v="0"/>
    <s v="Plano de Recebimento"/>
    <n v="31.24"/>
    <s v=""/>
    <m/>
  </r>
  <r>
    <s v="11/03/2023"/>
    <x v="1"/>
    <s v="Rodrigo De Azevedo Rocha Pereira"/>
    <n v="12.9"/>
    <s v=""/>
    <m/>
  </r>
  <r>
    <s v="11/03/2023"/>
    <x v="0"/>
    <s v="Plano de Recebimento"/>
    <n v="20.9"/>
    <s v=""/>
    <m/>
  </r>
  <r>
    <s v="11/03/2023"/>
    <x v="0"/>
    <s v="Plano de Recebimento"/>
    <n v="38.950000000000003"/>
    <s v=""/>
    <m/>
  </r>
  <r>
    <s v="11/03/2023"/>
    <x v="0"/>
    <s v="Plano de Recebimento"/>
    <n v="70.28"/>
    <s v=""/>
    <m/>
  </r>
  <r>
    <s v="11/03/2023"/>
    <x v="0"/>
    <s v="Plano de Recebimento"/>
    <n v="41"/>
    <s v=""/>
    <m/>
  </r>
  <r>
    <s v="11/03/2023"/>
    <x v="2"/>
    <s v="Walter Felix De Araujo Junior Mei"/>
    <s v=""/>
    <n v="-1030.49"/>
    <m/>
  </r>
  <r>
    <s v="11/03/2023"/>
    <x v="1"/>
    <s v="Cicera Pamela De Souza Barbosa"/>
    <n v="34"/>
    <s v=""/>
    <m/>
  </r>
  <r>
    <s v="11/03/2023"/>
    <x v="0"/>
    <s v="Plano de Recebimento"/>
    <n v="19.52"/>
    <s v=""/>
    <m/>
  </r>
  <r>
    <s v="11/03/2023"/>
    <x v="1"/>
    <s v="Nilton Silva Reis"/>
    <n v="38.9"/>
    <s v=""/>
    <m/>
  </r>
  <r>
    <s v="11/03/2023"/>
    <x v="1"/>
    <s v="Elinton Soares Da Cunha"/>
    <n v="18"/>
    <s v=""/>
    <m/>
  </r>
  <r>
    <s v="11/03/2023"/>
    <x v="1"/>
    <s v="Yasmin Braga De Paula Oliveira"/>
    <n v="20"/>
    <s v=""/>
    <m/>
  </r>
  <r>
    <s v="11/03/2023"/>
    <x v="1"/>
    <s v="Danilo De Oliveira Roque Fermino"/>
    <n v="42.9"/>
    <s v=""/>
    <m/>
  </r>
  <r>
    <s v="11/03/2023"/>
    <x v="0"/>
    <s v="Plano de Recebimento"/>
    <n v="7.81"/>
    <s v=""/>
    <m/>
  </r>
  <r>
    <s v="11/03/2023"/>
    <x v="1"/>
    <s v="Cristiane Augusto Mahmoud"/>
    <n v="29"/>
    <s v=""/>
    <m/>
  </r>
  <r>
    <s v="11/03/2023"/>
    <x v="0"/>
    <s v="Plano de Recebimento"/>
    <n v="34.549999999999997"/>
    <s v=""/>
    <m/>
  </r>
  <r>
    <s v="11/03/2023"/>
    <x v="1"/>
    <s v="Nelize Rocha Santos"/>
    <n v="65"/>
    <s v=""/>
    <m/>
  </r>
  <r>
    <s v="11/03/2023"/>
    <x v="1"/>
    <s v="Paulo Roberto Da Silva Sadala"/>
    <n v="81"/>
    <s v=""/>
    <m/>
  </r>
  <r>
    <s v="11/03/2023"/>
    <x v="0"/>
    <s v="Plano de Recebimento"/>
    <n v="14.64"/>
    <s v=""/>
    <m/>
  </r>
  <r>
    <s v="11/03/2023"/>
    <x v="0"/>
    <s v="Plano de Recebimento"/>
    <n v="34.07"/>
    <s v=""/>
    <m/>
  </r>
  <r>
    <s v="11/03/2023"/>
    <x v="0"/>
    <s v="Plano de Recebimento"/>
    <n v="32.11"/>
    <s v=""/>
    <m/>
  </r>
  <r>
    <s v="11/03/2023"/>
    <x v="0"/>
    <s v="Plano de Recebimento"/>
    <n v="25.65"/>
    <s v=""/>
    <m/>
  </r>
  <r>
    <s v="11/03/2023"/>
    <x v="0"/>
    <s v="Plano de Recebimento"/>
    <n v="41.95"/>
    <s v=""/>
    <m/>
  </r>
  <r>
    <s v="11/03/2023"/>
    <x v="0"/>
    <s v="Plano de Recebimento"/>
    <n v="49.31"/>
    <s v=""/>
    <m/>
  </r>
  <r>
    <s v="11/03/2023"/>
    <x v="0"/>
    <s v="Plano de Recebimento"/>
    <n v="41.87"/>
    <s v=""/>
    <m/>
  </r>
  <r>
    <s v="11/03/2023"/>
    <x v="0"/>
    <s v="Plano de Recebimento"/>
    <n v="22.77"/>
    <s v=""/>
    <m/>
  </r>
  <r>
    <s v="11/03/2023"/>
    <x v="0"/>
    <s v="Plano de Recebimento"/>
    <n v="22.77"/>
    <s v=""/>
    <m/>
  </r>
  <r>
    <s v="11/03/2023"/>
    <x v="0"/>
    <s v="Plano de Recebimento"/>
    <n v="41"/>
    <s v=""/>
    <m/>
  </r>
  <r>
    <s v="11/03/2023"/>
    <x v="1"/>
    <s v="Cristiano Apóstolo Evangelista"/>
    <n v="10.5"/>
    <s v=""/>
    <m/>
  </r>
  <r>
    <s v="11/03/2023"/>
    <x v="0"/>
    <s v="Plano de Recebimento"/>
    <n v="43.92"/>
    <s v=""/>
    <m/>
  </r>
  <r>
    <s v="11/03/2023"/>
    <x v="0"/>
    <s v="Plano de Recebimento"/>
    <n v="107.76"/>
    <s v=""/>
    <m/>
  </r>
  <r>
    <s v="11/03/2023"/>
    <x v="0"/>
    <s v="Plano de Recebimento"/>
    <n v="57.59"/>
    <s v=""/>
    <m/>
  </r>
  <r>
    <s v="11/03/2023"/>
    <x v="0"/>
    <s v="Plano de Recebimento"/>
    <n v="33.25"/>
    <s v=""/>
    <m/>
  </r>
  <r>
    <s v="11/03/2023"/>
    <x v="1"/>
    <s v="Leonardo Bezerra Freire"/>
    <n v="26"/>
    <s v=""/>
    <m/>
  </r>
  <r>
    <s v="11/03/2023"/>
    <x v="0"/>
    <s v="Plano de Recebimento"/>
    <n v="14.64"/>
    <s v=""/>
    <m/>
  </r>
  <r>
    <s v="11/03/2023"/>
    <x v="0"/>
    <s v="Plano de Recebimento"/>
    <n v="7.81"/>
    <s v=""/>
    <m/>
  </r>
  <r>
    <s v="11/03/2023"/>
    <x v="0"/>
    <s v="Plano de Recebimento"/>
    <n v="3.9"/>
    <s v=""/>
    <m/>
  </r>
  <r>
    <s v="11/03/2023"/>
    <x v="0"/>
    <s v="Plano de Recebimento"/>
    <n v="8.3000000000000007"/>
    <s v=""/>
    <m/>
  </r>
  <r>
    <s v="11/03/2023"/>
    <x v="2"/>
    <s v="Walter Felix De Araujo Junior Mei"/>
    <s v=""/>
    <n v="-5.7"/>
    <m/>
  </r>
  <r>
    <s v="11/03/2023"/>
    <x v="0"/>
    <s v="Plano de Recebimento"/>
    <n v="5.7"/>
    <s v=""/>
    <m/>
  </r>
  <r>
    <s v="11/03/2023"/>
    <x v="2"/>
    <s v="Walter Felix De Araujo Junior Mei"/>
    <s v=""/>
    <n v="-94.88"/>
    <m/>
  </r>
  <r>
    <s v="11/03/2023"/>
    <x v="0"/>
    <s v="Plano de Recebimento"/>
    <n v="42.66"/>
    <s v=""/>
    <m/>
  </r>
  <r>
    <s v="11/03/2023"/>
    <x v="0"/>
    <s v="Plano de Recebimento"/>
    <n v="52.22"/>
    <s v=""/>
    <m/>
  </r>
  <r>
    <s v="11/03/2023"/>
    <x v="2"/>
    <s v="Walter Felix De Araujo Junior Mei"/>
    <s v=""/>
    <n v="-52.83"/>
    <m/>
  </r>
  <r>
    <s v="11/03/2023"/>
    <x v="0"/>
    <s v="Plano de Recebimento"/>
    <n v="16.829999999999998"/>
    <s v=""/>
    <m/>
  </r>
  <r>
    <s v="11/03/2023"/>
    <x v="1"/>
    <s v="Alexandre Tavares Da Silva"/>
    <n v="36"/>
    <s v=""/>
    <m/>
  </r>
  <r>
    <s v="11/03/2023"/>
    <x v="2"/>
    <s v="Walter Felix De Araujo Junior Mei"/>
    <s v=""/>
    <n v="-36.020000000000003"/>
    <m/>
  </r>
  <r>
    <s v="11/03/2023"/>
    <x v="0"/>
    <s v="Plano de Recebimento"/>
    <n v="36.020000000000003"/>
    <s v=""/>
    <m/>
  </r>
  <r>
    <s v="11/03/2023"/>
    <x v="2"/>
    <s v="Walter Felix De Araujo Junior Mei"/>
    <s v=""/>
    <n v="-140.87"/>
    <m/>
  </r>
  <r>
    <s v="11/03/2023"/>
    <x v="0"/>
    <s v="Plano de Recebimento"/>
    <n v="4.88"/>
    <s v=""/>
    <m/>
  </r>
  <r>
    <s v="11/03/2023"/>
    <x v="1"/>
    <s v="Joelma Marchi"/>
    <n v="74.989999999999995"/>
    <s v=""/>
    <m/>
  </r>
  <r>
    <s v="11/03/2023"/>
    <x v="0"/>
    <s v="Plano de Recebimento"/>
    <n v="24.4"/>
    <s v=""/>
    <m/>
  </r>
  <r>
    <s v="11/03/2023"/>
    <x v="0"/>
    <s v="Plano de Recebimento"/>
    <n v="36.6"/>
    <s v=""/>
    <m/>
  </r>
  <r>
    <s v="11/03/2023"/>
    <x v="2"/>
    <s v="Walter Felix De Araujo Junior Mei"/>
    <s v=""/>
    <n v="-107.27"/>
    <m/>
  </r>
  <r>
    <s v="11/03/2023"/>
    <x v="0"/>
    <s v="Plano de Recebimento"/>
    <n v="107.27"/>
    <s v=""/>
    <m/>
  </r>
  <r>
    <s v="11/03/2023"/>
    <x v="2"/>
    <s v="Walter Felix De Araujo Junior Mei"/>
    <s v=""/>
    <n v="-7.08"/>
    <m/>
  </r>
  <r>
    <s v="11/03/2023"/>
    <x v="0"/>
    <s v="Plano de Recebimento"/>
    <n v="7.08"/>
    <s v=""/>
    <m/>
  </r>
  <r>
    <s v="11/03/2023"/>
    <x v="2"/>
    <s v="Walter Felix De Araujo Junior Mei"/>
    <s v=""/>
    <n v="-77.48"/>
    <m/>
  </r>
  <r>
    <s v="11/03/2023"/>
    <x v="1"/>
    <s v="Joice Moreira Araujo"/>
    <n v="27.5"/>
    <s v=""/>
    <m/>
  </r>
  <r>
    <s v="11/03/2023"/>
    <x v="1"/>
    <s v="Danilo De Oliveira Roque Fermino"/>
    <n v="42.9"/>
    <s v=""/>
    <m/>
  </r>
  <r>
    <s v="11/03/2023"/>
    <x v="0"/>
    <s v="Plano de Recebimento"/>
    <n v="7.08"/>
    <s v=""/>
    <m/>
  </r>
  <r>
    <s v="11/03/2023"/>
    <x v="2"/>
    <s v="Walter Felix De Araujo Junior Mei"/>
    <s v=""/>
    <n v="-267.16000000000003"/>
    <m/>
  </r>
  <r>
    <s v="11/03/2023"/>
    <x v="1"/>
    <s v="Camila Queiroz De Almeida Souza"/>
    <n v="83.8"/>
    <s v=""/>
    <m/>
  </r>
  <r>
    <s v="11/03/2023"/>
    <x v="0"/>
    <s v="Plano de Recebimento"/>
    <n v="89.12"/>
    <s v=""/>
    <m/>
  </r>
  <r>
    <s v="11/03/2023"/>
    <x v="0"/>
    <s v="Plano de Recebimento"/>
    <n v="33.25"/>
    <s v=""/>
    <m/>
  </r>
  <r>
    <s v="11/03/2023"/>
    <x v="2"/>
    <s v="Emporio Mutinga Eireli"/>
    <s v=""/>
    <n v="-30"/>
    <m/>
  </r>
  <r>
    <s v="11/03/2023"/>
    <x v="0"/>
    <s v="Plano de Recebimento"/>
    <n v="36.99"/>
    <s v=""/>
    <m/>
  </r>
  <r>
    <s v="11/03/2023"/>
    <x v="1"/>
    <s v="Paula Cristina Alves Rodrigues"/>
    <n v="54"/>
    <s v=""/>
    <m/>
  </r>
  <r>
    <s v="11/03/2023"/>
    <x v="2"/>
    <s v="Walter Felix De Araujo Junior Mei"/>
    <s v=""/>
    <n v="-61.17"/>
    <m/>
  </r>
  <r>
    <s v="11/03/2023"/>
    <x v="0"/>
    <s v="Plano de Recebimento"/>
    <n v="47.5"/>
    <s v=""/>
    <m/>
  </r>
  <r>
    <s v="11/03/2023"/>
    <x v="0"/>
    <s v="Plano de Recebimento"/>
    <n v="13.67"/>
    <s v=""/>
    <m/>
  </r>
  <r>
    <s v="11/03/2023"/>
    <x v="2"/>
    <s v="Walter Felix De Araujo Junior Mei"/>
    <s v=""/>
    <n v="-146.41"/>
    <m/>
  </r>
  <r>
    <s v="11/03/2023"/>
    <x v="0"/>
    <s v="Plano de Recebimento"/>
    <n v="146.41"/>
    <s v=""/>
    <m/>
  </r>
  <r>
    <s v="11/03/2023"/>
    <x v="2"/>
    <s v="Walter Felix De Araujo Junior Mei"/>
    <s v=""/>
    <n v="-704.4"/>
    <m/>
  </r>
  <r>
    <s v="11/03/2023"/>
    <x v="3"/>
    <m/>
    <m/>
    <m/>
    <n v="12.59"/>
  </r>
  <r>
    <s v="12/03/2023"/>
    <x v="1"/>
    <s v="Joao Victor Natale Pestana Silva"/>
    <n v="8"/>
    <s v=""/>
    <m/>
  </r>
  <r>
    <s v="12/03/2023"/>
    <x v="0"/>
    <s v="Plano de Recebimento"/>
    <n v="40.26"/>
    <s v=""/>
    <m/>
  </r>
  <r>
    <s v="12/03/2023"/>
    <x v="0"/>
    <s v="Plano de Recebimento"/>
    <n v="9.5"/>
    <s v=""/>
    <m/>
  </r>
  <r>
    <s v="12/03/2023"/>
    <x v="2"/>
    <s v="Walter Felix De Araujo Junior Mei"/>
    <s v=""/>
    <n v="-217.75"/>
    <m/>
  </r>
  <r>
    <s v="12/03/2023"/>
    <x v="1"/>
    <s v="Marcos Vinicius Andrade Da Silva"/>
    <n v="153"/>
    <s v=""/>
    <m/>
  </r>
  <r>
    <s v="12/03/2023"/>
    <x v="0"/>
    <s v="Plano de Recebimento"/>
    <n v="14.64"/>
    <s v=""/>
    <m/>
  </r>
  <r>
    <s v="12/03/2023"/>
    <x v="0"/>
    <s v="Plano de Recebimento"/>
    <n v="5.86"/>
    <s v=""/>
    <m/>
  </r>
  <r>
    <s v="12/03/2023"/>
    <x v="0"/>
    <s v="Plano de Recebimento"/>
    <n v="13.91"/>
    <s v=""/>
    <m/>
  </r>
  <r>
    <s v="12/03/2023"/>
    <x v="0"/>
    <s v="Plano de Recebimento"/>
    <n v="5.94"/>
    <s v=""/>
    <m/>
  </r>
  <r>
    <s v="12/03/2023"/>
    <x v="0"/>
    <s v="Plano de Recebimento"/>
    <n v="9.76"/>
    <s v=""/>
    <m/>
  </r>
  <r>
    <s v="12/03/2023"/>
    <x v="0"/>
    <s v="Plano de Recebimento"/>
    <n v="4.88"/>
    <s v=""/>
    <m/>
  </r>
  <r>
    <s v="12/03/2023"/>
    <x v="0"/>
    <s v="Plano de Recebimento"/>
    <n v="2.93"/>
    <s v=""/>
    <m/>
  </r>
  <r>
    <s v="12/03/2023"/>
    <x v="0"/>
    <s v="Plano de Recebimento"/>
    <n v="6.83"/>
    <s v=""/>
    <m/>
  </r>
  <r>
    <s v="12/03/2023"/>
    <x v="2"/>
    <s v="Walter Felix De Araujo Junior Mei"/>
    <s v=""/>
    <n v="-34"/>
    <m/>
  </r>
  <r>
    <s v="12/03/2023"/>
    <x v="1"/>
    <s v="Joelma Marchi"/>
    <n v="34"/>
    <s v=""/>
    <m/>
  </r>
  <r>
    <s v="12/03/2023"/>
    <x v="2"/>
    <s v="Walter Felix De Araujo Junior Mei"/>
    <s v=""/>
    <n v="-233.01"/>
    <m/>
  </r>
  <r>
    <s v="12/03/2023"/>
    <x v="1"/>
    <s v="Monica Alves"/>
    <n v="8"/>
    <s v=""/>
    <m/>
  </r>
  <r>
    <s v="12/03/2023"/>
    <x v="1"/>
    <s v="Monica Alves"/>
    <n v="68.900000000000006"/>
    <s v=""/>
    <m/>
  </r>
  <r>
    <s v="12/03/2023"/>
    <x v="0"/>
    <s v="Plano de Recebimento"/>
    <n v="109.26"/>
    <s v=""/>
    <m/>
  </r>
  <r>
    <s v="12/03/2023"/>
    <x v="0"/>
    <s v="Plano de Recebimento"/>
    <n v="39.04"/>
    <s v=""/>
    <m/>
  </r>
  <r>
    <s v="12/03/2023"/>
    <x v="0"/>
    <s v="Plano de Recebimento"/>
    <n v="7.81"/>
    <s v=""/>
    <m/>
  </r>
  <r>
    <s v="12/03/2023"/>
    <x v="2"/>
    <s v="Walter Felix De Araujo Junior Mei"/>
    <s v=""/>
    <n v="-158.05000000000001"/>
    <m/>
  </r>
  <r>
    <s v="12/03/2023"/>
    <x v="0"/>
    <s v="Plano de Recebimento"/>
    <n v="57.49"/>
    <s v=""/>
    <m/>
  </r>
  <r>
    <s v="12/03/2023"/>
    <x v="1"/>
    <s v="Laiane Elissandra De Lima"/>
    <n v="44"/>
    <s v=""/>
    <m/>
  </r>
  <r>
    <s v="12/03/2023"/>
    <x v="0"/>
    <s v="Plano de Recebimento"/>
    <n v="14.36"/>
    <s v=""/>
    <m/>
  </r>
  <r>
    <s v="12/03/2023"/>
    <x v="0"/>
    <s v="Plano de Recebimento"/>
    <n v="3.8"/>
    <s v=""/>
    <m/>
  </r>
  <r>
    <s v="12/03/2023"/>
    <x v="1"/>
    <s v="Maria Aparecida De Medeiros"/>
    <n v="33.9"/>
    <s v=""/>
    <m/>
  </r>
  <r>
    <s v="12/03/2023"/>
    <x v="1"/>
    <s v="Paloma Godoi Faustino"/>
    <n v="4.5"/>
    <s v=""/>
    <m/>
  </r>
  <r>
    <s v="12/03/2023"/>
    <x v="2"/>
    <s v="Walter Felix De Araujo Junior Mei"/>
    <s v=""/>
    <n v="-47.3"/>
    <m/>
  </r>
  <r>
    <s v="12/03/2023"/>
    <x v="1"/>
    <s v="Wb S C D Eireli"/>
    <n v="25.9"/>
    <s v=""/>
    <m/>
  </r>
  <r>
    <s v="12/03/2023"/>
    <x v="1"/>
    <s v="Paloma Godoi Faustino"/>
    <n v="21.4"/>
    <s v=""/>
    <m/>
  </r>
  <r>
    <s v="12/03/2023"/>
    <x v="2"/>
    <s v="Walter Felix De Araujo Junior Mei"/>
    <s v=""/>
    <n v="-97.9"/>
    <m/>
  </r>
  <r>
    <s v="12/03/2023"/>
    <x v="1"/>
    <s v="Nilton Silva Reis"/>
    <n v="62.9"/>
    <s v=""/>
    <m/>
  </r>
  <r>
    <s v="12/03/2023"/>
    <x v="1"/>
    <s v="Julio Cesar Lima Dos Santos"/>
    <n v="35"/>
    <s v=""/>
    <m/>
  </r>
  <r>
    <s v="12/03/2023"/>
    <x v="2"/>
    <s v="Walter Felix De Araujo Junior Mei"/>
    <s v=""/>
    <n v="-25"/>
    <m/>
  </r>
  <r>
    <s v="12/03/2023"/>
    <x v="1"/>
    <s v="Aline Pereira Gomes"/>
    <n v="25"/>
    <s v=""/>
    <m/>
  </r>
  <r>
    <s v="12/03/2023"/>
    <x v="2"/>
    <s v="Walter Felix De Araujo Junior Mei"/>
    <s v=""/>
    <n v="-51.15"/>
    <m/>
  </r>
  <r>
    <s v="12/03/2023"/>
    <x v="1"/>
    <s v="Walter Negri Maciel"/>
    <n v="51.15"/>
    <s v=""/>
    <m/>
  </r>
  <r>
    <s v="12/03/2023"/>
    <x v="2"/>
    <s v="Walter Felix De Araujo Junior Mei"/>
    <s v=""/>
    <n v="-20.9"/>
    <m/>
  </r>
  <r>
    <s v="12/03/2023"/>
    <x v="0"/>
    <s v="Plano de Recebimento"/>
    <n v="20.9"/>
    <s v=""/>
    <m/>
  </r>
  <r>
    <s v="12/03/2023"/>
    <x v="2"/>
    <s v="Walter Felix De Araujo Junior Mei"/>
    <s v=""/>
    <n v="-58.07"/>
    <m/>
  </r>
  <r>
    <s v="12/03/2023"/>
    <x v="0"/>
    <s v="Plano de Recebimento"/>
    <n v="20.5"/>
    <s v=""/>
    <m/>
  </r>
  <r>
    <s v="12/03/2023"/>
    <x v="0"/>
    <s v="Plano de Recebimento"/>
    <n v="17.57"/>
    <s v=""/>
    <m/>
  </r>
  <r>
    <s v="12/03/2023"/>
    <x v="1"/>
    <s v="Gabrielly Hipolito Fernandes Da Silva"/>
    <n v="20"/>
    <s v=""/>
    <m/>
  </r>
  <r>
    <s v="12/03/2023"/>
    <x v="2"/>
    <s v="Walter Felix De Araujo Junior Mei"/>
    <s v=""/>
    <n v="-441.1"/>
    <m/>
  </r>
  <r>
    <s v="12/03/2023"/>
    <x v="0"/>
    <s v="Plano de Recebimento"/>
    <n v="126.89"/>
    <s v=""/>
    <m/>
  </r>
  <r>
    <s v="12/03/2023"/>
    <x v="1"/>
    <s v="Ana Julia Raimundo Da Silva"/>
    <n v="82"/>
    <s v=""/>
    <m/>
  </r>
  <r>
    <s v="12/03/2023"/>
    <x v="0"/>
    <s v="Plano de Recebimento"/>
    <n v="155.49"/>
    <s v=""/>
    <m/>
  </r>
  <r>
    <s v="12/03/2023"/>
    <x v="0"/>
    <s v="Plano de Recebimento"/>
    <n v="47.5"/>
    <s v=""/>
    <m/>
  </r>
  <r>
    <s v="12/03/2023"/>
    <x v="0"/>
    <s v="Plano de Recebimento"/>
    <n v="16.63"/>
    <s v=""/>
    <m/>
  </r>
  <r>
    <s v="12/03/2023"/>
    <x v="3"/>
    <m/>
    <m/>
    <m/>
    <n v="57.76"/>
  </r>
  <r>
    <s v="13/03/2023"/>
    <x v="0"/>
    <s v="Plano de Recebimento"/>
    <n v="14.64"/>
    <s v=""/>
    <m/>
  </r>
  <r>
    <s v="13/03/2023"/>
    <x v="0"/>
    <s v="Plano de Recebimento"/>
    <n v="17.57"/>
    <s v=""/>
    <m/>
  </r>
  <r>
    <s v="13/03/2023"/>
    <x v="1"/>
    <s v="Paula Morais Costa Dos Santos"/>
    <n v="20.5"/>
    <s v=""/>
    <m/>
  </r>
  <r>
    <s v="13/03/2023"/>
    <x v="2"/>
    <s v="Walter Felix De Araujo Junior Mei"/>
    <s v=""/>
    <n v="-57.56"/>
    <m/>
  </r>
  <r>
    <s v="13/03/2023"/>
    <x v="0"/>
    <s v="Plano de Recebimento"/>
    <n v="3.42"/>
    <s v=""/>
    <m/>
  </r>
  <r>
    <s v="13/03/2023"/>
    <x v="1"/>
    <s v="Ana Paula Barbosa Genta"/>
    <n v="30"/>
    <s v=""/>
    <m/>
  </r>
  <r>
    <s v="13/03/2023"/>
    <x v="0"/>
    <s v="Plano de Recebimento"/>
    <n v="14.64"/>
    <s v=""/>
    <m/>
  </r>
  <r>
    <s v="13/03/2023"/>
    <x v="0"/>
    <s v="Plano de Recebimento"/>
    <n v="9.5"/>
    <s v=""/>
    <m/>
  </r>
  <r>
    <s v="13/03/2023"/>
    <x v="2"/>
    <s v="Walter Felix De Araujo Junior Mei"/>
    <s v=""/>
    <n v="-44"/>
    <m/>
  </r>
  <r>
    <s v="13/03/2023"/>
    <x v="1"/>
    <s v="Jessica Araujo De Pinho"/>
    <n v="30"/>
    <s v=""/>
    <m/>
  </r>
  <r>
    <s v="13/03/2023"/>
    <x v="1"/>
    <s v="Gabriel Silva Lima"/>
    <n v="14"/>
    <s v=""/>
    <m/>
  </r>
  <r>
    <s v="13/03/2023"/>
    <x v="2"/>
    <s v="Walter Felix De Araujo Junior Mei"/>
    <s v=""/>
    <n v="-210.07"/>
    <m/>
  </r>
  <r>
    <s v="13/03/2023"/>
    <x v="0"/>
    <s v="Plano de Recebimento"/>
    <n v="37.909999999999997"/>
    <s v=""/>
    <m/>
  </r>
  <r>
    <s v="13/03/2023"/>
    <x v="0"/>
    <s v="Plano de Recebimento"/>
    <n v="9.76"/>
    <s v=""/>
    <m/>
  </r>
  <r>
    <s v="13/03/2023"/>
    <x v="1"/>
    <s v="Raniela Costa Ferreira"/>
    <n v="84"/>
    <s v=""/>
    <m/>
  </r>
  <r>
    <s v="13/03/2023"/>
    <x v="0"/>
    <s v="Plano de Recebimento"/>
    <n v="24.4"/>
    <s v=""/>
    <m/>
  </r>
  <r>
    <s v="13/03/2023"/>
    <x v="1"/>
    <s v="Paula Cristina Alves Rodrigues"/>
    <n v="54"/>
    <s v=""/>
    <m/>
  </r>
  <r>
    <s v="13/03/2023"/>
    <x v="2"/>
    <s v="Walter Felix De Araujo Junior Mei"/>
    <s v=""/>
    <n v="-412.66"/>
    <m/>
  </r>
  <r>
    <s v="13/03/2023"/>
    <x v="0"/>
    <s v="Plano de Recebimento"/>
    <n v="5.23"/>
    <s v=""/>
    <m/>
  </r>
  <r>
    <s v="13/03/2023"/>
    <x v="0"/>
    <s v="Plano de Recebimento"/>
    <n v="9.76"/>
    <s v=""/>
    <m/>
  </r>
  <r>
    <s v="13/03/2023"/>
    <x v="4"/>
    <s v="Netflix.com              Sao Paulo    Br"/>
    <s v=""/>
    <n v="-55.9"/>
    <m/>
  </r>
  <r>
    <s v="13/03/2023"/>
    <x v="0"/>
    <s v="Plano de Recebimento"/>
    <n v="150.12"/>
    <s v=""/>
    <m/>
  </r>
  <r>
    <s v="13/03/2023"/>
    <x v="0"/>
    <s v="Plano de Recebimento"/>
    <n v="78.38"/>
    <s v=""/>
    <m/>
  </r>
  <r>
    <s v="13/03/2023"/>
    <x v="1"/>
    <s v="Cristiane Augusto Mahmoud"/>
    <n v="40"/>
    <s v=""/>
    <m/>
  </r>
  <r>
    <s v="13/03/2023"/>
    <x v="4"/>
    <s v="Cocacola Femsa - Macro   Osasco       Br"/>
    <s v=""/>
    <n v="-388.2"/>
    <m/>
  </r>
  <r>
    <s v="13/03/2023"/>
    <x v="1"/>
    <s v="Walter Felix De Araujo Junior Mei"/>
    <n v="400"/>
    <s v=""/>
    <m/>
  </r>
  <r>
    <s v="13/03/2023"/>
    <x v="1"/>
    <s v="Tuna Pagamentos Ltda"/>
    <n v="126.7"/>
    <s v=""/>
    <m/>
  </r>
  <r>
    <s v="13/03/2023"/>
    <x v="1"/>
    <s v="Joice Moreira Araujo"/>
    <n v="29"/>
    <s v=""/>
    <m/>
  </r>
  <r>
    <s v="13/03/2023"/>
    <x v="0"/>
    <s v="Plano de Recebimento"/>
    <n v="17.57"/>
    <s v=""/>
    <m/>
  </r>
  <r>
    <s v="13/03/2023"/>
    <x v="2"/>
    <s v="Camila Cristina De Barros Silva"/>
    <s v=""/>
    <n v="-650"/>
    <m/>
  </r>
  <r>
    <s v="13/03/2023"/>
    <x v="1"/>
    <s v="Walter Felix De Araujo Junior Mei"/>
    <n v="650"/>
    <s v=""/>
    <m/>
  </r>
  <r>
    <s v="13/03/2023"/>
    <x v="2"/>
    <s v="Camila Cristina De Barros Silva"/>
    <s v=""/>
    <n v="-1300"/>
    <m/>
  </r>
  <r>
    <s v="13/03/2023"/>
    <x v="1"/>
    <s v="Walter Felix De Araujo Junior Mei"/>
    <n v="1300"/>
    <s v=""/>
    <m/>
  </r>
  <r>
    <s v="13/03/2023"/>
    <x v="2"/>
    <s v="Walter Felix De Araujo Junior Mei"/>
    <s v=""/>
    <n v="-57.76"/>
    <m/>
  </r>
  <r>
    <s v="13/03/2023"/>
    <x v="3"/>
    <m/>
    <m/>
    <m/>
    <n v="52.71"/>
  </r>
  <r>
    <s v="14/03/2023"/>
    <x v="0"/>
    <s v="Plano de Recebimento"/>
    <n v="23.76"/>
    <s v=""/>
    <m/>
  </r>
  <r>
    <s v="14/03/2023"/>
    <x v="0"/>
    <s v="Plano de Recebimento"/>
    <n v="28.41"/>
    <s v=""/>
    <m/>
  </r>
  <r>
    <s v="14/03/2023"/>
    <x v="0"/>
    <s v="Plano de Recebimento"/>
    <n v="9.76"/>
    <s v=""/>
    <m/>
  </r>
  <r>
    <s v="14/03/2023"/>
    <x v="0"/>
    <s v="Plano de Recebimento"/>
    <n v="13.67"/>
    <s v=""/>
    <m/>
  </r>
  <r>
    <s v="14/03/2023"/>
    <x v="0"/>
    <s v="Plano de Recebimento"/>
    <n v="53.69"/>
    <s v=""/>
    <m/>
  </r>
  <r>
    <s v="14/03/2023"/>
    <x v="0"/>
    <s v="Plano de Recebimento"/>
    <n v="28.41"/>
    <s v=""/>
    <m/>
  </r>
  <r>
    <s v="14/03/2023"/>
    <x v="2"/>
    <s v="Walter Felix De Araujo Junior Mei"/>
    <s v=""/>
    <n v="-590.35"/>
    <m/>
  </r>
  <r>
    <s v="14/03/2023"/>
    <x v="1"/>
    <s v="Alexandre Minuzzo Hironimus"/>
    <n v="59.4"/>
    <s v=""/>
    <m/>
  </r>
  <r>
    <s v="14/03/2023"/>
    <x v="0"/>
    <s v="Plano de Recebimento"/>
    <n v="14.64"/>
    <s v=""/>
    <m/>
  </r>
  <r>
    <s v="14/03/2023"/>
    <x v="0"/>
    <s v="Plano de Recebimento"/>
    <n v="16.84"/>
    <s v=""/>
    <m/>
  </r>
  <r>
    <s v="14/03/2023"/>
    <x v="0"/>
    <s v="Plano de Recebimento"/>
    <n v="33.19"/>
    <s v=""/>
    <m/>
  </r>
  <r>
    <s v="14/03/2023"/>
    <x v="0"/>
    <s v="Plano de Recebimento"/>
    <n v="26.84"/>
    <s v=""/>
    <m/>
  </r>
  <r>
    <s v="14/03/2023"/>
    <x v="1"/>
    <s v="Eliane Akiko Nishimoto"/>
    <n v="300"/>
    <s v=""/>
    <m/>
  </r>
  <r>
    <s v="14/03/2023"/>
    <x v="0"/>
    <s v="Plano de Recebimento"/>
    <n v="22.45"/>
    <s v=""/>
    <m/>
  </r>
  <r>
    <s v="14/03/2023"/>
    <x v="0"/>
    <s v="Plano de Recebimento"/>
    <n v="57.49"/>
    <s v=""/>
    <m/>
  </r>
  <r>
    <s v="14/03/2023"/>
    <x v="0"/>
    <s v="Plano de Recebimento"/>
    <n v="27.33"/>
    <s v=""/>
    <m/>
  </r>
  <r>
    <s v="14/03/2023"/>
    <x v="0"/>
    <s v="Plano de Recebimento"/>
    <n v="1.95"/>
    <s v=""/>
    <m/>
  </r>
  <r>
    <s v="14/03/2023"/>
    <x v="0"/>
    <s v="Plano de Recebimento"/>
    <n v="8.7799999999999994"/>
    <s v=""/>
    <m/>
  </r>
  <r>
    <s v="14/03/2023"/>
    <x v="0"/>
    <s v="Plano de Recebimento"/>
    <n v="19"/>
    <s v=""/>
    <m/>
  </r>
  <r>
    <s v="14/03/2023"/>
    <x v="0"/>
    <s v="Plano de Recebimento"/>
    <n v="2.44"/>
    <s v=""/>
    <m/>
  </r>
  <r>
    <s v="14/03/2023"/>
    <x v="2"/>
    <s v="Walter Felix De Araujo Junior Mei"/>
    <s v=""/>
    <n v="-209.04"/>
    <m/>
  </r>
  <r>
    <s v="14/03/2023"/>
    <x v="0"/>
    <s v="Plano de Recebimento"/>
    <n v="28.61"/>
    <s v=""/>
    <m/>
  </r>
  <r>
    <s v="14/03/2023"/>
    <x v="0"/>
    <s v="Plano de Recebimento"/>
    <n v="6.34"/>
    <s v=""/>
    <m/>
  </r>
  <r>
    <s v="14/03/2023"/>
    <x v="0"/>
    <s v="Plano de Recebimento"/>
    <n v="17.57"/>
    <s v=""/>
    <m/>
  </r>
  <r>
    <s v="14/03/2023"/>
    <x v="0"/>
    <s v="Plano de Recebimento"/>
    <n v="17.57"/>
    <s v=""/>
    <m/>
  </r>
  <r>
    <s v="14/03/2023"/>
    <x v="0"/>
    <s v="Plano de Recebimento"/>
    <n v="14.64"/>
    <s v=""/>
    <m/>
  </r>
  <r>
    <s v="14/03/2023"/>
    <x v="0"/>
    <s v="Plano de Recebimento"/>
    <n v="24.4"/>
    <s v=""/>
    <m/>
  </r>
  <r>
    <s v="14/03/2023"/>
    <x v="0"/>
    <s v="Plano de Recebimento"/>
    <n v="10.4"/>
    <s v=""/>
    <m/>
  </r>
  <r>
    <s v="14/03/2023"/>
    <x v="0"/>
    <s v="Plano de Recebimento"/>
    <n v="47.5"/>
    <s v=""/>
    <m/>
  </r>
  <r>
    <s v="14/03/2023"/>
    <x v="1"/>
    <s v="Adriana Silva Santos"/>
    <n v="30"/>
    <s v=""/>
    <m/>
  </r>
  <r>
    <s v="14/03/2023"/>
    <x v="0"/>
    <s v="Plano de Recebimento"/>
    <n v="4.88"/>
    <s v=""/>
    <m/>
  </r>
  <r>
    <s v="14/03/2023"/>
    <x v="0"/>
    <s v="Plano de Recebimento"/>
    <n v="7.13"/>
    <s v=""/>
    <m/>
  </r>
  <r>
    <s v="14/03/2023"/>
    <x v="2"/>
    <s v="Walter Felix De Araujo Junior Mei"/>
    <s v=""/>
    <n v="-698.56"/>
    <m/>
  </r>
  <r>
    <s v="14/03/2023"/>
    <x v="1"/>
    <s v="Jefferson Oliveira Da Silva Junior      "/>
    <n v="698.56"/>
    <s v=""/>
    <m/>
  </r>
  <r>
    <s v="14/03/2023"/>
    <x v="2"/>
    <s v="Walter Felix De Araujo Junior Mei"/>
    <s v=""/>
    <n v="-110.84"/>
    <m/>
  </r>
  <r>
    <s v="14/03/2023"/>
    <x v="0"/>
    <s v="Plano de Recebimento"/>
    <n v="7.08"/>
    <s v=""/>
    <m/>
  </r>
  <r>
    <s v="14/03/2023"/>
    <x v="1"/>
    <s v="Raphael Muniz De Moura"/>
    <n v="64"/>
    <s v=""/>
    <m/>
  </r>
  <r>
    <s v="14/03/2023"/>
    <x v="1"/>
    <s v="Fernando Araújo De Pinho"/>
    <n v="30"/>
    <s v=""/>
    <m/>
  </r>
  <r>
    <s v="14/03/2023"/>
    <x v="0"/>
    <s v="Plano de Recebimento"/>
    <n v="9.76"/>
    <s v=""/>
    <m/>
  </r>
  <r>
    <s v="14/03/2023"/>
    <x v="2"/>
    <s v="Walter Felix De Araujo Junior Mei"/>
    <s v=""/>
    <n v="-23.75"/>
    <m/>
  </r>
  <r>
    <s v="14/03/2023"/>
    <x v="0"/>
    <s v="Plano de Recebimento"/>
    <n v="23.75"/>
    <s v=""/>
    <m/>
  </r>
  <r>
    <s v="14/03/2023"/>
    <x v="2"/>
    <s v="Walter Felix De Araujo Junior Mei"/>
    <s v=""/>
    <n v="-121.04"/>
    <m/>
  </r>
  <r>
    <s v="14/03/2023"/>
    <x v="0"/>
    <s v="Plano de Recebimento"/>
    <n v="17.57"/>
    <s v=""/>
    <m/>
  </r>
  <r>
    <s v="14/03/2023"/>
    <x v="0"/>
    <s v="Plano de Recebimento"/>
    <n v="50.76"/>
    <s v=""/>
    <m/>
  </r>
  <r>
    <s v="14/03/2023"/>
    <x v="3"/>
    <m/>
    <m/>
    <m/>
    <n v="157.69999999999999"/>
  </r>
  <r>
    <s v="15/03/2023"/>
    <x v="0"/>
    <s v="Plano de Recebimento"/>
    <n v="14.64"/>
    <s v=""/>
    <m/>
  </r>
  <r>
    <s v="15/03/2023"/>
    <x v="2"/>
    <s v="Walter Felix De Araujo Junior Mei"/>
    <s v=""/>
    <n v="-14.38"/>
    <m/>
  </r>
  <r>
    <s v="15/03/2023"/>
    <x v="0"/>
    <s v="Plano de Recebimento"/>
    <n v="4.88"/>
    <s v=""/>
    <m/>
  </r>
  <r>
    <s v="15/03/2023"/>
    <x v="0"/>
    <s v="Plano de Recebimento"/>
    <n v="9.5"/>
    <s v=""/>
    <m/>
  </r>
  <r>
    <s v="15/03/2023"/>
    <x v="2"/>
    <s v="Walter Felix De Araujo Junior Mei"/>
    <s v=""/>
    <n v="-147.65"/>
    <m/>
  </r>
  <r>
    <s v="15/03/2023"/>
    <x v="0"/>
    <s v="Plano de Recebimento"/>
    <n v="15.52"/>
    <s v=""/>
    <m/>
  </r>
  <r>
    <s v="15/03/2023"/>
    <x v="0"/>
    <s v="Plano de Recebimento"/>
    <n v="12.69"/>
    <s v=""/>
    <m/>
  </r>
  <r>
    <s v="15/03/2023"/>
    <x v="0"/>
    <s v="Plano de Recebimento"/>
    <n v="9.76"/>
    <s v=""/>
    <m/>
  </r>
  <r>
    <s v="15/03/2023"/>
    <x v="0"/>
    <s v="Plano de Recebimento"/>
    <n v="38"/>
    <s v=""/>
    <m/>
  </r>
  <r>
    <s v="15/03/2023"/>
    <x v="0"/>
    <s v="Plano de Recebimento"/>
    <n v="12.38"/>
    <s v=""/>
    <m/>
  </r>
  <r>
    <s v="15/03/2023"/>
    <x v="0"/>
    <s v="Plano de Recebimento"/>
    <n v="22.45"/>
    <s v=""/>
    <m/>
  </r>
  <r>
    <s v="15/03/2023"/>
    <x v="0"/>
    <s v="Plano de Recebimento"/>
    <n v="19.03"/>
    <s v=""/>
    <m/>
  </r>
  <r>
    <s v="15/03/2023"/>
    <x v="0"/>
    <s v="Plano de Recebimento"/>
    <n v="17.82"/>
    <s v=""/>
    <m/>
  </r>
  <r>
    <s v="15/03/2023"/>
    <x v="2"/>
    <s v="Walter Felix De Araujo Junior Mei"/>
    <s v=""/>
    <n v="-216.05"/>
    <m/>
  </r>
  <r>
    <s v="15/03/2023"/>
    <x v="0"/>
    <s v="Plano de Recebimento"/>
    <n v="15.2"/>
    <s v=""/>
    <m/>
  </r>
  <r>
    <s v="15/03/2023"/>
    <x v="1"/>
    <s v="Luis Felipe Faustino Cau                "/>
    <n v="14"/>
    <s v=""/>
    <m/>
  </r>
  <r>
    <s v="15/03/2023"/>
    <x v="1"/>
    <s v="Elen Nunes Rodrigues Dos Santos"/>
    <n v="35"/>
    <s v=""/>
    <m/>
  </r>
  <r>
    <s v="15/03/2023"/>
    <x v="0"/>
    <s v="Plano de Recebimento"/>
    <n v="23.43"/>
    <s v=""/>
    <m/>
  </r>
  <r>
    <s v="15/03/2023"/>
    <x v="0"/>
    <s v="Plano de Recebimento"/>
    <n v="3.9"/>
    <s v=""/>
    <m/>
  </r>
  <r>
    <s v="15/03/2023"/>
    <x v="0"/>
    <s v="Plano de Recebimento"/>
    <n v="38.31"/>
    <s v=""/>
    <m/>
  </r>
  <r>
    <s v="15/03/2023"/>
    <x v="0"/>
    <s v="Plano de Recebimento"/>
    <n v="15.13"/>
    <s v=""/>
    <m/>
  </r>
  <r>
    <s v="15/03/2023"/>
    <x v="0"/>
    <s v="Plano de Recebimento"/>
    <n v="41.8"/>
    <s v=""/>
    <m/>
  </r>
  <r>
    <s v="15/03/2023"/>
    <x v="0"/>
    <s v="Plano de Recebimento"/>
    <n v="29.28"/>
    <s v=""/>
    <m/>
  </r>
  <r>
    <s v="15/03/2023"/>
    <x v="2"/>
    <s v="Walter Felix De Araujo Junior Mei"/>
    <s v=""/>
    <n v="-272.12"/>
    <m/>
  </r>
  <r>
    <s v="15/03/2023"/>
    <x v="0"/>
    <s v="Plano de Recebimento"/>
    <n v="11.71"/>
    <s v=""/>
    <m/>
  </r>
  <r>
    <s v="15/03/2023"/>
    <x v="0"/>
    <s v="Plano de Recebimento"/>
    <n v="3.96"/>
    <s v=""/>
    <m/>
  </r>
  <r>
    <s v="15/03/2023"/>
    <x v="0"/>
    <s v="Plano de Recebimento"/>
    <n v="27.33"/>
    <s v=""/>
    <m/>
  </r>
  <r>
    <s v="15/03/2023"/>
    <x v="0"/>
    <s v="Plano de Recebimento"/>
    <n v="23.43"/>
    <s v=""/>
    <m/>
  </r>
  <r>
    <s v="15/03/2023"/>
    <x v="0"/>
    <s v="Plano de Recebimento"/>
    <n v="8.7799999999999994"/>
    <s v=""/>
    <m/>
  </r>
  <r>
    <s v="15/03/2023"/>
    <x v="0"/>
    <s v="Plano de Recebimento"/>
    <n v="28.31"/>
    <s v=""/>
    <m/>
  </r>
  <r>
    <s v="15/03/2023"/>
    <x v="1"/>
    <s v="Daniel Sartori Mendonça"/>
    <n v="50"/>
    <s v=""/>
    <m/>
  </r>
  <r>
    <s v="15/03/2023"/>
    <x v="0"/>
    <s v="Plano de Recebimento"/>
    <n v="57.59"/>
    <s v=""/>
    <m/>
  </r>
  <r>
    <s v="15/03/2023"/>
    <x v="0"/>
    <s v="Plano de Recebimento"/>
    <n v="61.01"/>
    <s v=""/>
    <m/>
  </r>
  <r>
    <s v="15/03/2023"/>
    <x v="4"/>
    <s v="Auto Posto Recanto Da    Osasco       Br"/>
    <s v=""/>
    <n v="-30"/>
    <m/>
  </r>
  <r>
    <s v="15/03/2023"/>
    <x v="1"/>
    <s v="Walter Felix De Araujo Junior Mei"/>
    <n v="30"/>
    <s v=""/>
    <m/>
  </r>
  <r>
    <s v="15/03/2023"/>
    <x v="2"/>
    <s v="Walter Felix De Araujo Junior Mei"/>
    <s v=""/>
    <n v="-39.58"/>
    <m/>
  </r>
  <r>
    <s v="15/03/2023"/>
    <x v="0"/>
    <s v="Plano de Recebimento"/>
    <n v="16.149999999999999"/>
    <s v=""/>
    <m/>
  </r>
  <r>
    <s v="15/03/2023"/>
    <x v="0"/>
    <s v="Plano de Recebimento"/>
    <n v="23.43"/>
    <s v=""/>
    <m/>
  </r>
  <r>
    <s v="15/03/2023"/>
    <x v="2"/>
    <s v="Walter Felix De Araujo Junior Mei"/>
    <s v=""/>
    <n v="-190.37"/>
    <m/>
  </r>
  <r>
    <s v="15/03/2023"/>
    <x v="0"/>
    <s v="Plano de Recebimento"/>
    <n v="23.76"/>
    <s v=""/>
    <m/>
  </r>
  <r>
    <s v="15/03/2023"/>
    <x v="0"/>
    <s v="Plano de Recebimento"/>
    <n v="8.91"/>
    <s v=""/>
    <m/>
  </r>
  <r>
    <s v="15/03/2023"/>
    <x v="3"/>
    <m/>
    <m/>
    <m/>
    <n v="14.64"/>
  </r>
  <r>
    <s v="16/03/2023"/>
    <x v="0"/>
    <s v="Plano de Recebimento"/>
    <n v="33.19"/>
    <s v=""/>
    <m/>
  </r>
  <r>
    <s v="16/03/2023"/>
    <x v="2"/>
    <s v="Walter Felix De Araujo Junior Mei"/>
    <s v=""/>
    <n v="-26"/>
    <m/>
  </r>
  <r>
    <s v="16/03/2023"/>
    <x v="1"/>
    <s v="Gabriela Martina Benjamin Prat"/>
    <n v="26"/>
    <s v=""/>
    <m/>
  </r>
  <r>
    <s v="16/03/2023"/>
    <x v="2"/>
    <s v="Walter Felix De Araujo Junior Mei"/>
    <s v=""/>
    <n v="-74.849999999999994"/>
    <m/>
  </r>
  <r>
    <s v="16/03/2023"/>
    <x v="0"/>
    <s v="Plano de Recebimento"/>
    <n v="5.7"/>
    <s v=""/>
    <m/>
  </r>
  <r>
    <s v="16/03/2023"/>
    <x v="0"/>
    <s v="Plano de Recebimento"/>
    <n v="48.07"/>
    <s v=""/>
    <m/>
  </r>
  <r>
    <s v="16/03/2023"/>
    <x v="0"/>
    <s v="Plano de Recebimento"/>
    <n v="6.93"/>
    <s v=""/>
    <m/>
  </r>
  <r>
    <s v="16/03/2023"/>
    <x v="0"/>
    <s v="Plano de Recebimento"/>
    <n v="10.25"/>
    <s v=""/>
    <m/>
  </r>
  <r>
    <s v="16/03/2023"/>
    <x v="0"/>
    <s v="Plano de Recebimento"/>
    <n v="3.9"/>
    <s v=""/>
    <m/>
  </r>
  <r>
    <s v="16/03/2023"/>
    <x v="2"/>
    <s v="Walter Felix De Araujo Junior Mei"/>
    <s v=""/>
    <n v="-576.73"/>
    <m/>
  </r>
  <r>
    <s v="16/03/2023"/>
    <x v="0"/>
    <s v="Plano de Recebimento"/>
    <n v="3.9"/>
    <s v=""/>
    <m/>
  </r>
  <r>
    <s v="16/03/2023"/>
    <x v="0"/>
    <s v="Plano de Recebimento"/>
    <n v="14.64"/>
    <s v=""/>
    <m/>
  </r>
  <r>
    <s v="16/03/2023"/>
    <x v="0"/>
    <s v="Plano de Recebimento"/>
    <n v="44.8"/>
    <s v=""/>
    <m/>
  </r>
  <r>
    <s v="16/03/2023"/>
    <x v="0"/>
    <s v="Plano de Recebimento"/>
    <n v="31.14"/>
    <s v=""/>
    <m/>
  </r>
  <r>
    <s v="16/03/2023"/>
    <x v="0"/>
    <s v="Plano de Recebimento"/>
    <n v="39.04"/>
    <s v=""/>
    <m/>
  </r>
  <r>
    <s v="16/03/2023"/>
    <x v="0"/>
    <s v="Plano de Recebimento"/>
    <n v="5.86"/>
    <s v=""/>
    <m/>
  </r>
  <r>
    <s v="16/03/2023"/>
    <x v="0"/>
    <s v="Plano de Recebimento"/>
    <n v="19.52"/>
    <s v=""/>
    <m/>
  </r>
  <r>
    <s v="16/03/2023"/>
    <x v="1"/>
    <s v="Gabriel Toaldo Rigolim Nascimento"/>
    <n v="7.25"/>
    <s v=""/>
    <m/>
  </r>
  <r>
    <s v="16/03/2023"/>
    <x v="0"/>
    <s v="Plano de Recebimento"/>
    <n v="20.5"/>
    <s v=""/>
    <m/>
  </r>
  <r>
    <s v="16/03/2023"/>
    <x v="0"/>
    <s v="Plano de Recebimento"/>
    <n v="30.31"/>
    <s v=""/>
    <m/>
  </r>
  <r>
    <s v="16/03/2023"/>
    <x v="0"/>
    <s v="Plano de Recebimento"/>
    <n v="14.25"/>
    <s v=""/>
    <m/>
  </r>
  <r>
    <s v="16/03/2023"/>
    <x v="0"/>
    <s v="Plano de Recebimento"/>
    <n v="7.32"/>
    <s v=""/>
    <m/>
  </r>
  <r>
    <s v="16/03/2023"/>
    <x v="0"/>
    <s v="Plano de Recebimento"/>
    <n v="14.01"/>
    <s v=""/>
    <m/>
  </r>
  <r>
    <s v="16/03/2023"/>
    <x v="0"/>
    <s v="Plano de Recebimento"/>
    <n v="32.299999999999997"/>
    <s v=""/>
    <m/>
  </r>
  <r>
    <s v="16/03/2023"/>
    <x v="0"/>
    <s v="Plano de Recebimento"/>
    <n v="57.01"/>
    <s v=""/>
    <m/>
  </r>
  <r>
    <s v="16/03/2023"/>
    <x v="0"/>
    <s v="Plano de Recebimento"/>
    <n v="3.47"/>
    <s v=""/>
    <m/>
  </r>
  <r>
    <s v="16/03/2023"/>
    <x v="0"/>
    <s v="Plano de Recebimento"/>
    <n v="1.95"/>
    <s v=""/>
    <m/>
  </r>
  <r>
    <s v="16/03/2023"/>
    <x v="0"/>
    <s v="Plano de Recebimento"/>
    <n v="132.55000000000001"/>
    <s v=""/>
    <m/>
  </r>
  <r>
    <s v="16/03/2023"/>
    <x v="0"/>
    <s v="Plano de Recebimento"/>
    <n v="49.41"/>
    <s v=""/>
    <m/>
  </r>
  <r>
    <s v="16/03/2023"/>
    <x v="0"/>
    <s v="Plano de Recebimento"/>
    <n v="47.5"/>
    <s v=""/>
    <m/>
  </r>
  <r>
    <s v="16/03/2023"/>
    <x v="2"/>
    <s v="Walter Felix De Araujo Junior Mei"/>
    <s v=""/>
    <n v="-179.41"/>
    <m/>
  </r>
  <r>
    <s v="16/03/2023"/>
    <x v="0"/>
    <s v="Plano de Recebimento"/>
    <n v="40.700000000000003"/>
    <s v=""/>
    <m/>
  </r>
  <r>
    <s v="16/03/2023"/>
    <x v="0"/>
    <s v="Plano de Recebimento"/>
    <n v="11.71"/>
    <s v=""/>
    <m/>
  </r>
  <r>
    <s v="16/03/2023"/>
    <x v="0"/>
    <s v="Plano de Recebimento"/>
    <n v="1.95"/>
    <s v=""/>
    <m/>
  </r>
  <r>
    <s v="16/03/2023"/>
    <x v="0"/>
    <s v="Plano de Recebimento"/>
    <n v="10.25"/>
    <s v=""/>
    <m/>
  </r>
  <r>
    <s v="16/03/2023"/>
    <x v="0"/>
    <s v="Plano de Recebimento"/>
    <n v="54.16"/>
    <s v=""/>
    <m/>
  </r>
  <r>
    <s v="16/03/2023"/>
    <x v="0"/>
    <s v="Plano de Recebimento"/>
    <n v="5.86"/>
    <s v=""/>
    <m/>
  </r>
  <r>
    <s v="16/03/2023"/>
    <x v="1"/>
    <s v="Maycon Barbosa Da Silva Santos"/>
    <n v="42.9"/>
    <s v=""/>
    <m/>
  </r>
  <r>
    <s v="16/03/2023"/>
    <x v="0"/>
    <s v="Plano de Recebimento"/>
    <n v="11.88"/>
    <s v=""/>
    <m/>
  </r>
  <r>
    <s v="16/03/2023"/>
    <x v="2"/>
    <s v="Walter Felix De Araujo Junior Mei"/>
    <s v=""/>
    <n v="-49.01"/>
    <m/>
  </r>
  <r>
    <s v="16/03/2023"/>
    <x v="0"/>
    <s v="Plano de Recebimento"/>
    <n v="28.31"/>
    <s v=""/>
    <m/>
  </r>
  <r>
    <s v="16/03/2023"/>
    <x v="0"/>
    <s v="Plano de Recebimento"/>
    <n v="2.93"/>
    <s v=""/>
    <m/>
  </r>
  <r>
    <s v="16/03/2023"/>
    <x v="0"/>
    <s v="Plano de Recebimento"/>
    <n v="7.81"/>
    <s v=""/>
    <m/>
  </r>
  <r>
    <s v="16/03/2023"/>
    <x v="2"/>
    <s v="Rafael Jefferson Dos Santos Da Costa"/>
    <s v=""/>
    <n v="-13"/>
    <m/>
  </r>
  <r>
    <s v="16/03/2023"/>
    <x v="0"/>
    <s v="Plano de Recebimento"/>
    <n v="5.86"/>
    <s v=""/>
    <m/>
  </r>
  <r>
    <s v="16/03/2023"/>
    <x v="0"/>
    <s v="Plano de Recebimento"/>
    <n v="17.100000000000001"/>
    <s v=""/>
    <m/>
  </r>
  <r>
    <s v="16/03/2023"/>
    <x v="2"/>
    <s v="Walter Felix De Araujo Junior Mei"/>
    <s v=""/>
    <n v="-50"/>
    <m/>
  </r>
  <r>
    <s v="16/03/2023"/>
    <x v="1"/>
    <s v="Vania Marques De Lima Pimentel"/>
    <n v="50"/>
    <s v=""/>
    <m/>
  </r>
  <r>
    <s v="16/03/2023"/>
    <x v="2"/>
    <s v="Walter Felix De Araujo Junior Mei"/>
    <s v=""/>
    <n v="-76.849999999999994"/>
    <m/>
  </r>
  <r>
    <s v="16/03/2023"/>
    <x v="1"/>
    <s v="Joice Moreira Araujo"/>
    <n v="25"/>
    <s v=""/>
    <m/>
  </r>
  <r>
    <s v="16/03/2023"/>
    <x v="1"/>
    <s v="Tuna Pagamentos Ltda"/>
    <n v="25.5"/>
    <s v=""/>
    <m/>
  </r>
  <r>
    <s v="16/03/2023"/>
    <x v="0"/>
    <s v="Plano de Recebimento"/>
    <n v="26.35"/>
    <s v=""/>
    <m/>
  </r>
  <r>
    <s v="16/03/2023"/>
    <x v="2"/>
    <s v="Walter Felix De Araujo Junior Mei"/>
    <s v=""/>
    <n v="-66.64"/>
    <m/>
  </r>
  <r>
    <s v="16/03/2023"/>
    <x v="1"/>
    <s v="Jonatan Teixeira Gomes"/>
    <n v="42"/>
    <s v=""/>
    <m/>
  </r>
  <r>
    <s v="16/03/2023"/>
    <x v="1"/>
    <s v="Gabrielly Hipolito Fernandes Da Silva"/>
    <n v="10"/>
    <s v=""/>
    <m/>
  </r>
  <r>
    <s v="16/03/2023"/>
    <x v="3"/>
    <m/>
    <m/>
    <m/>
    <n v="33.19"/>
  </r>
  <r>
    <s v="17/03/2023"/>
    <x v="0"/>
    <s v="Plano de Recebimento"/>
    <n v="7.81"/>
    <s v=""/>
    <m/>
  </r>
  <r>
    <s v="17/03/2023"/>
    <x v="0"/>
    <s v="Plano de Recebimento"/>
    <n v="41"/>
    <s v=""/>
    <m/>
  </r>
  <r>
    <s v="17/03/2023"/>
    <x v="1"/>
    <s v="Rafael Pereira Rodrigues Batista"/>
    <n v="16"/>
    <s v=""/>
    <m/>
  </r>
  <r>
    <s v="17/03/2023"/>
    <x v="2"/>
    <s v="Walter Felix De Araujo Junior Mei"/>
    <s v=""/>
    <n v="-162"/>
    <m/>
  </r>
  <r>
    <s v="17/03/2023"/>
    <x v="1"/>
    <s v="Daniel Sartori Mendonça"/>
    <n v="162"/>
    <s v=""/>
    <m/>
  </r>
  <r>
    <s v="17/03/2023"/>
    <x v="2"/>
    <s v="Walter Felix De Araujo Junior Mei"/>
    <s v=""/>
    <n v="-236.4"/>
    <m/>
  </r>
  <r>
    <s v="17/03/2023"/>
    <x v="0"/>
    <s v="Plano de Recebimento"/>
    <n v="9.5"/>
    <s v=""/>
    <m/>
  </r>
  <r>
    <s v="17/03/2023"/>
    <x v="1"/>
    <s v="Maisa Faiez Mahmoud"/>
    <n v="4"/>
    <s v=""/>
    <m/>
  </r>
  <r>
    <s v="17/03/2023"/>
    <x v="1"/>
    <s v="Maiara Costa Dos Santos Alves"/>
    <n v="24"/>
    <s v=""/>
    <m/>
  </r>
  <r>
    <s v="17/03/2023"/>
    <x v="0"/>
    <s v="Plano de Recebimento"/>
    <n v="62.47"/>
    <s v=""/>
    <m/>
  </r>
  <r>
    <s v="17/03/2023"/>
    <x v="0"/>
    <s v="Plano de Recebimento"/>
    <n v="65.3"/>
    <s v=""/>
    <m/>
  </r>
  <r>
    <s v="17/03/2023"/>
    <x v="0"/>
    <s v="Plano de Recebimento"/>
    <n v="9.9"/>
    <s v=""/>
    <m/>
  </r>
  <r>
    <s v="17/03/2023"/>
    <x v="0"/>
    <s v="Plano de Recebimento"/>
    <n v="52.48"/>
    <s v=""/>
    <m/>
  </r>
  <r>
    <s v="17/03/2023"/>
    <x v="1"/>
    <s v="Maisa Faiez Mahmoud"/>
    <n v="8.75"/>
    <s v=""/>
    <m/>
  </r>
  <r>
    <s v="17/03/2023"/>
    <x v="2"/>
    <s v="Walter Felix De Araujo Junior Mei"/>
    <s v=""/>
    <n v="-21.47"/>
    <m/>
  </r>
  <r>
    <s v="17/03/2023"/>
    <x v="0"/>
    <s v="Plano de Recebimento"/>
    <n v="11.71"/>
    <s v=""/>
    <m/>
  </r>
  <r>
    <s v="17/03/2023"/>
    <x v="0"/>
    <s v="Plano de Recebimento"/>
    <n v="5.86"/>
    <s v=""/>
    <m/>
  </r>
  <r>
    <s v="17/03/2023"/>
    <x v="0"/>
    <s v="Plano de Recebimento"/>
    <n v="3.9"/>
    <s v=""/>
    <m/>
  </r>
  <r>
    <s v="17/03/2023"/>
    <x v="2"/>
    <s v="Walter Felix De Araujo Junior Mei"/>
    <s v=""/>
    <n v="-205.88"/>
    <m/>
  </r>
  <r>
    <s v="17/03/2023"/>
    <x v="1"/>
    <s v="Lucas Lopes Comparoni"/>
    <n v="32.9"/>
    <s v=""/>
    <m/>
  </r>
  <r>
    <s v="17/03/2023"/>
    <x v="0"/>
    <s v="Plano de Recebimento"/>
    <n v="62.71"/>
    <s v=""/>
    <m/>
  </r>
  <r>
    <s v="17/03/2023"/>
    <x v="1"/>
    <s v="Igor Henrique De Souza Gelati"/>
    <n v="43.9"/>
    <s v=""/>
    <m/>
  </r>
  <r>
    <s v="17/03/2023"/>
    <x v="0"/>
    <s v="Plano de Recebimento"/>
    <n v="66.37"/>
    <s v=""/>
    <m/>
  </r>
  <r>
    <s v="17/03/2023"/>
    <x v="2"/>
    <s v="Walter Felix De Araujo Junior Mei"/>
    <s v=""/>
    <n v="-76.64"/>
    <m/>
  </r>
  <r>
    <s v="17/03/2023"/>
    <x v="0"/>
    <s v="Plano de Recebimento"/>
    <n v="59.54"/>
    <s v=""/>
    <m/>
  </r>
  <r>
    <s v="17/03/2023"/>
    <x v="0"/>
    <s v="Plano de Recebimento"/>
    <n v="17.100000000000001"/>
    <s v=""/>
    <m/>
  </r>
  <r>
    <s v="17/03/2023"/>
    <x v="2"/>
    <s v="Walter Felix De Araujo Junior Mei"/>
    <s v=""/>
    <n v="-270.24"/>
    <m/>
  </r>
  <r>
    <s v="17/03/2023"/>
    <x v="0"/>
    <s v="Plano de Recebimento"/>
    <n v="67.25"/>
    <s v=""/>
    <m/>
  </r>
  <r>
    <s v="17/03/2023"/>
    <x v="2"/>
    <s v="Braian Dara Barboza Da Silva"/>
    <s v=""/>
    <n v="-35"/>
    <m/>
  </r>
  <r>
    <s v="17/03/2023"/>
    <x v="1"/>
    <s v="Davi Cesar De Freitas 12384919873"/>
    <n v="46.9"/>
    <s v=""/>
    <m/>
  </r>
  <r>
    <s v="17/03/2023"/>
    <x v="4"/>
    <s v="Brasileirao Bebidas      Carapicuiba  Br"/>
    <s v=""/>
    <n v="-123.6"/>
    <m/>
  </r>
  <r>
    <s v="17/03/2023"/>
    <x v="1"/>
    <s v="Claudiene Aparecida De Lima"/>
    <n v="64.900000000000006"/>
    <s v=""/>
    <m/>
  </r>
  <r>
    <s v="17/03/2023"/>
    <x v="4"/>
    <s v="Brasileirao Bebidas      Carapicuiba  Br"/>
    <s v=""/>
    <n v="-692.04"/>
    <m/>
  </r>
  <r>
    <s v="17/03/2023"/>
    <x v="1"/>
    <s v="Walter Felix De Araujo Junior Mei"/>
    <n v="900"/>
    <s v=""/>
    <m/>
  </r>
  <r>
    <s v="17/03/2023"/>
    <x v="1"/>
    <s v="Braian Dara Barboza Da Silva"/>
    <n v="35"/>
    <s v=""/>
    <m/>
  </r>
  <r>
    <s v="17/03/2023"/>
    <x v="0"/>
    <s v="Plano de Recebimento"/>
    <n v="6.83"/>
    <s v=""/>
    <m/>
  </r>
  <r>
    <s v="17/03/2023"/>
    <x v="2"/>
    <s v="Walter Felix De Araujo Junior Mei"/>
    <s v=""/>
    <n v="-346.14"/>
    <m/>
  </r>
  <r>
    <s v="17/03/2023"/>
    <x v="0"/>
    <s v="Plano de Recebimento"/>
    <n v="5.86"/>
    <s v=""/>
    <m/>
  </r>
  <r>
    <s v="17/03/2023"/>
    <x v="0"/>
    <s v="Plano de Recebimento"/>
    <n v="5.86"/>
    <s v=""/>
    <m/>
  </r>
  <r>
    <s v="17/03/2023"/>
    <x v="0"/>
    <s v="Plano de Recebimento"/>
    <n v="47.83"/>
    <s v=""/>
    <m/>
  </r>
  <r>
    <s v="17/03/2023"/>
    <x v="0"/>
    <s v="Plano de Recebimento"/>
    <n v="123.96"/>
    <s v=""/>
    <m/>
  </r>
  <r>
    <s v="17/03/2023"/>
    <x v="0"/>
    <s v="Plano de Recebimento"/>
    <n v="62.52"/>
    <s v=""/>
    <m/>
  </r>
  <r>
    <s v="17/03/2023"/>
    <x v="0"/>
    <s v="Plano de Recebimento"/>
    <n v="8.7799999999999994"/>
    <s v=""/>
    <m/>
  </r>
  <r>
    <s v="17/03/2023"/>
    <x v="0"/>
    <s v="Plano de Recebimento"/>
    <n v="13.67"/>
    <s v=""/>
    <m/>
  </r>
  <r>
    <s v="17/03/2023"/>
    <x v="0"/>
    <s v="Plano de Recebimento"/>
    <n v="51.31"/>
    <s v=""/>
    <m/>
  </r>
  <r>
    <s v="17/03/2023"/>
    <x v="0"/>
    <s v="Plano de Recebimento"/>
    <n v="9.76"/>
    <s v=""/>
    <m/>
  </r>
  <r>
    <s v="17/03/2023"/>
    <x v="0"/>
    <s v="Plano de Recebimento"/>
    <n v="16.59"/>
    <s v=""/>
    <m/>
  </r>
  <r>
    <s v="17/03/2023"/>
    <x v="2"/>
    <s v="Walter Felix De Araujo Junior Mei"/>
    <s v=""/>
    <n v="-4.3899999999999997"/>
    <m/>
  </r>
  <r>
    <s v="17/03/2023"/>
    <x v="0"/>
    <s v="Plano de Recebimento"/>
    <n v="4.3899999999999997"/>
    <s v=""/>
    <m/>
  </r>
  <r>
    <s v="17/03/2023"/>
    <x v="2"/>
    <s v="Walter Felix De Araujo Junior Mei"/>
    <s v=""/>
    <n v="-544.80999999999995"/>
    <m/>
  </r>
  <r>
    <s v="17/03/2023"/>
    <x v="0"/>
    <s v="Plano de Recebimento"/>
    <n v="31.04"/>
    <s v=""/>
    <m/>
  </r>
  <r>
    <s v="17/03/2023"/>
    <x v="0"/>
    <s v="Plano de Recebimento"/>
    <n v="15.13"/>
    <s v=""/>
    <m/>
  </r>
  <r>
    <s v="17/03/2023"/>
    <x v="0"/>
    <s v="Plano de Recebimento"/>
    <n v="15.13"/>
    <s v=""/>
    <m/>
  </r>
  <r>
    <s v="17/03/2023"/>
    <x v="0"/>
    <s v="Plano de Recebimento"/>
    <n v="47.83"/>
    <s v=""/>
    <m/>
  </r>
  <r>
    <s v="17/03/2023"/>
    <x v="0"/>
    <s v="Plano de Recebimento"/>
    <n v="29.28"/>
    <s v=""/>
    <m/>
  </r>
  <r>
    <s v="17/03/2023"/>
    <x v="0"/>
    <s v="Plano de Recebimento"/>
    <n v="42.95"/>
    <s v=""/>
    <m/>
  </r>
  <r>
    <s v="17/03/2023"/>
    <x v="0"/>
    <s v="Plano de Recebimento"/>
    <n v="19"/>
    <s v=""/>
    <m/>
  </r>
  <r>
    <s v="17/03/2023"/>
    <x v="0"/>
    <s v="Plano de Recebimento"/>
    <n v="41.87"/>
    <s v=""/>
    <m/>
  </r>
  <r>
    <s v="17/03/2023"/>
    <x v="0"/>
    <s v="Plano de Recebimento"/>
    <n v="24.7"/>
    <s v=""/>
    <m/>
  </r>
  <r>
    <s v="17/03/2023"/>
    <x v="0"/>
    <s v="Plano de Recebimento"/>
    <n v="76.14"/>
    <s v=""/>
    <m/>
  </r>
  <r>
    <s v="17/03/2023"/>
    <x v="0"/>
    <s v="Plano de Recebimento"/>
    <n v="38.950000000000003"/>
    <s v=""/>
    <m/>
  </r>
  <r>
    <s v="17/03/2023"/>
    <x v="0"/>
    <s v="Plano de Recebimento"/>
    <n v="3.9"/>
    <s v=""/>
    <m/>
  </r>
  <r>
    <s v="17/03/2023"/>
    <x v="0"/>
    <s v="Plano de Recebimento"/>
    <n v="3.9"/>
    <s v=""/>
    <m/>
  </r>
  <r>
    <s v="17/03/2023"/>
    <x v="0"/>
    <s v="Plano de Recebimento"/>
    <n v="11.71"/>
    <s v=""/>
    <m/>
  </r>
  <r>
    <s v="17/03/2023"/>
    <x v="0"/>
    <s v="Plano de Recebimento"/>
    <n v="44.8"/>
    <s v=""/>
    <m/>
  </r>
  <r>
    <s v="17/03/2023"/>
    <x v="0"/>
    <s v="Plano de Recebimento"/>
    <n v="14.25"/>
    <s v=""/>
    <m/>
  </r>
  <r>
    <s v="17/03/2023"/>
    <x v="4"/>
    <s v="Casa Sao Pedro           Osasco       Br"/>
    <s v=""/>
    <n v="-130.9"/>
    <m/>
  </r>
  <r>
    <s v="17/03/2023"/>
    <x v="0"/>
    <s v="Plano de Recebimento"/>
    <n v="7.81"/>
    <s v=""/>
    <m/>
  </r>
  <r>
    <s v="17/03/2023"/>
    <x v="1"/>
    <s v="Walter Felix De Araujo Junior Mei"/>
    <n v="200"/>
    <s v=""/>
    <m/>
  </r>
  <r>
    <s v="17/03/2023"/>
    <x v="0"/>
    <s v="Plano de Recebimento"/>
    <n v="7.32"/>
    <s v=""/>
    <m/>
  </r>
  <r>
    <s v="17/03/2023"/>
    <x v="2"/>
    <s v="Walter Felix De Araujo Junior Mei"/>
    <s v=""/>
    <n v="-210.46"/>
    <m/>
  </r>
  <r>
    <s v="17/03/2023"/>
    <x v="1"/>
    <s v="Chimene Negri Franca"/>
    <n v="38.9"/>
    <s v=""/>
    <m/>
  </r>
  <r>
    <s v="17/03/2023"/>
    <x v="1"/>
    <s v="Maycon Barbosa Da Silva Santos"/>
    <n v="32.9"/>
    <s v=""/>
    <m/>
  </r>
  <r>
    <s v="17/03/2023"/>
    <x v="0"/>
    <s v="Plano de Recebimento"/>
    <n v="3.42"/>
    <s v=""/>
    <m/>
  </r>
  <r>
    <s v="17/03/2023"/>
    <x v="0"/>
    <s v="Plano de Recebimento"/>
    <n v="45.03"/>
    <s v=""/>
    <m/>
  </r>
  <r>
    <s v="17/03/2023"/>
    <x v="0"/>
    <s v="Plano de Recebimento"/>
    <n v="32.11"/>
    <s v=""/>
    <m/>
  </r>
  <r>
    <s v="17/03/2023"/>
    <x v="0"/>
    <s v="Plano de Recebimento"/>
    <n v="10.74"/>
    <s v=""/>
    <m/>
  </r>
  <r>
    <s v="17/03/2023"/>
    <x v="0"/>
    <s v="Plano de Recebimento"/>
    <n v="30.26"/>
    <s v=""/>
    <m/>
  </r>
  <r>
    <s v="17/03/2023"/>
    <x v="0"/>
    <s v="Plano de Recebimento"/>
    <n v="17.100000000000001"/>
    <s v=""/>
    <m/>
  </r>
  <r>
    <s v="17/03/2023"/>
    <x v="2"/>
    <s v="Walter Felix De Araujo Junior Mei"/>
    <s v=""/>
    <n v="-98.62"/>
    <m/>
  </r>
  <r>
    <s v="17/03/2023"/>
    <x v="0"/>
    <s v="Plano de Recebimento"/>
    <n v="28.41"/>
    <s v=""/>
    <m/>
  </r>
  <r>
    <s v="17/03/2023"/>
    <x v="0"/>
    <s v="Plano de Recebimento"/>
    <n v="45.78"/>
    <s v=""/>
    <m/>
  </r>
  <r>
    <s v="17/03/2023"/>
    <x v="0"/>
    <s v="Plano de Recebimento"/>
    <n v="19.059999999999999"/>
    <s v=""/>
    <m/>
  </r>
  <r>
    <s v="17/03/2023"/>
    <x v="0"/>
    <s v="Plano de Recebimento"/>
    <n v="5.37"/>
    <s v=""/>
    <m/>
  </r>
  <r>
    <s v="17/03/2023"/>
    <x v="2"/>
    <s v="Walter Felix De Araujo Junior Mei"/>
    <s v=""/>
    <n v="-44.7"/>
    <m/>
  </r>
  <r>
    <s v="17/03/2023"/>
    <x v="0"/>
    <s v="Plano de Recebimento"/>
    <n v="3.8"/>
    <s v=""/>
    <m/>
  </r>
  <r>
    <s v="17/03/2023"/>
    <x v="1"/>
    <s v="Rodrigo Menezes Lenadro"/>
    <n v="20"/>
    <s v=""/>
    <m/>
  </r>
  <r>
    <s v="17/03/2023"/>
    <x v="0"/>
    <s v="Plano de Recebimento"/>
    <n v="20.9"/>
    <s v=""/>
    <m/>
  </r>
  <r>
    <s v="17/03/2023"/>
    <x v="2"/>
    <s v="Walter Felix De Araujo Junior Mei"/>
    <s v=""/>
    <n v="-33.19"/>
    <m/>
  </r>
  <r>
    <s v="17/03/2023"/>
    <x v="3"/>
    <m/>
    <m/>
    <m/>
    <n v="64.81"/>
  </r>
  <r>
    <s v="18/03/2023"/>
    <x v="0"/>
    <s v="Plano de Recebimento"/>
    <n v="26.35"/>
    <s v=""/>
    <m/>
  </r>
  <r>
    <s v="18/03/2023"/>
    <x v="0"/>
    <s v="Plano de Recebimento"/>
    <n v="7.6"/>
    <s v=""/>
    <m/>
  </r>
  <r>
    <s v="18/03/2023"/>
    <x v="1"/>
    <s v="Joelma Marchi"/>
    <n v="33.9"/>
    <s v=""/>
    <m/>
  </r>
  <r>
    <s v="18/03/2023"/>
    <x v="0"/>
    <s v="Plano de Recebimento"/>
    <n v="40.020000000000003"/>
    <s v=""/>
    <m/>
  </r>
  <r>
    <s v="18/03/2023"/>
    <x v="0"/>
    <s v="Plano de Recebimento"/>
    <n v="40.020000000000003"/>
    <s v=""/>
    <m/>
  </r>
  <r>
    <s v="18/03/2023"/>
    <x v="2"/>
    <s v="Walter Felix De Araujo Junior Mei"/>
    <s v=""/>
    <n v="-168.7"/>
    <m/>
  </r>
  <r>
    <s v="18/03/2023"/>
    <x v="2"/>
    <s v="Thayná Vitória Ramos Caetano"/>
    <s v=""/>
    <n v="-44"/>
    <m/>
  </r>
  <r>
    <s v="18/03/2023"/>
    <x v="0"/>
    <s v="Plano de Recebimento"/>
    <n v="7.81"/>
    <s v=""/>
    <m/>
  </r>
  <r>
    <s v="18/03/2023"/>
    <x v="0"/>
    <s v="Plano de Recebimento"/>
    <n v="28.07"/>
    <s v=""/>
    <m/>
  </r>
  <r>
    <s v="18/03/2023"/>
    <x v="0"/>
    <s v="Plano de Recebimento"/>
    <n v="5.7"/>
    <s v=""/>
    <m/>
  </r>
  <r>
    <s v="18/03/2023"/>
    <x v="0"/>
    <s v="Plano de Recebimento"/>
    <n v="11.96"/>
    <s v=""/>
    <m/>
  </r>
  <r>
    <s v="18/03/2023"/>
    <x v="0"/>
    <s v="Plano de Recebimento"/>
    <n v="4.88"/>
    <s v=""/>
    <m/>
  </r>
  <r>
    <s v="18/03/2023"/>
    <x v="0"/>
    <s v="Plano de Recebimento"/>
    <n v="48.8"/>
    <s v=""/>
    <m/>
  </r>
  <r>
    <s v="18/03/2023"/>
    <x v="2"/>
    <s v="Walter Felix De Araujo Junior Mei"/>
    <s v=""/>
    <n v="-107.22"/>
    <m/>
  </r>
  <r>
    <s v="18/03/2023"/>
    <x v="0"/>
    <s v="Plano de Recebimento"/>
    <n v="56.61"/>
    <s v=""/>
    <m/>
  </r>
  <r>
    <s v="18/03/2023"/>
    <x v="0"/>
    <s v="Plano de Recebimento"/>
    <n v="3.89"/>
    <s v=""/>
    <m/>
  </r>
  <r>
    <s v="18/03/2023"/>
    <x v="0"/>
    <s v="Plano de Recebimento"/>
    <n v="6.65"/>
    <s v=""/>
    <m/>
  </r>
  <r>
    <s v="18/03/2023"/>
    <x v="0"/>
    <s v="Plano de Recebimento"/>
    <n v="64.42"/>
    <s v=""/>
    <m/>
  </r>
  <r>
    <s v="18/03/2023"/>
    <x v="0"/>
    <s v="Plano de Recebimento"/>
    <n v="5.86"/>
    <s v=""/>
    <m/>
  </r>
  <r>
    <s v="18/03/2023"/>
    <x v="0"/>
    <s v="Plano de Recebimento"/>
    <n v="9.76"/>
    <s v=""/>
    <m/>
  </r>
  <r>
    <s v="18/03/2023"/>
    <x v="0"/>
    <s v="Plano de Recebimento"/>
    <n v="39.04"/>
    <s v=""/>
    <m/>
  </r>
  <r>
    <s v="18/03/2023"/>
    <x v="0"/>
    <s v="Plano de Recebimento"/>
    <n v="3.9"/>
    <s v=""/>
    <m/>
  </r>
  <r>
    <s v="18/03/2023"/>
    <x v="0"/>
    <s v="Plano de Recebimento"/>
    <n v="57.59"/>
    <s v=""/>
    <m/>
  </r>
  <r>
    <s v="18/03/2023"/>
    <x v="0"/>
    <s v="Plano de Recebimento"/>
    <n v="13.3"/>
    <s v=""/>
    <m/>
  </r>
  <r>
    <s v="18/03/2023"/>
    <x v="0"/>
    <s v="Plano de Recebimento"/>
    <n v="42.75"/>
    <s v=""/>
    <m/>
  </r>
  <r>
    <s v="18/03/2023"/>
    <x v="0"/>
    <s v="Plano de Recebimento"/>
    <n v="47.5"/>
    <s v=""/>
    <m/>
  </r>
  <r>
    <s v="18/03/2023"/>
    <x v="0"/>
    <s v="Plano de Recebimento"/>
    <n v="29.28"/>
    <s v=""/>
    <m/>
  </r>
  <r>
    <s v="18/03/2023"/>
    <x v="0"/>
    <s v="Plano de Recebimento"/>
    <n v="1.95"/>
    <s v=""/>
    <m/>
  </r>
  <r>
    <s v="18/03/2023"/>
    <x v="0"/>
    <s v="Plano de Recebimento"/>
    <n v="7.13"/>
    <s v=""/>
    <m/>
  </r>
  <r>
    <s v="18/03/2023"/>
    <x v="0"/>
    <s v="Plano de Recebimento"/>
    <n v="9.5"/>
    <s v=""/>
    <m/>
  </r>
  <r>
    <s v="18/03/2023"/>
    <x v="0"/>
    <s v="Plano de Recebimento"/>
    <n v="3.9"/>
    <s v=""/>
    <m/>
  </r>
  <r>
    <s v="18/03/2023"/>
    <x v="0"/>
    <s v="Plano de Recebimento"/>
    <n v="16.829999999999998"/>
    <s v=""/>
    <m/>
  </r>
  <r>
    <s v="18/03/2023"/>
    <x v="1"/>
    <s v="Silvia Ferreira Da Silva"/>
    <n v="220"/>
    <s v=""/>
    <m/>
  </r>
  <r>
    <s v="18/03/2023"/>
    <x v="0"/>
    <s v="Plano de Recebimento"/>
    <n v="9.76"/>
    <s v=""/>
    <m/>
  </r>
  <r>
    <s v="18/03/2023"/>
    <x v="0"/>
    <s v="Plano de Recebimento"/>
    <n v="180.58"/>
    <s v=""/>
    <m/>
  </r>
  <r>
    <s v="18/03/2023"/>
    <x v="0"/>
    <s v="Plano de Recebimento"/>
    <n v="3.96"/>
    <s v=""/>
    <m/>
  </r>
  <r>
    <s v="18/03/2023"/>
    <x v="0"/>
    <s v="Plano de Recebimento"/>
    <n v="18.05"/>
    <s v=""/>
    <m/>
  </r>
  <r>
    <s v="18/03/2023"/>
    <x v="2"/>
    <s v="Walter Felix De Araujo Junior Mei"/>
    <s v=""/>
    <n v="-852.21"/>
    <m/>
  </r>
  <r>
    <s v="18/03/2023"/>
    <x v="0"/>
    <s v="Plano de Recebimento"/>
    <n v="6.83"/>
    <s v=""/>
    <m/>
  </r>
  <r>
    <s v="18/03/2023"/>
    <x v="0"/>
    <s v="Plano de Recebimento"/>
    <n v="9.76"/>
    <s v=""/>
    <m/>
  </r>
  <r>
    <s v="18/03/2023"/>
    <x v="0"/>
    <s v="Plano de Recebimento"/>
    <n v="20.9"/>
    <s v=""/>
    <m/>
  </r>
  <r>
    <s v="18/03/2023"/>
    <x v="0"/>
    <s v="Plano de Recebimento"/>
    <n v="23.43"/>
    <s v=""/>
    <m/>
  </r>
  <r>
    <s v="18/03/2023"/>
    <x v="0"/>
    <s v="Plano de Recebimento"/>
    <n v="6.93"/>
    <s v=""/>
    <m/>
  </r>
  <r>
    <s v="18/03/2023"/>
    <x v="0"/>
    <s v="Plano de Recebimento"/>
    <n v="38.950000000000003"/>
    <s v=""/>
    <m/>
  </r>
  <r>
    <s v="18/03/2023"/>
    <x v="0"/>
    <s v="Plano de Recebimento"/>
    <n v="32.67"/>
    <s v=""/>
    <m/>
  </r>
  <r>
    <s v="18/03/2023"/>
    <x v="0"/>
    <s v="Plano de Recebimento"/>
    <n v="32.21"/>
    <s v=""/>
    <m/>
  </r>
  <r>
    <s v="18/03/2023"/>
    <x v="0"/>
    <s v="Plano de Recebimento"/>
    <n v="7.92"/>
    <s v=""/>
    <m/>
  </r>
  <r>
    <s v="18/03/2023"/>
    <x v="1"/>
    <s v="Vanessa Araujo  Dos Santos"/>
    <n v="33.5"/>
    <s v=""/>
    <m/>
  </r>
  <r>
    <s v="18/03/2023"/>
    <x v="1"/>
    <s v="Yeda Braga De Paula Silva               "/>
    <n v="23"/>
    <s v=""/>
    <m/>
  </r>
  <r>
    <s v="18/03/2023"/>
    <x v="0"/>
    <s v="Plano de Recebimento"/>
    <n v="30.26"/>
    <s v=""/>
    <m/>
  </r>
  <r>
    <s v="18/03/2023"/>
    <x v="0"/>
    <s v="Plano de Recebimento"/>
    <n v="10.98"/>
    <s v=""/>
    <m/>
  </r>
  <r>
    <s v="18/03/2023"/>
    <x v="0"/>
    <s v="Plano de Recebimento"/>
    <n v="14.64"/>
    <s v=""/>
    <m/>
  </r>
  <r>
    <s v="18/03/2023"/>
    <x v="0"/>
    <s v="Plano de Recebimento"/>
    <n v="30.4"/>
    <s v=""/>
    <m/>
  </r>
  <r>
    <s v="18/03/2023"/>
    <x v="0"/>
    <s v="Plano de Recebimento"/>
    <n v="7.51"/>
    <s v=""/>
    <m/>
  </r>
  <r>
    <s v="18/03/2023"/>
    <x v="0"/>
    <s v="Plano de Recebimento"/>
    <n v="23.75"/>
    <s v=""/>
    <m/>
  </r>
  <r>
    <s v="18/03/2023"/>
    <x v="0"/>
    <s v="Plano de Recebimento"/>
    <n v="24.4"/>
    <s v=""/>
    <m/>
  </r>
  <r>
    <s v="18/03/2023"/>
    <x v="0"/>
    <s v="Plano de Recebimento"/>
    <n v="5.86"/>
    <s v=""/>
    <m/>
  </r>
  <r>
    <s v="18/03/2023"/>
    <x v="2"/>
    <s v="Walter Felix De Araujo Junior Mei"/>
    <s v=""/>
    <n v="-383.9"/>
    <m/>
  </r>
  <r>
    <s v="18/03/2023"/>
    <x v="0"/>
    <s v="Plano de Recebimento"/>
    <n v="32.21"/>
    <s v=""/>
    <m/>
  </r>
  <r>
    <s v="18/03/2023"/>
    <x v="0"/>
    <s v="Plano de Recebimento"/>
    <n v="33.19"/>
    <s v=""/>
    <m/>
  </r>
  <r>
    <s v="18/03/2023"/>
    <x v="0"/>
    <s v="Plano de Recebimento"/>
    <n v="58.57"/>
    <s v=""/>
    <m/>
  </r>
  <r>
    <s v="18/03/2023"/>
    <x v="0"/>
    <s v="Plano de Recebimento"/>
    <n v="34.159999999999997"/>
    <s v=""/>
    <m/>
  </r>
  <r>
    <s v="18/03/2023"/>
    <x v="0"/>
    <s v="Plano de Recebimento"/>
    <n v="6.34"/>
    <s v=""/>
    <m/>
  </r>
  <r>
    <s v="18/03/2023"/>
    <x v="1"/>
    <s v="Nilton Silva Reis"/>
    <n v="87"/>
    <s v=""/>
    <m/>
  </r>
  <r>
    <s v="18/03/2023"/>
    <x v="2"/>
    <s v="Walter Felix De Araujo Junior Mei"/>
    <s v=""/>
    <n v="-251.47"/>
    <m/>
  </r>
  <r>
    <s v="18/03/2023"/>
    <x v="0"/>
    <s v="Plano de Recebimento"/>
    <n v="37.090000000000003"/>
    <s v=""/>
    <m/>
  </r>
  <r>
    <s v="18/03/2023"/>
    <x v="0"/>
    <s v="Plano de Recebimento"/>
    <n v="93.11"/>
    <s v=""/>
    <m/>
  </r>
  <r>
    <s v="18/03/2023"/>
    <x v="1"/>
    <s v="João Paulo Barboza Da Silva"/>
    <n v="38.9"/>
    <s v=""/>
    <m/>
  </r>
  <r>
    <s v="18/03/2023"/>
    <x v="0"/>
    <s v="Plano de Recebimento"/>
    <n v="49.41"/>
    <s v=""/>
    <m/>
  </r>
  <r>
    <s v="18/03/2023"/>
    <x v="0"/>
    <s v="Plano de Recebimento"/>
    <n v="40.020000000000003"/>
    <s v=""/>
    <m/>
  </r>
  <r>
    <s v="18/03/2023"/>
    <x v="0"/>
    <s v="Plano de Recebimento"/>
    <n v="104.51"/>
    <s v=""/>
    <m/>
  </r>
  <r>
    <s v="18/03/2023"/>
    <x v="0"/>
    <s v="Plano de Recebimento"/>
    <n v="19.52"/>
    <s v=""/>
    <m/>
  </r>
  <r>
    <s v="18/03/2023"/>
    <x v="2"/>
    <s v="Walter Felix De Araujo Junior Mei"/>
    <s v=""/>
    <n v="-382.56"/>
    <m/>
  </r>
  <r>
    <s v="18/03/2023"/>
    <x v="0"/>
    <s v="Plano de Recebimento"/>
    <n v="1.98"/>
    <s v=""/>
    <m/>
  </r>
  <r>
    <s v="18/03/2023"/>
    <x v="0"/>
    <s v="Plano de Recebimento"/>
    <n v="8.4600000000000009"/>
    <s v=""/>
    <m/>
  </r>
  <r>
    <s v="18/03/2023"/>
    <x v="0"/>
    <s v="Plano de Recebimento"/>
    <n v="29.28"/>
    <s v=""/>
    <m/>
  </r>
  <r>
    <s v="18/03/2023"/>
    <x v="2"/>
    <s v="Walter Felix De Araujo Junior Mei"/>
    <s v=""/>
    <n v="-39.72"/>
    <m/>
  </r>
  <r>
    <s v="18/03/2023"/>
    <x v="0"/>
    <s v="Plano de Recebimento"/>
    <n v="79.62"/>
    <s v=""/>
    <m/>
  </r>
  <r>
    <s v="18/03/2023"/>
    <x v="0"/>
    <s v="Plano de Recebimento"/>
    <n v="19.52"/>
    <s v=""/>
    <m/>
  </r>
  <r>
    <s v="18/03/2023"/>
    <x v="0"/>
    <s v="Plano de Recebimento"/>
    <n v="33.25"/>
    <s v=""/>
    <m/>
  </r>
  <r>
    <s v="18/03/2023"/>
    <x v="1"/>
    <s v="Lucas Rafael Furlan Russo"/>
    <n v="24"/>
    <s v=""/>
    <m/>
  </r>
  <r>
    <s v="18/03/2023"/>
    <x v="0"/>
    <s v="Plano de Recebimento"/>
    <n v="30.4"/>
    <s v=""/>
    <m/>
  </r>
  <r>
    <s v="18/03/2023"/>
    <x v="0"/>
    <s v="Plano de Recebimento"/>
    <n v="28.5"/>
    <s v=""/>
    <m/>
  </r>
  <r>
    <s v="18/03/2023"/>
    <x v="0"/>
    <s v="Plano de Recebimento"/>
    <n v="14.25"/>
    <s v=""/>
    <m/>
  </r>
  <r>
    <s v="18/03/2023"/>
    <x v="0"/>
    <s v="Plano de Recebimento"/>
    <n v="14.64"/>
    <s v=""/>
    <m/>
  </r>
  <r>
    <s v="18/03/2023"/>
    <x v="0"/>
    <s v="Plano de Recebimento"/>
    <n v="14.25"/>
    <s v=""/>
    <m/>
  </r>
  <r>
    <s v="18/03/2023"/>
    <x v="0"/>
    <s v="Plano de Recebimento"/>
    <n v="9.27"/>
    <s v=""/>
    <m/>
  </r>
  <r>
    <s v="18/03/2023"/>
    <x v="0"/>
    <s v="Plano de Recebimento"/>
    <n v="81.99"/>
    <s v=""/>
    <m/>
  </r>
  <r>
    <s v="18/03/2023"/>
    <x v="0"/>
    <s v="Plano de Recebimento"/>
    <n v="3.8"/>
    <s v=""/>
    <m/>
  </r>
  <r>
    <s v="18/03/2023"/>
    <x v="0"/>
    <s v="Plano de Recebimento"/>
    <n v="38.950000000000003"/>
    <s v=""/>
    <m/>
  </r>
  <r>
    <s v="18/03/2023"/>
    <x v="0"/>
    <s v="Plano de Recebimento"/>
    <n v="61.49"/>
    <s v=""/>
    <m/>
  </r>
  <r>
    <s v="18/03/2023"/>
    <x v="2"/>
    <s v="Walter Felix De Araujo Junior Mei"/>
    <s v=""/>
    <n v="-453.93"/>
    <m/>
  </r>
  <r>
    <s v="18/03/2023"/>
    <x v="1"/>
    <s v="Maria Cicera Felix De Barros            "/>
    <n v="167.7"/>
    <s v=""/>
    <m/>
  </r>
  <r>
    <s v="18/03/2023"/>
    <x v="0"/>
    <s v="Plano de Recebimento"/>
    <n v="17.57"/>
    <s v=""/>
    <m/>
  </r>
  <r>
    <s v="18/03/2023"/>
    <x v="2"/>
    <s v="Walter Felix De Araujo Junior Mei"/>
    <s v=""/>
    <n v="-185.27"/>
    <m/>
  </r>
  <r>
    <s v="18/03/2023"/>
    <x v="0"/>
    <s v="Plano de Recebimento"/>
    <n v="6.83"/>
    <s v=""/>
    <m/>
  </r>
  <r>
    <s v="18/03/2023"/>
    <x v="0"/>
    <s v="Plano de Recebimento"/>
    <n v="8.7799999999999994"/>
    <s v=""/>
    <m/>
  </r>
  <r>
    <s v="18/03/2023"/>
    <x v="0"/>
    <s v="Plano de Recebimento"/>
    <n v="24.65"/>
    <s v=""/>
    <m/>
  </r>
  <r>
    <s v="18/03/2023"/>
    <x v="0"/>
    <s v="Plano de Recebimento"/>
    <n v="70.08"/>
    <s v=""/>
    <m/>
  </r>
  <r>
    <s v="18/03/2023"/>
    <x v="0"/>
    <s v="Plano de Recebimento"/>
    <n v="57.59"/>
    <s v=""/>
    <m/>
  </r>
  <r>
    <s v="18/03/2023"/>
    <x v="0"/>
    <s v="Plano de Recebimento"/>
    <n v="5.86"/>
    <s v=""/>
    <m/>
  </r>
  <r>
    <s v="18/03/2023"/>
    <x v="2"/>
    <s v="Walter Felix De Araujo Junior Mei"/>
    <s v=""/>
    <n v="-173.79"/>
    <m/>
  </r>
  <r>
    <s v="18/03/2023"/>
    <x v="1"/>
    <s v="Gabrielle Bianca Pereira Moraes"/>
    <n v="103.7"/>
    <s v=""/>
    <m/>
  </r>
  <r>
    <s v="18/03/2023"/>
    <x v="1"/>
    <s v="Jhownatan Momi De Name Camargo"/>
    <n v="27.5"/>
    <s v=""/>
    <m/>
  </r>
  <r>
    <s v="18/03/2023"/>
    <x v="0"/>
    <s v="Plano de Recebimento"/>
    <n v="23.43"/>
    <s v=""/>
    <m/>
  </r>
  <r>
    <s v="18/03/2023"/>
    <x v="0"/>
    <s v="Plano de Recebimento"/>
    <n v="11.4"/>
    <s v=""/>
    <m/>
  </r>
  <r>
    <s v="18/03/2023"/>
    <x v="4"/>
    <s v="Google Tinder            Sao Paulo    Br"/>
    <s v=""/>
    <n v="-18.989999999999998"/>
    <m/>
  </r>
  <r>
    <s v="18/03/2023"/>
    <x v="4"/>
    <s v="Google Tinder            Sao Paulo    Br"/>
    <s v=""/>
    <n v="-11"/>
    <m/>
  </r>
  <r>
    <s v="18/03/2023"/>
    <x v="0"/>
    <s v="Plano de Recebimento"/>
    <n v="79.62"/>
    <s v=""/>
    <m/>
  </r>
  <r>
    <s v="18/03/2023"/>
    <x v="0"/>
    <s v="Plano de Recebimento"/>
    <n v="42.66"/>
    <s v=""/>
    <m/>
  </r>
  <r>
    <s v="18/03/2023"/>
    <x v="0"/>
    <s v="Plano de Recebimento"/>
    <n v="28.79"/>
    <s v=""/>
    <m/>
  </r>
  <r>
    <s v="18/03/2023"/>
    <x v="0"/>
    <s v="Plano de Recebimento"/>
    <n v="62.47"/>
    <s v=""/>
    <m/>
  </r>
  <r>
    <s v="18/03/2023"/>
    <x v="4"/>
    <s v="Google First Touch       Sao Paulo    Br"/>
    <s v=""/>
    <n v="-23.99"/>
    <m/>
  </r>
  <r>
    <s v="18/03/2023"/>
    <x v="0"/>
    <s v="Plano de Recebimento"/>
    <n v="271.73"/>
    <s v=""/>
    <m/>
  </r>
  <r>
    <s v="18/03/2023"/>
    <x v="0"/>
    <s v="Plano de Recebimento"/>
    <n v="5.86"/>
    <s v=""/>
    <m/>
  </r>
  <r>
    <s v="18/03/2023"/>
    <x v="0"/>
    <s v="Plano de Recebimento"/>
    <n v="19"/>
    <s v=""/>
    <m/>
  </r>
  <r>
    <s v="18/03/2023"/>
    <x v="0"/>
    <s v="Plano de Recebimento"/>
    <n v="4.88"/>
    <s v=""/>
    <m/>
  </r>
  <r>
    <s v="18/03/2023"/>
    <x v="1"/>
    <s v="Gabrielle Bianca Pereira Moraes"/>
    <n v="36.9"/>
    <s v=""/>
    <m/>
  </r>
  <r>
    <s v="18/03/2023"/>
    <x v="0"/>
    <s v="Plano de Recebimento"/>
    <n v="19.52"/>
    <s v=""/>
    <m/>
  </r>
  <r>
    <s v="18/03/2023"/>
    <x v="1"/>
    <s v="Wb S C D Eireli"/>
    <n v="19.5"/>
    <s v=""/>
    <m/>
  </r>
  <r>
    <s v="18/03/2023"/>
    <x v="1"/>
    <s v="Claudelanio Alexandre Eleoterio De Souza"/>
    <n v="89"/>
    <s v=""/>
    <m/>
  </r>
  <r>
    <s v="18/03/2023"/>
    <x v="0"/>
    <s v="Plano de Recebimento"/>
    <n v="26.35"/>
    <s v=""/>
    <m/>
  </r>
  <r>
    <s v="18/03/2023"/>
    <x v="0"/>
    <s v="Plano de Recebimento"/>
    <n v="30.4"/>
    <s v=""/>
    <m/>
  </r>
  <r>
    <s v="18/03/2023"/>
    <x v="0"/>
    <s v="Plano de Recebimento"/>
    <n v="11.71"/>
    <s v=""/>
    <m/>
  </r>
  <r>
    <s v="18/03/2023"/>
    <x v="1"/>
    <s v="Patricia Da Silva Marculino"/>
    <n v="18.5"/>
    <s v=""/>
    <m/>
  </r>
  <r>
    <s v="18/03/2023"/>
    <x v="0"/>
    <s v="Plano de Recebimento"/>
    <n v="44.9"/>
    <s v=""/>
    <m/>
  </r>
  <r>
    <s v="18/03/2023"/>
    <x v="4"/>
    <s v="Google Garena            Sao Paulo    Br"/>
    <s v=""/>
    <n v="-8.99"/>
    <m/>
  </r>
  <r>
    <s v="18/03/2023"/>
    <x v="0"/>
    <s v="Plano de Recebimento"/>
    <n v="51.15"/>
    <s v=""/>
    <m/>
  </r>
  <r>
    <s v="18/03/2023"/>
    <x v="3"/>
    <m/>
    <m/>
    <m/>
    <n v="966"/>
  </r>
  <r>
    <s v="19/03/2023"/>
    <x v="2"/>
    <s v="Walter Felix De Araujo Junior Mei"/>
    <s v=""/>
    <n v="-252.84"/>
    <m/>
  </r>
  <r>
    <s v="19/03/2023"/>
    <x v="0"/>
    <s v="Plano de Recebimento"/>
    <n v="21.47"/>
    <s v=""/>
    <m/>
  </r>
  <r>
    <s v="19/03/2023"/>
    <x v="0"/>
    <s v="Plano de Recebimento"/>
    <n v="29.28"/>
    <s v=""/>
    <m/>
  </r>
  <r>
    <s v="19/03/2023"/>
    <x v="0"/>
    <s v="Plano de Recebimento"/>
    <n v="30.26"/>
    <s v=""/>
    <m/>
  </r>
  <r>
    <s v="19/03/2023"/>
    <x v="0"/>
    <s v="Plano de Recebimento"/>
    <n v="33.090000000000003"/>
    <s v=""/>
    <m/>
  </r>
  <r>
    <s v="19/03/2023"/>
    <x v="0"/>
    <s v="Plano de Recebimento"/>
    <n v="19.48"/>
    <s v=""/>
    <m/>
  </r>
  <r>
    <s v="19/03/2023"/>
    <x v="0"/>
    <s v="Plano de Recebimento"/>
    <n v="28.5"/>
    <s v=""/>
    <m/>
  </r>
  <r>
    <s v="19/03/2023"/>
    <x v="0"/>
    <s v="Plano de Recebimento"/>
    <n v="7.81"/>
    <s v=""/>
    <m/>
  </r>
  <r>
    <s v="19/03/2023"/>
    <x v="0"/>
    <s v="Plano de Recebimento"/>
    <n v="10.74"/>
    <s v=""/>
    <m/>
  </r>
  <r>
    <s v="19/03/2023"/>
    <x v="0"/>
    <s v="Plano de Recebimento"/>
    <n v="8.08"/>
    <s v=""/>
    <m/>
  </r>
  <r>
    <s v="19/03/2023"/>
    <x v="0"/>
    <s v="Plano de Recebimento"/>
    <n v="35.630000000000003"/>
    <s v=""/>
    <m/>
  </r>
  <r>
    <s v="19/03/2023"/>
    <x v="0"/>
    <s v="Plano de Recebimento"/>
    <n v="28.5"/>
    <s v=""/>
    <m/>
  </r>
  <r>
    <s v="19/03/2023"/>
    <x v="2"/>
    <s v="Walter Felix De Araujo Junior Mei"/>
    <s v=""/>
    <n v="-139.1"/>
    <m/>
  </r>
  <r>
    <s v="19/03/2023"/>
    <x v="0"/>
    <s v="Plano de Recebimento"/>
    <n v="26.11"/>
    <s v=""/>
    <m/>
  </r>
  <r>
    <s v="19/03/2023"/>
    <x v="0"/>
    <s v="Plano de Recebimento"/>
    <n v="7.6"/>
    <s v=""/>
    <m/>
  </r>
  <r>
    <s v="19/03/2023"/>
    <x v="0"/>
    <s v="Plano de Recebimento"/>
    <n v="28.5"/>
    <s v=""/>
    <m/>
  </r>
  <r>
    <s v="19/03/2023"/>
    <x v="0"/>
    <s v="Plano de Recebimento"/>
    <n v="9.5"/>
    <s v=""/>
    <m/>
  </r>
  <r>
    <s v="19/03/2023"/>
    <x v="0"/>
    <s v="Plano de Recebimento"/>
    <n v="34.200000000000003"/>
    <s v=""/>
    <m/>
  </r>
  <r>
    <s v="19/03/2023"/>
    <x v="0"/>
    <s v="Plano de Recebimento"/>
    <n v="33.19"/>
    <s v=""/>
    <m/>
  </r>
  <r>
    <s v="19/03/2023"/>
    <x v="2"/>
    <s v="Walter Felix De Araujo Junior Mei"/>
    <s v=""/>
    <n v="-501.09"/>
    <m/>
  </r>
  <r>
    <s v="19/03/2023"/>
    <x v="0"/>
    <s v="Plano de Recebimento"/>
    <n v="20.79"/>
    <s v=""/>
    <m/>
  </r>
  <r>
    <s v="19/03/2023"/>
    <x v="0"/>
    <s v="Plano de Recebimento"/>
    <n v="19.52"/>
    <s v=""/>
    <m/>
  </r>
  <r>
    <s v="19/03/2023"/>
    <x v="0"/>
    <s v="Plano de Recebimento"/>
    <n v="2.44"/>
    <s v=""/>
    <m/>
  </r>
  <r>
    <s v="19/03/2023"/>
    <x v="0"/>
    <s v="Plano de Recebimento"/>
    <n v="19.8"/>
    <s v=""/>
    <m/>
  </r>
  <r>
    <s v="19/03/2023"/>
    <x v="0"/>
    <s v="Plano de Recebimento"/>
    <n v="9.9"/>
    <s v=""/>
    <m/>
  </r>
  <r>
    <s v="19/03/2023"/>
    <x v="0"/>
    <s v="Plano de Recebimento"/>
    <n v="14.64"/>
    <s v=""/>
    <m/>
  </r>
  <r>
    <s v="19/03/2023"/>
    <x v="0"/>
    <s v="Plano de Recebimento"/>
    <n v="85.9"/>
    <s v=""/>
    <m/>
  </r>
  <r>
    <s v="19/03/2023"/>
    <x v="0"/>
    <s v="Plano de Recebimento"/>
    <n v="6.83"/>
    <s v=""/>
    <m/>
  </r>
  <r>
    <s v="19/03/2023"/>
    <x v="0"/>
    <s v="Plano de Recebimento"/>
    <n v="2.93"/>
    <s v=""/>
    <m/>
  </r>
  <r>
    <s v="19/03/2023"/>
    <x v="1"/>
    <s v="Claudelanio Alexandre Eleoterio De Souza"/>
    <n v="36.9"/>
    <s v=""/>
    <m/>
  </r>
  <r>
    <s v="19/03/2023"/>
    <x v="0"/>
    <s v="Plano de Recebimento"/>
    <n v="52.71"/>
    <s v=""/>
    <m/>
  </r>
  <r>
    <s v="19/03/2023"/>
    <x v="0"/>
    <s v="Plano de Recebimento"/>
    <n v="15.62"/>
    <s v=""/>
    <m/>
  </r>
  <r>
    <s v="19/03/2023"/>
    <x v="1"/>
    <s v="Diego Ferreira Santos"/>
    <n v="50"/>
    <s v=""/>
    <m/>
  </r>
  <r>
    <s v="19/03/2023"/>
    <x v="1"/>
    <s v="Ricardo Daniel Freire"/>
    <n v="13"/>
    <s v=""/>
    <m/>
  </r>
  <r>
    <s v="19/03/2023"/>
    <x v="0"/>
    <s v="Plano de Recebimento"/>
    <n v="5.86"/>
    <s v=""/>
    <m/>
  </r>
  <r>
    <s v="19/03/2023"/>
    <x v="0"/>
    <s v="Plano de Recebimento"/>
    <n v="9.76"/>
    <s v=""/>
    <m/>
  </r>
  <r>
    <s v="19/03/2023"/>
    <x v="0"/>
    <s v="Plano de Recebimento"/>
    <n v="29.28"/>
    <s v=""/>
    <m/>
  </r>
  <r>
    <s v="19/03/2023"/>
    <x v="0"/>
    <s v="Plano de Recebimento"/>
    <n v="78.86"/>
    <s v=""/>
    <m/>
  </r>
  <r>
    <s v="19/03/2023"/>
    <x v="0"/>
    <s v="Plano de Recebimento"/>
    <n v="14.64"/>
    <s v=""/>
    <m/>
  </r>
  <r>
    <s v="19/03/2023"/>
    <x v="0"/>
    <s v="Plano de Recebimento"/>
    <n v="11.71"/>
    <s v=""/>
    <m/>
  </r>
  <r>
    <s v="19/03/2023"/>
    <x v="2"/>
    <s v="Walter Felix De Araujo Junior Mei"/>
    <s v=""/>
    <n v="-1800.89"/>
    <m/>
  </r>
  <r>
    <s v="19/03/2023"/>
    <x v="1"/>
    <s v="Roseni Pereira Alves Cardoso"/>
    <n v="99.7"/>
    <s v=""/>
    <m/>
  </r>
  <r>
    <s v="19/03/2023"/>
    <x v="1"/>
    <s v="Joelma Marchi"/>
    <n v="22"/>
    <s v=""/>
    <m/>
  </r>
  <r>
    <s v="19/03/2023"/>
    <x v="0"/>
    <s v="Plano de Recebimento"/>
    <n v="59.86"/>
    <s v=""/>
    <m/>
  </r>
  <r>
    <s v="19/03/2023"/>
    <x v="0"/>
    <s v="Plano de Recebimento"/>
    <n v="28.22"/>
    <s v=""/>
    <m/>
  </r>
  <r>
    <s v="19/03/2023"/>
    <x v="0"/>
    <s v="Plano de Recebimento"/>
    <n v="95.94"/>
    <s v=""/>
    <m/>
  </r>
  <r>
    <s v="19/03/2023"/>
    <x v="0"/>
    <s v="Plano de Recebimento"/>
    <n v="114.2"/>
    <s v=""/>
    <m/>
  </r>
  <r>
    <s v="19/03/2023"/>
    <x v="0"/>
    <s v="Plano de Recebimento"/>
    <n v="76.14"/>
    <s v=""/>
    <m/>
  </r>
  <r>
    <s v="19/03/2023"/>
    <x v="0"/>
    <s v="Plano de Recebimento"/>
    <n v="48.8"/>
    <s v=""/>
    <m/>
  </r>
  <r>
    <s v="19/03/2023"/>
    <x v="0"/>
    <s v="Plano de Recebimento"/>
    <n v="12.69"/>
    <s v=""/>
    <m/>
  </r>
  <r>
    <s v="19/03/2023"/>
    <x v="0"/>
    <s v="Plano de Recebimento"/>
    <n v="19.52"/>
    <s v=""/>
    <m/>
  </r>
  <r>
    <s v="19/03/2023"/>
    <x v="0"/>
    <s v="Plano de Recebimento"/>
    <n v="40.76"/>
    <s v=""/>
    <m/>
  </r>
  <r>
    <s v="19/03/2023"/>
    <x v="0"/>
    <s v="Plano de Recebimento"/>
    <n v="24.4"/>
    <s v=""/>
    <m/>
  </r>
  <r>
    <s v="19/03/2023"/>
    <x v="0"/>
    <s v="Plano de Recebimento"/>
    <n v="23.75"/>
    <s v=""/>
    <m/>
  </r>
  <r>
    <s v="19/03/2023"/>
    <x v="0"/>
    <s v="Plano de Recebimento"/>
    <n v="57.49"/>
    <s v=""/>
    <m/>
  </r>
  <r>
    <s v="19/03/2023"/>
    <x v="1"/>
    <s v="Daniel Henrique Rodrigues Alexandre"/>
    <n v="7.25"/>
    <s v=""/>
    <m/>
  </r>
  <r>
    <s v="19/03/2023"/>
    <x v="0"/>
    <s v="Plano de Recebimento"/>
    <n v="5.37"/>
    <s v=""/>
    <m/>
  </r>
  <r>
    <s v="19/03/2023"/>
    <x v="1"/>
    <s v="Dafny De Oliveira Roque Fermino "/>
    <n v="5"/>
    <s v=""/>
    <m/>
  </r>
  <r>
    <s v="19/03/2023"/>
    <x v="0"/>
    <s v="Plano de Recebimento"/>
    <n v="60.52"/>
    <s v=""/>
    <m/>
  </r>
  <r>
    <s v="19/03/2023"/>
    <x v="0"/>
    <s v="Plano de Recebimento"/>
    <n v="17.57"/>
    <s v=""/>
    <m/>
  </r>
  <r>
    <s v="19/03/2023"/>
    <x v="0"/>
    <s v="Plano de Recebimento"/>
    <n v="11.4"/>
    <s v=""/>
    <m/>
  </r>
  <r>
    <s v="19/03/2023"/>
    <x v="1"/>
    <s v="Rodrigo Menezes Lenadro"/>
    <n v="39.18"/>
    <s v=""/>
    <m/>
  </r>
  <r>
    <s v="19/03/2023"/>
    <x v="0"/>
    <s v="Plano de Recebimento"/>
    <n v="58.57"/>
    <s v=""/>
    <m/>
  </r>
  <r>
    <s v="19/03/2023"/>
    <x v="0"/>
    <s v="Plano de Recebimento"/>
    <n v="24.4"/>
    <s v=""/>
    <m/>
  </r>
  <r>
    <s v="19/03/2023"/>
    <x v="0"/>
    <s v="Plano de Recebimento"/>
    <n v="104.44"/>
    <s v=""/>
    <m/>
  </r>
  <r>
    <s v="19/03/2023"/>
    <x v="1"/>
    <s v="Renata Ferreira Isidoro Freitas"/>
    <n v="46"/>
    <s v=""/>
    <m/>
  </r>
  <r>
    <s v="19/03/2023"/>
    <x v="0"/>
    <s v="Plano de Recebimento"/>
    <n v="29.28"/>
    <s v=""/>
    <m/>
  </r>
  <r>
    <s v="19/03/2023"/>
    <x v="0"/>
    <s v="Plano de Recebimento"/>
    <n v="28.41"/>
    <s v=""/>
    <m/>
  </r>
  <r>
    <s v="19/03/2023"/>
    <x v="0"/>
    <s v="Plano de Recebimento"/>
    <n v="31.24"/>
    <s v=""/>
    <m/>
  </r>
  <r>
    <s v="19/03/2023"/>
    <x v="0"/>
    <s v="Plano de Recebimento"/>
    <n v="30.4"/>
    <s v=""/>
    <m/>
  </r>
  <r>
    <s v="19/03/2023"/>
    <x v="0"/>
    <s v="Plano de Recebimento"/>
    <n v="82.97"/>
    <s v=""/>
    <m/>
  </r>
  <r>
    <s v="19/03/2023"/>
    <x v="1"/>
    <s v="Igor Henrique De Souza Gelati"/>
    <n v="37.9"/>
    <s v=""/>
    <m/>
  </r>
  <r>
    <s v="19/03/2023"/>
    <x v="0"/>
    <s v="Plano de Recebimento"/>
    <n v="11.71"/>
    <s v=""/>
    <m/>
  </r>
  <r>
    <s v="19/03/2023"/>
    <x v="0"/>
    <s v="Plano de Recebimento"/>
    <n v="9.76"/>
    <s v=""/>
    <m/>
  </r>
  <r>
    <s v="19/03/2023"/>
    <x v="0"/>
    <s v="Plano de Recebimento"/>
    <n v="82.97"/>
    <s v=""/>
    <m/>
  </r>
  <r>
    <s v="19/03/2023"/>
    <x v="0"/>
    <s v="Plano de Recebimento"/>
    <n v="21.47"/>
    <s v=""/>
    <m/>
  </r>
  <r>
    <s v="19/03/2023"/>
    <x v="0"/>
    <s v="Plano de Recebimento"/>
    <n v="29.28"/>
    <s v=""/>
    <m/>
  </r>
  <r>
    <s v="19/03/2023"/>
    <x v="0"/>
    <s v="Plano de Recebimento"/>
    <n v="13.67"/>
    <s v=""/>
    <m/>
  </r>
  <r>
    <s v="19/03/2023"/>
    <x v="1"/>
    <s v="Amanda Da Silva Melo"/>
    <n v="74.8"/>
    <s v=""/>
    <m/>
  </r>
  <r>
    <s v="19/03/2023"/>
    <x v="0"/>
    <s v="Plano de Recebimento"/>
    <n v="29.28"/>
    <s v=""/>
    <m/>
  </r>
  <r>
    <s v="19/03/2023"/>
    <x v="1"/>
    <s v="Sara Cristina De Oliveira Simas"/>
    <n v="34.9"/>
    <s v=""/>
    <m/>
  </r>
  <r>
    <s v="19/03/2023"/>
    <x v="0"/>
    <s v="Plano de Recebimento"/>
    <n v="16.149999999999999"/>
    <s v=""/>
    <m/>
  </r>
  <r>
    <s v="19/03/2023"/>
    <x v="0"/>
    <s v="Plano de Recebimento"/>
    <n v="34.159999999999997"/>
    <s v=""/>
    <m/>
  </r>
  <r>
    <s v="19/03/2023"/>
    <x v="0"/>
    <s v="Plano de Recebimento"/>
    <n v="43.92"/>
    <s v=""/>
    <m/>
  </r>
  <r>
    <s v="19/03/2023"/>
    <x v="0"/>
    <s v="Plano de Recebimento"/>
    <n v="55.45"/>
    <s v=""/>
    <m/>
  </r>
  <r>
    <s v="19/03/2023"/>
    <x v="2"/>
    <s v="Walter Felix De Araujo Junior Mei"/>
    <s v=""/>
    <n v="-1348.6"/>
    <m/>
  </r>
  <r>
    <s v="19/03/2023"/>
    <x v="0"/>
    <s v="Plano de Recebimento"/>
    <n v="32.299999999999997"/>
    <s v=""/>
    <m/>
  </r>
  <r>
    <s v="19/03/2023"/>
    <x v="1"/>
    <s v="Alexandre Tavares Da Silva"/>
    <n v="24"/>
    <s v=""/>
    <m/>
  </r>
  <r>
    <s v="19/03/2023"/>
    <x v="0"/>
    <s v="Plano de Recebimento"/>
    <n v="39.9"/>
    <s v=""/>
    <m/>
  </r>
  <r>
    <s v="19/03/2023"/>
    <x v="0"/>
    <s v="Plano de Recebimento"/>
    <n v="37.090000000000003"/>
    <s v=""/>
    <m/>
  </r>
  <r>
    <s v="19/03/2023"/>
    <x v="0"/>
    <s v="Plano de Recebimento"/>
    <n v="78.09"/>
    <s v=""/>
    <m/>
  </r>
  <r>
    <s v="19/03/2023"/>
    <x v="0"/>
    <s v="Plano de Recebimento"/>
    <n v="9.76"/>
    <s v=""/>
    <m/>
  </r>
  <r>
    <s v="19/03/2023"/>
    <x v="0"/>
    <s v="Plano de Recebimento"/>
    <n v="3.8"/>
    <s v=""/>
    <m/>
  </r>
  <r>
    <s v="19/03/2023"/>
    <x v="0"/>
    <s v="Plano de Recebimento"/>
    <n v="49.41"/>
    <s v=""/>
    <m/>
  </r>
  <r>
    <s v="19/03/2023"/>
    <x v="1"/>
    <s v="Dinamerica Cardoso De Morais"/>
    <n v="55"/>
    <s v=""/>
    <m/>
  </r>
  <r>
    <s v="19/03/2023"/>
    <x v="0"/>
    <s v="Plano de Recebimento"/>
    <n v="34.159999999999997"/>
    <s v=""/>
    <m/>
  </r>
  <r>
    <s v="19/03/2023"/>
    <x v="1"/>
    <s v="Patrícia De Paula Coutinho"/>
    <n v="32.9"/>
    <s v=""/>
    <m/>
  </r>
  <r>
    <s v="19/03/2023"/>
    <x v="0"/>
    <s v="Plano de Recebimento"/>
    <n v="85.51"/>
    <s v=""/>
    <m/>
  </r>
  <r>
    <s v="19/03/2023"/>
    <x v="0"/>
    <s v="Plano de Recebimento"/>
    <n v="9.9"/>
    <s v=""/>
    <m/>
  </r>
  <r>
    <s v="19/03/2023"/>
    <x v="0"/>
    <s v="Plano de Recebimento"/>
    <n v="4.88"/>
    <s v=""/>
    <m/>
  </r>
  <r>
    <s v="19/03/2023"/>
    <x v="0"/>
    <s v="Plano de Recebimento"/>
    <n v="3.9"/>
    <s v=""/>
    <m/>
  </r>
  <r>
    <s v="19/03/2023"/>
    <x v="0"/>
    <s v="Plano de Recebimento"/>
    <n v="6.83"/>
    <s v=""/>
    <m/>
  </r>
  <r>
    <s v="19/03/2023"/>
    <x v="0"/>
    <s v="Plano de Recebimento"/>
    <n v="18.91"/>
    <s v=""/>
    <m/>
  </r>
  <r>
    <s v="19/03/2023"/>
    <x v="1"/>
    <s v="Roseni Pereira Alves Cardoso"/>
    <n v="80.8"/>
    <s v=""/>
    <m/>
  </r>
  <r>
    <s v="19/03/2023"/>
    <x v="0"/>
    <s v="Plano de Recebimento"/>
    <n v="102.49"/>
    <s v=""/>
    <m/>
  </r>
  <r>
    <s v="19/03/2023"/>
    <x v="0"/>
    <s v="Plano de Recebimento"/>
    <n v="33.19"/>
    <s v=""/>
    <m/>
  </r>
  <r>
    <s v="19/03/2023"/>
    <x v="0"/>
    <s v="Plano de Recebimento"/>
    <n v="78.09"/>
    <s v=""/>
    <m/>
  </r>
  <r>
    <s v="19/03/2023"/>
    <x v="0"/>
    <s v="Plano de Recebimento"/>
    <n v="14.25"/>
    <s v=""/>
    <m/>
  </r>
  <r>
    <s v="19/03/2023"/>
    <x v="1"/>
    <s v="Danielli Terra Andrade Santiago 28644870807"/>
    <n v="26.5"/>
    <s v=""/>
    <m/>
  </r>
  <r>
    <s v="19/03/2023"/>
    <x v="1"/>
    <s v="Felipe Alexandre De Oliveira            "/>
    <n v="90"/>
    <s v=""/>
    <m/>
  </r>
  <r>
    <s v="19/03/2023"/>
    <x v="0"/>
    <s v="Plano de Recebimento"/>
    <n v="19.52"/>
    <s v=""/>
    <m/>
  </r>
  <r>
    <s v="19/03/2023"/>
    <x v="0"/>
    <s v="Plano de Recebimento"/>
    <n v="26.6"/>
    <s v=""/>
    <m/>
  </r>
  <r>
    <s v="19/03/2023"/>
    <x v="1"/>
    <s v="Camila Queiroz De Almeida Souza"/>
    <n v="123.7"/>
    <s v=""/>
    <m/>
  </r>
  <r>
    <s v="19/03/2023"/>
    <x v="1"/>
    <s v="Gabrielly Aparecida Pinto"/>
    <n v="13"/>
    <s v=""/>
    <m/>
  </r>
  <r>
    <s v="19/03/2023"/>
    <x v="0"/>
    <s v="Plano de Recebimento"/>
    <n v="17.100000000000001"/>
    <s v=""/>
    <m/>
  </r>
  <r>
    <s v="19/03/2023"/>
    <x v="0"/>
    <s v="Plano de Recebimento"/>
    <n v="11.71"/>
    <s v=""/>
    <m/>
  </r>
  <r>
    <s v="19/03/2023"/>
    <x v="0"/>
    <s v="Plano de Recebimento"/>
    <n v="15.62"/>
    <s v=""/>
    <m/>
  </r>
  <r>
    <s v="19/03/2023"/>
    <x v="0"/>
    <s v="Plano de Recebimento"/>
    <n v="61.49"/>
    <s v=""/>
    <m/>
  </r>
  <r>
    <s v="19/03/2023"/>
    <x v="0"/>
    <s v="Plano de Recebimento"/>
    <n v="9.76"/>
    <s v=""/>
    <m/>
  </r>
  <r>
    <s v="19/03/2023"/>
    <x v="0"/>
    <s v="Plano de Recebimento"/>
    <n v="19.52"/>
    <s v=""/>
    <m/>
  </r>
  <r>
    <s v="19/03/2023"/>
    <x v="0"/>
    <s v="Plano de Recebimento"/>
    <n v="37.049999999999997"/>
    <s v=""/>
    <m/>
  </r>
  <r>
    <s v="19/03/2023"/>
    <x v="0"/>
    <s v="Plano de Recebimento"/>
    <n v="41.87"/>
    <s v=""/>
    <m/>
  </r>
  <r>
    <s v="19/03/2023"/>
    <x v="2"/>
    <s v="Walter Felix De Araujo Junior Mei"/>
    <s v=""/>
    <n v="-284.23"/>
    <m/>
  </r>
  <r>
    <s v="19/03/2023"/>
    <x v="0"/>
    <s v="Plano de Recebimento"/>
    <n v="19.52"/>
    <s v=""/>
    <m/>
  </r>
  <r>
    <s v="19/03/2023"/>
    <x v="0"/>
    <s v="Plano de Recebimento"/>
    <n v="15.13"/>
    <s v=""/>
    <m/>
  </r>
  <r>
    <s v="19/03/2023"/>
    <x v="0"/>
    <s v="Plano de Recebimento"/>
    <n v="69.3"/>
    <s v=""/>
    <m/>
  </r>
  <r>
    <s v="19/03/2023"/>
    <x v="0"/>
    <s v="Plano de Recebimento"/>
    <n v="78.09"/>
    <s v=""/>
    <m/>
  </r>
  <r>
    <s v="19/03/2023"/>
    <x v="0"/>
    <s v="Plano de Recebimento"/>
    <n v="28.5"/>
    <s v=""/>
    <m/>
  </r>
  <r>
    <s v="19/03/2023"/>
    <x v="0"/>
    <s v="Plano de Recebimento"/>
    <n v="29.28"/>
    <s v=""/>
    <m/>
  </r>
  <r>
    <s v="19/03/2023"/>
    <x v="0"/>
    <s v="Plano de Recebimento"/>
    <n v="44.41"/>
    <s v=""/>
    <m/>
  </r>
  <r>
    <s v="19/03/2023"/>
    <x v="2"/>
    <s v="Walter Felix De Araujo Junior Mei"/>
    <s v=""/>
    <n v="-207.38"/>
    <m/>
  </r>
  <r>
    <s v="19/03/2023"/>
    <x v="0"/>
    <s v="Plano de Recebimento"/>
    <n v="53.21"/>
    <s v=""/>
    <m/>
  </r>
  <r>
    <s v="19/03/2023"/>
    <x v="0"/>
    <s v="Plano de Recebimento"/>
    <n v="33.19"/>
    <s v=""/>
    <m/>
  </r>
  <r>
    <s v="19/03/2023"/>
    <x v="0"/>
    <s v="Plano de Recebimento"/>
    <n v="48.8"/>
    <s v=""/>
    <m/>
  </r>
  <r>
    <s v="19/03/2023"/>
    <x v="0"/>
    <s v="Plano de Recebimento"/>
    <n v="72.180000000000007"/>
    <s v=""/>
    <m/>
  </r>
  <r>
    <s v="19/03/2023"/>
    <x v="2"/>
    <s v="Walter Felix De Araujo Junior Mei"/>
    <s v=""/>
    <n v="-299.64"/>
    <m/>
  </r>
  <r>
    <s v="19/03/2023"/>
    <x v="0"/>
    <s v="Plano de Recebimento"/>
    <n v="91.21"/>
    <s v=""/>
    <m/>
  </r>
  <r>
    <s v="19/03/2023"/>
    <x v="0"/>
    <s v="Plano de Recebimento"/>
    <n v="37.909999999999997"/>
    <s v=""/>
    <m/>
  </r>
  <r>
    <s v="19/03/2023"/>
    <x v="1"/>
    <s v="Rayssa Pereira Elias Da Silva"/>
    <n v="20"/>
    <s v=""/>
    <m/>
  </r>
  <r>
    <s v="19/03/2023"/>
    <x v="1"/>
    <s v="Greice Gomes Dos Santos"/>
    <n v="4"/>
    <s v=""/>
    <m/>
  </r>
  <r>
    <s v="19/03/2023"/>
    <x v="0"/>
    <s v="Plano de Recebimento"/>
    <n v="14.64"/>
    <s v=""/>
    <m/>
  </r>
  <r>
    <s v="19/03/2023"/>
    <x v="0"/>
    <s v="Plano de Recebimento"/>
    <n v="43.92"/>
    <s v=""/>
    <m/>
  </r>
  <r>
    <s v="19/03/2023"/>
    <x v="1"/>
    <s v="Marcelo Costa"/>
    <n v="32"/>
    <s v=""/>
    <m/>
  </r>
  <r>
    <s v="19/03/2023"/>
    <x v="0"/>
    <s v="Plano de Recebimento"/>
    <n v="55.96"/>
    <s v=""/>
    <m/>
  </r>
  <r>
    <s v="19/03/2023"/>
    <x v="2"/>
    <s v="Walter Felix De Araujo Junior Mei"/>
    <s v=""/>
    <n v="-288.39999999999998"/>
    <m/>
  </r>
  <r>
    <s v="19/03/2023"/>
    <x v="0"/>
    <s v="Plano de Recebimento"/>
    <n v="116.64"/>
    <s v=""/>
    <m/>
  </r>
  <r>
    <s v="19/03/2023"/>
    <x v="0"/>
    <s v="Plano de Recebimento"/>
    <n v="30.4"/>
    <s v=""/>
    <m/>
  </r>
  <r>
    <s v="19/03/2023"/>
    <x v="0"/>
    <s v="Plano de Recebimento"/>
    <n v="65.08"/>
    <s v=""/>
    <m/>
  </r>
  <r>
    <s v="19/03/2023"/>
    <x v="0"/>
    <s v="Plano de Recebimento"/>
    <n v="30.4"/>
    <s v=""/>
    <m/>
  </r>
  <r>
    <s v="19/03/2023"/>
    <x v="0"/>
    <s v="Plano de Recebimento"/>
    <n v="14.64"/>
    <s v=""/>
    <m/>
  </r>
  <r>
    <s v="19/03/2023"/>
    <x v="0"/>
    <s v="Plano de Recebimento"/>
    <n v="31.24"/>
    <s v=""/>
    <m/>
  </r>
  <r>
    <s v="19/03/2023"/>
    <x v="2"/>
    <s v="Walter Felix De Araujo Junior Mei"/>
    <s v=""/>
    <n v="-832.4"/>
    <m/>
  </r>
  <r>
    <s v="19/03/2023"/>
    <x v="0"/>
    <s v="Plano de Recebimento"/>
    <n v="11.88"/>
    <s v=""/>
    <m/>
  </r>
  <r>
    <s v="19/03/2023"/>
    <x v="0"/>
    <s v="Plano de Recebimento"/>
    <n v="19.52"/>
    <s v=""/>
    <m/>
  </r>
  <r>
    <s v="19/03/2023"/>
    <x v="2"/>
    <s v="Reinaldo Victor Santos Guimaraes Da Silva"/>
    <s v=""/>
    <n v="-165"/>
    <m/>
  </r>
  <r>
    <s v="19/03/2023"/>
    <x v="3"/>
    <m/>
    <m/>
    <m/>
    <n v="0"/>
  </r>
  <r>
    <s v="20/03/2023"/>
    <x v="2"/>
    <s v="Walter Felix De Araujo Junior Mei"/>
    <s v=""/>
    <n v="-68.33"/>
    <m/>
  </r>
  <r>
    <s v="20/03/2023"/>
    <x v="0"/>
    <s v="Plano de Recebimento"/>
    <n v="13.67"/>
    <s v=""/>
    <m/>
  </r>
  <r>
    <s v="20/03/2023"/>
    <x v="0"/>
    <s v="Plano de Recebimento"/>
    <n v="54.66"/>
    <s v=""/>
    <m/>
  </r>
  <r>
    <s v="20/03/2023"/>
    <x v="2"/>
    <s v="Walter Felix De Araujo Junior Mei"/>
    <s v=""/>
    <n v="-423.47"/>
    <m/>
  </r>
  <r>
    <s v="20/03/2023"/>
    <x v="0"/>
    <s v="Plano de Recebimento"/>
    <n v="0.98"/>
    <s v=""/>
    <m/>
  </r>
  <r>
    <s v="20/03/2023"/>
    <x v="0"/>
    <s v="Plano de Recebimento"/>
    <n v="14.25"/>
    <s v=""/>
    <m/>
  </r>
  <r>
    <s v="20/03/2023"/>
    <x v="0"/>
    <s v="Plano de Recebimento"/>
    <n v="13.67"/>
    <s v=""/>
    <m/>
  </r>
  <r>
    <s v="20/03/2023"/>
    <x v="0"/>
    <s v="Plano de Recebimento"/>
    <n v="10.69"/>
    <s v=""/>
    <m/>
  </r>
  <r>
    <s v="20/03/2023"/>
    <x v="0"/>
    <s v="Plano de Recebimento"/>
    <n v="18.55"/>
    <s v=""/>
    <m/>
  </r>
  <r>
    <s v="20/03/2023"/>
    <x v="0"/>
    <s v="Plano de Recebimento"/>
    <n v="7.81"/>
    <s v=""/>
    <m/>
  </r>
  <r>
    <s v="20/03/2023"/>
    <x v="0"/>
    <s v="Plano de Recebimento"/>
    <n v="25.65"/>
    <s v=""/>
    <m/>
  </r>
  <r>
    <s v="20/03/2023"/>
    <x v="0"/>
    <s v="Plano de Recebimento"/>
    <n v="9.76"/>
    <s v=""/>
    <m/>
  </r>
  <r>
    <s v="20/03/2023"/>
    <x v="0"/>
    <s v="Plano de Recebimento"/>
    <n v="19.52"/>
    <s v=""/>
    <m/>
  </r>
  <r>
    <s v="20/03/2023"/>
    <x v="0"/>
    <s v="Plano de Recebimento"/>
    <n v="3.8"/>
    <s v=""/>
    <m/>
  </r>
  <r>
    <s v="20/03/2023"/>
    <x v="4"/>
    <s v="Cida Supermercado        Osasco       Br"/>
    <s v=""/>
    <n v="-51.4"/>
    <m/>
  </r>
  <r>
    <s v="20/03/2023"/>
    <x v="0"/>
    <s v="Plano de Recebimento"/>
    <n v="24.4"/>
    <s v=""/>
    <m/>
  </r>
  <r>
    <s v="20/03/2023"/>
    <x v="0"/>
    <s v="Plano de Recebimento"/>
    <n v="9.76"/>
    <s v=""/>
    <m/>
  </r>
  <r>
    <s v="20/03/2023"/>
    <x v="1"/>
    <s v="Diego Silva Oliveira"/>
    <n v="16"/>
    <s v=""/>
    <m/>
  </r>
  <r>
    <s v="20/03/2023"/>
    <x v="0"/>
    <s v="Plano de Recebimento"/>
    <n v="8.7799999999999994"/>
    <s v=""/>
    <m/>
  </r>
  <r>
    <s v="20/03/2023"/>
    <x v="0"/>
    <s v="Plano de Recebimento"/>
    <n v="15.62"/>
    <s v=""/>
    <m/>
  </r>
  <r>
    <s v="20/03/2023"/>
    <x v="0"/>
    <s v="Plano de Recebimento"/>
    <n v="11.4"/>
    <s v=""/>
    <m/>
  </r>
  <r>
    <s v="20/03/2023"/>
    <x v="4"/>
    <s v="Atacadao 043 As          Carapicuiba  Br"/>
    <s v=""/>
    <n v="-317.31"/>
    <m/>
  </r>
  <r>
    <s v="20/03/2023"/>
    <x v="0"/>
    <s v="Plano de Recebimento"/>
    <n v="19.95"/>
    <s v=""/>
    <m/>
  </r>
  <r>
    <s v="20/03/2023"/>
    <x v="0"/>
    <s v="Plano de Recebimento"/>
    <n v="19.52"/>
    <s v=""/>
    <m/>
  </r>
  <r>
    <s v="20/03/2023"/>
    <x v="0"/>
    <s v="Plano de Recebimento"/>
    <n v="34.07"/>
    <s v=""/>
    <m/>
  </r>
  <r>
    <s v="20/03/2023"/>
    <x v="1"/>
    <s v="Walter Felix De Araujo Junior Mei"/>
    <n v="508"/>
    <s v=""/>
    <m/>
  </r>
  <r>
    <s v="20/03/2023"/>
    <x v="2"/>
    <s v="Walter Felix De Araujo Junior Mei"/>
    <s v=""/>
    <n v="-314.05"/>
    <m/>
  </r>
  <r>
    <s v="20/03/2023"/>
    <x v="0"/>
    <s v="Plano de Recebimento"/>
    <n v="14.25"/>
    <s v=""/>
    <m/>
  </r>
  <r>
    <s v="20/03/2023"/>
    <x v="0"/>
    <s v="Plano de Recebimento"/>
    <n v="54.66"/>
    <s v=""/>
    <m/>
  </r>
  <r>
    <s v="20/03/2023"/>
    <x v="0"/>
    <s v="Plano de Recebimento"/>
    <n v="6.83"/>
    <s v=""/>
    <m/>
  </r>
  <r>
    <s v="20/03/2023"/>
    <x v="1"/>
    <s v="Marcelly Reis Naves"/>
    <n v="23"/>
    <s v=""/>
    <m/>
  </r>
  <r>
    <s v="20/03/2023"/>
    <x v="0"/>
    <s v="Plano de Recebimento"/>
    <n v="9.5"/>
    <s v=""/>
    <m/>
  </r>
  <r>
    <s v="20/03/2023"/>
    <x v="0"/>
    <s v="Plano de Recebimento"/>
    <n v="97.61"/>
    <s v=""/>
    <m/>
  </r>
  <r>
    <s v="20/03/2023"/>
    <x v="0"/>
    <s v="Plano de Recebimento"/>
    <n v="5.7"/>
    <s v=""/>
    <m/>
  </r>
  <r>
    <s v="20/03/2023"/>
    <x v="0"/>
    <s v="Plano de Recebimento"/>
    <n v="13.67"/>
    <s v=""/>
    <m/>
  </r>
  <r>
    <s v="20/03/2023"/>
    <x v="0"/>
    <s v="Plano de Recebimento"/>
    <n v="88.83"/>
    <s v=""/>
    <m/>
  </r>
  <r>
    <s v="20/03/2023"/>
    <x v="2"/>
    <s v="Walter Felix De Araujo Junior Mei"/>
    <s v=""/>
    <n v="-273.92"/>
    <m/>
  </r>
  <r>
    <s v="20/03/2023"/>
    <x v="4"/>
    <s v="Google Youtubepremium    Sao Paulo    Br"/>
    <s v=""/>
    <n v="-20.9"/>
    <m/>
  </r>
  <r>
    <s v="20/03/2023"/>
    <x v="0"/>
    <s v="Plano de Recebimento"/>
    <n v="5.23"/>
    <s v=""/>
    <m/>
  </r>
  <r>
    <s v="20/03/2023"/>
    <x v="0"/>
    <s v="Plano de Recebimento"/>
    <n v="13.18"/>
    <s v=""/>
    <m/>
  </r>
  <r>
    <s v="20/03/2023"/>
    <x v="0"/>
    <s v="Plano de Recebimento"/>
    <n v="5.37"/>
    <s v=""/>
    <m/>
  </r>
  <r>
    <s v="20/03/2023"/>
    <x v="0"/>
    <s v="Plano de Recebimento"/>
    <n v="24.4"/>
    <s v=""/>
    <m/>
  </r>
  <r>
    <s v="20/03/2023"/>
    <x v="0"/>
    <s v="Plano de Recebimento"/>
    <n v="17.100000000000001"/>
    <s v=""/>
    <m/>
  </r>
  <r>
    <s v="20/03/2023"/>
    <x v="0"/>
    <s v="Plano de Recebimento"/>
    <n v="65.400000000000006"/>
    <s v=""/>
    <m/>
  </r>
  <r>
    <s v="20/03/2023"/>
    <x v="0"/>
    <s v="Plano de Recebimento"/>
    <n v="14.64"/>
    <s v=""/>
    <m/>
  </r>
  <r>
    <s v="20/03/2023"/>
    <x v="1"/>
    <s v="Tuna Pagamentos Ltda"/>
    <n v="103.9"/>
    <s v=""/>
    <m/>
  </r>
  <r>
    <s v="20/03/2023"/>
    <x v="0"/>
    <s v="Plano de Recebimento"/>
    <n v="45.6"/>
    <s v=""/>
    <m/>
  </r>
  <r>
    <s v="20/03/2023"/>
    <x v="2"/>
    <s v="Walter Felix De Araujo Junior Mei"/>
    <s v=""/>
    <n v="-181.68"/>
    <m/>
  </r>
  <r>
    <s v="20/03/2023"/>
    <x v="1"/>
    <s v="Diego Silva Oliveira"/>
    <n v="20"/>
    <s v=""/>
    <m/>
  </r>
  <r>
    <s v="20/03/2023"/>
    <x v="0"/>
    <s v="Plano de Recebimento"/>
    <n v="12.69"/>
    <s v=""/>
    <m/>
  </r>
  <r>
    <s v="20/03/2023"/>
    <x v="0"/>
    <s v="Plano de Recebimento"/>
    <n v="61.49"/>
    <s v=""/>
    <m/>
  </r>
  <r>
    <s v="20/03/2023"/>
    <x v="0"/>
    <s v="Plano de Recebimento"/>
    <n v="47.5"/>
    <s v=""/>
    <m/>
  </r>
  <r>
    <s v="20/03/2023"/>
    <x v="1"/>
    <s v="Diego Silva Oliveira"/>
    <n v="40"/>
    <s v=""/>
    <m/>
  </r>
  <r>
    <s v="20/03/2023"/>
    <x v="2"/>
    <s v="Walter Felix De Araujo Junior Mei"/>
    <s v=""/>
    <n v="-79.52"/>
    <m/>
  </r>
  <r>
    <s v="20/03/2023"/>
    <x v="0"/>
    <s v="Plano de Recebimento"/>
    <n v="31.24"/>
    <s v=""/>
    <m/>
  </r>
  <r>
    <s v="20/03/2023"/>
    <x v="1"/>
    <s v="Reinaldo Victor Santos Guimaraes Da Silva"/>
    <n v="19"/>
    <s v=""/>
    <m/>
  </r>
  <r>
    <s v="20/03/2023"/>
    <x v="0"/>
    <s v="Plano de Recebimento"/>
    <n v="29.28"/>
    <s v=""/>
    <m/>
  </r>
  <r>
    <s v="20/03/2023"/>
    <x v="3"/>
    <m/>
    <m/>
    <m/>
    <n v="0"/>
  </r>
  <r>
    <s v="21/03/2023"/>
    <x v="4"/>
    <s v="Filial Bk Drive C        Carapicuiba  Br"/>
    <s v=""/>
    <n v="-49.7"/>
    <m/>
  </r>
  <r>
    <s v="21/03/2023"/>
    <x v="1"/>
    <s v="Jose Henrique Moura"/>
    <n v="22.9"/>
    <s v=""/>
    <m/>
  </r>
  <r>
    <s v="21/03/2023"/>
    <x v="1"/>
    <s v="Joice Moreira Araujo"/>
    <n v="28"/>
    <s v=""/>
    <m/>
  </r>
  <r>
    <s v="21/03/2023"/>
    <x v="0"/>
    <s v="Plano de Recebimento"/>
    <n v="3.42"/>
    <s v=""/>
    <m/>
  </r>
  <r>
    <s v="21/03/2023"/>
    <x v="0"/>
    <s v="Plano de Recebimento"/>
    <n v="52.71"/>
    <s v=""/>
    <m/>
  </r>
  <r>
    <s v="21/03/2023"/>
    <x v="0"/>
    <s v="Plano de Recebimento"/>
    <n v="27.55"/>
    <s v=""/>
    <m/>
  </r>
  <r>
    <s v="21/03/2023"/>
    <x v="0"/>
    <s v="Plano de Recebimento"/>
    <n v="27.55"/>
    <s v=""/>
    <m/>
  </r>
  <r>
    <s v="21/03/2023"/>
    <x v="0"/>
    <s v="Plano de Recebimento"/>
    <n v="28.31"/>
    <s v=""/>
    <m/>
  </r>
  <r>
    <s v="21/03/2023"/>
    <x v="4"/>
    <s v="Pag*box44postoe          Carapicuiba  Br"/>
    <s v=""/>
    <n v="-22"/>
    <m/>
  </r>
  <r>
    <s v="21/03/2023"/>
    <x v="0"/>
    <s v="Plano de Recebimento"/>
    <n v="94.68"/>
    <s v=""/>
    <m/>
  </r>
  <r>
    <s v="21/03/2023"/>
    <x v="0"/>
    <s v="Plano de Recebimento"/>
    <n v="45.6"/>
    <s v=""/>
    <m/>
  </r>
  <r>
    <s v="21/03/2023"/>
    <x v="0"/>
    <s v="Plano de Recebimento"/>
    <n v="9.76"/>
    <s v=""/>
    <m/>
  </r>
  <r>
    <s v="21/03/2023"/>
    <x v="0"/>
    <s v="Plano de Recebimento"/>
    <n v="11.4"/>
    <s v=""/>
    <m/>
  </r>
  <r>
    <s v="21/03/2023"/>
    <x v="0"/>
    <s v="Plano de Recebimento"/>
    <n v="32.21"/>
    <s v=""/>
    <m/>
  </r>
  <r>
    <s v="21/03/2023"/>
    <x v="0"/>
    <s v="Plano de Recebimento"/>
    <n v="41"/>
    <s v=""/>
    <m/>
  </r>
  <r>
    <s v="21/03/2023"/>
    <x v="0"/>
    <s v="Plano de Recebimento"/>
    <n v="9.76"/>
    <s v=""/>
    <m/>
  </r>
  <r>
    <s v="21/03/2023"/>
    <x v="0"/>
    <s v="Plano de Recebimento"/>
    <n v="13.67"/>
    <s v=""/>
    <m/>
  </r>
  <r>
    <s v="21/03/2023"/>
    <x v="1"/>
    <s v="Luis Felipe Faustino Cau                "/>
    <n v="50.5"/>
    <s v=""/>
    <m/>
  </r>
  <r>
    <s v="21/03/2023"/>
    <x v="0"/>
    <s v="Plano de Recebimento"/>
    <n v="37.090000000000003"/>
    <s v=""/>
    <m/>
  </r>
  <r>
    <s v="21/03/2023"/>
    <x v="0"/>
    <s v="Plano de Recebimento"/>
    <n v="9.76"/>
    <s v=""/>
    <m/>
  </r>
  <r>
    <s v="21/03/2023"/>
    <x v="0"/>
    <s v="Plano de Recebimento"/>
    <n v="5.86"/>
    <s v=""/>
    <m/>
  </r>
  <r>
    <s v="21/03/2023"/>
    <x v="4"/>
    <s v="Chacara Do Quiriri Com   Carapicuiba  Br"/>
    <s v=""/>
    <n v="-20"/>
    <m/>
  </r>
  <r>
    <s v="21/03/2023"/>
    <x v="0"/>
    <s v="Plano de Recebimento"/>
    <n v="15.2"/>
    <s v=""/>
    <m/>
  </r>
  <r>
    <s v="21/03/2023"/>
    <x v="0"/>
    <s v="Plano de Recebimento"/>
    <n v="5.86"/>
    <s v=""/>
    <m/>
  </r>
  <r>
    <s v="21/03/2023"/>
    <x v="0"/>
    <s v="Plano de Recebimento"/>
    <n v="31.68"/>
    <s v=""/>
    <m/>
  </r>
  <r>
    <s v="21/03/2023"/>
    <x v="0"/>
    <s v="Plano de Recebimento"/>
    <n v="32.299999999999997"/>
    <s v=""/>
    <m/>
  </r>
  <r>
    <s v="21/03/2023"/>
    <x v="0"/>
    <s v="Plano de Recebimento"/>
    <n v="9.76"/>
    <s v=""/>
    <m/>
  </r>
  <r>
    <s v="21/03/2023"/>
    <x v="0"/>
    <s v="Plano de Recebimento"/>
    <n v="11.96"/>
    <s v=""/>
    <m/>
  </r>
  <r>
    <s v="21/03/2023"/>
    <x v="0"/>
    <s v="Plano de Recebimento"/>
    <n v="11.71"/>
    <s v=""/>
    <m/>
  </r>
  <r>
    <s v="21/03/2023"/>
    <x v="0"/>
    <s v="Plano de Recebimento"/>
    <n v="14.16"/>
    <s v=""/>
    <m/>
  </r>
  <r>
    <s v="21/03/2023"/>
    <x v="0"/>
    <s v="Plano de Recebimento"/>
    <n v="19.52"/>
    <s v=""/>
    <m/>
  </r>
  <r>
    <s v="21/03/2023"/>
    <x v="0"/>
    <s v="Plano de Recebimento"/>
    <n v="11.71"/>
    <s v=""/>
    <m/>
  </r>
  <r>
    <s v="21/03/2023"/>
    <x v="1"/>
    <s v="Laiane Elissandra De Lima"/>
    <n v="44"/>
    <s v=""/>
    <m/>
  </r>
  <r>
    <s v="21/03/2023"/>
    <x v="0"/>
    <s v="Plano de Recebimento"/>
    <n v="10.25"/>
    <s v=""/>
    <m/>
  </r>
  <r>
    <s v="21/03/2023"/>
    <x v="2"/>
    <s v="Walter Felix De Araujo Junior Mei"/>
    <s v=""/>
    <n v="-1836.36"/>
    <m/>
  </r>
  <r>
    <s v="21/03/2023"/>
    <x v="0"/>
    <s v="Plano de Recebimento"/>
    <n v="6.83"/>
    <s v=""/>
    <m/>
  </r>
  <r>
    <s v="21/03/2023"/>
    <x v="0"/>
    <s v="Plano de Recebimento"/>
    <n v="48.8"/>
    <s v=""/>
    <m/>
  </r>
  <r>
    <s v="21/03/2023"/>
    <x v="0"/>
    <s v="Plano de Recebimento"/>
    <n v="43.13"/>
    <s v=""/>
    <m/>
  </r>
  <r>
    <s v="21/03/2023"/>
    <x v="1"/>
    <s v="Evandro Carlos Ananias Junior"/>
    <n v="1737.6"/>
    <s v=""/>
    <m/>
  </r>
  <r>
    <s v="21/03/2023"/>
    <x v="2"/>
    <s v="Walter Felix De Araujo Junior Mei"/>
    <s v=""/>
    <n v="-27.33"/>
    <m/>
  </r>
  <r>
    <s v="21/03/2023"/>
    <x v="0"/>
    <s v="Plano de Recebimento"/>
    <n v="14.64"/>
    <s v=""/>
    <m/>
  </r>
  <r>
    <s v="21/03/2023"/>
    <x v="0"/>
    <s v="Plano de Recebimento"/>
    <n v="12.69"/>
    <s v=""/>
    <m/>
  </r>
  <r>
    <s v="21/03/2023"/>
    <x v="2"/>
    <s v="Walter Felix De Araujo Junior Mei"/>
    <s v=""/>
    <n v="-138.38999999999999"/>
    <m/>
  </r>
  <r>
    <s v="21/03/2023"/>
    <x v="0"/>
    <s v="Plano de Recebimento"/>
    <n v="49.5"/>
    <s v=""/>
    <m/>
  </r>
  <r>
    <s v="21/03/2023"/>
    <x v="1"/>
    <s v="Lucas Lopes Comparoni"/>
    <n v="2"/>
    <s v=""/>
    <m/>
  </r>
  <r>
    <s v="21/03/2023"/>
    <x v="1"/>
    <s v="Mariana Vieira Goncalves"/>
    <n v="21.5"/>
    <s v=""/>
    <m/>
  </r>
  <r>
    <s v="21/03/2023"/>
    <x v="0"/>
    <s v="Plano de Recebimento"/>
    <n v="1.95"/>
    <s v=""/>
    <m/>
  </r>
  <r>
    <s v="21/03/2023"/>
    <x v="0"/>
    <s v="Plano de Recebimento"/>
    <n v="29.28"/>
    <s v=""/>
    <m/>
  </r>
  <r>
    <s v="21/03/2023"/>
    <x v="0"/>
    <s v="Plano de Recebimento"/>
    <n v="1.95"/>
    <s v=""/>
    <m/>
  </r>
  <r>
    <s v="21/03/2023"/>
    <x v="0"/>
    <s v="Plano de Recebimento"/>
    <n v="6.83"/>
    <s v=""/>
    <m/>
  </r>
  <r>
    <s v="21/03/2023"/>
    <x v="0"/>
    <s v="Plano de Recebimento"/>
    <n v="15.62"/>
    <s v=""/>
    <m/>
  </r>
  <r>
    <s v="21/03/2023"/>
    <x v="0"/>
    <s v="Plano de Recebimento"/>
    <n v="9.76"/>
    <s v=""/>
    <m/>
  </r>
  <r>
    <s v="21/03/2023"/>
    <x v="2"/>
    <s v="Walter Felix De Araujo Junior Mei"/>
    <s v=""/>
    <n v="-137.41"/>
    <m/>
  </r>
  <r>
    <s v="21/03/2023"/>
    <x v="0"/>
    <s v="Plano de Recebimento"/>
    <n v="108.91"/>
    <s v=""/>
    <m/>
  </r>
  <r>
    <s v="21/03/2023"/>
    <x v="1"/>
    <s v="Tuna Pagamentos Ltda"/>
    <n v="28.5"/>
    <s v=""/>
    <m/>
  </r>
  <r>
    <s v="21/03/2023"/>
    <x v="2"/>
    <s v="Walter Felix De Araujo Junior Mei"/>
    <s v=""/>
    <n v="-86.14"/>
    <m/>
  </r>
  <r>
    <s v="21/03/2023"/>
    <x v="0"/>
    <s v="Plano de Recebimento"/>
    <n v="13.67"/>
    <s v=""/>
    <m/>
  </r>
  <r>
    <s v="21/03/2023"/>
    <x v="0"/>
    <s v="Plano de Recebimento"/>
    <n v="10.98"/>
    <s v=""/>
    <m/>
  </r>
  <r>
    <s v="21/03/2023"/>
    <x v="0"/>
    <s v="Plano de Recebimento"/>
    <n v="61.49"/>
    <s v=""/>
    <m/>
  </r>
  <r>
    <s v="21/03/2023"/>
    <x v="3"/>
    <m/>
    <m/>
    <m/>
    <n v="678.14"/>
  </r>
  <r>
    <s v="22/03/2023"/>
    <x v="0"/>
    <s v="Plano de Recebimento"/>
    <n v="15.62"/>
    <s v=""/>
    <m/>
  </r>
  <r>
    <s v="22/03/2023"/>
    <x v="0"/>
    <s v="Plano de Recebimento"/>
    <n v="11.71"/>
    <s v=""/>
    <m/>
  </r>
  <r>
    <s v="22/03/2023"/>
    <x v="0"/>
    <s v="Plano de Recebimento"/>
    <n v="6.84"/>
    <s v=""/>
    <m/>
  </r>
  <r>
    <s v="22/03/2023"/>
    <x v="0"/>
    <s v="Plano de Recebimento"/>
    <n v="6.83"/>
    <s v=""/>
    <m/>
  </r>
  <r>
    <s v="22/03/2023"/>
    <x v="1"/>
    <s v="Mariana Costa Alves"/>
    <n v="16.45"/>
    <s v=""/>
    <m/>
  </r>
  <r>
    <s v="22/03/2023"/>
    <x v="2"/>
    <s v="Walter Felix De Araujo Junior Mei"/>
    <s v=""/>
    <n v="-69.3"/>
    <m/>
  </r>
  <r>
    <s v="22/03/2023"/>
    <x v="0"/>
    <s v="Plano de Recebimento"/>
    <n v="6.83"/>
    <s v=""/>
    <m/>
  </r>
  <r>
    <s v="22/03/2023"/>
    <x v="0"/>
    <s v="Plano de Recebimento"/>
    <n v="55.64"/>
    <s v=""/>
    <m/>
  </r>
  <r>
    <s v="22/03/2023"/>
    <x v="0"/>
    <s v="Plano de Recebimento"/>
    <n v="6.83"/>
    <s v=""/>
    <m/>
  </r>
  <r>
    <s v="22/03/2023"/>
    <x v="2"/>
    <s v="Walter Felix De Araujo Junior Mei"/>
    <s v=""/>
    <n v="-248.9"/>
    <m/>
  </r>
  <r>
    <s v="22/03/2023"/>
    <x v="0"/>
    <s v="Plano de Recebimento"/>
    <n v="68.22"/>
    <s v=""/>
    <m/>
  </r>
  <r>
    <s v="22/03/2023"/>
    <x v="0"/>
    <s v="Plano de Recebimento"/>
    <n v="41.8"/>
    <s v=""/>
    <m/>
  </r>
  <r>
    <s v="22/03/2023"/>
    <x v="1"/>
    <s v="Alberto Donato Santos"/>
    <n v="134"/>
    <s v=""/>
    <m/>
  </r>
  <r>
    <s v="22/03/2023"/>
    <x v="0"/>
    <s v="Plano de Recebimento"/>
    <n v="4.88"/>
    <s v=""/>
    <m/>
  </r>
  <r>
    <s v="22/03/2023"/>
    <x v="2"/>
    <s v="Walter Felix De Araujo Junior Mei"/>
    <s v=""/>
    <n v="-88.54"/>
    <m/>
  </r>
  <r>
    <s v="22/03/2023"/>
    <x v="1"/>
    <s v="Sidineia Florinda Santos Oliveira Andrad"/>
    <n v="42.9"/>
    <s v=""/>
    <m/>
  </r>
  <r>
    <s v="22/03/2023"/>
    <x v="0"/>
    <s v="Plano de Recebimento"/>
    <n v="29.28"/>
    <s v=""/>
    <m/>
  </r>
  <r>
    <s v="22/03/2023"/>
    <x v="4"/>
    <s v="Atacadao 043 As          Carapicuiba  Br"/>
    <s v=""/>
    <n v="-28.93"/>
    <m/>
  </r>
  <r>
    <s v="22/03/2023"/>
    <x v="0"/>
    <s v="Plano de Recebimento"/>
    <n v="7.81"/>
    <s v=""/>
    <m/>
  </r>
  <r>
    <s v="22/03/2023"/>
    <x v="0"/>
    <s v="Plano de Recebimento"/>
    <n v="22.84"/>
    <s v=""/>
    <m/>
  </r>
  <r>
    <s v="22/03/2023"/>
    <x v="0"/>
    <s v="Plano de Recebimento"/>
    <n v="6.83"/>
    <s v=""/>
    <m/>
  </r>
  <r>
    <s v="22/03/2023"/>
    <x v="0"/>
    <s v="Plano de Recebimento"/>
    <n v="7.81"/>
    <s v=""/>
    <m/>
  </r>
  <r>
    <s v="22/03/2023"/>
    <x v="2"/>
    <s v="Walter Felix De Araujo Junior Mei"/>
    <s v=""/>
    <n v="-546.97"/>
    <m/>
  </r>
  <r>
    <s v="22/03/2023"/>
    <x v="1"/>
    <s v="Jefferson Oliveira Da Silva Junior      "/>
    <n v="324"/>
    <s v=""/>
    <m/>
  </r>
  <r>
    <s v="22/03/2023"/>
    <x v="0"/>
    <s v="Plano de Recebimento"/>
    <n v="7.08"/>
    <s v=""/>
    <m/>
  </r>
  <r>
    <s v="22/03/2023"/>
    <x v="0"/>
    <s v="Plano de Recebimento"/>
    <n v="19.8"/>
    <s v=""/>
    <m/>
  </r>
  <r>
    <s v="22/03/2023"/>
    <x v="0"/>
    <s v="Plano de Recebimento"/>
    <n v="146.41"/>
    <s v=""/>
    <m/>
  </r>
  <r>
    <s v="22/03/2023"/>
    <x v="0"/>
    <s v="Plano de Recebimento"/>
    <n v="28.21"/>
    <s v=""/>
    <m/>
  </r>
  <r>
    <s v="22/03/2023"/>
    <x v="0"/>
    <s v="Plano de Recebimento"/>
    <n v="21.47"/>
    <s v=""/>
    <m/>
  </r>
  <r>
    <s v="22/03/2023"/>
    <x v="2"/>
    <s v="Walter Felix De Araujo Junior Mei"/>
    <s v=""/>
    <n v="-840.79"/>
    <m/>
  </r>
  <r>
    <s v="22/03/2023"/>
    <x v="0"/>
    <s v="Plano de Recebimento"/>
    <n v="44.55"/>
    <s v=""/>
    <m/>
  </r>
  <r>
    <s v="22/03/2023"/>
    <x v="0"/>
    <s v="Plano de Recebimento"/>
    <n v="17.57"/>
    <s v=""/>
    <m/>
  </r>
  <r>
    <s v="22/03/2023"/>
    <x v="0"/>
    <s v="Plano de Recebimento"/>
    <n v="48.8"/>
    <s v=""/>
    <m/>
  </r>
  <r>
    <s v="22/03/2023"/>
    <x v="0"/>
    <s v="Plano de Recebimento"/>
    <n v="51.73"/>
    <s v=""/>
    <m/>
  </r>
  <r>
    <s v="22/03/2023"/>
    <x v="3"/>
    <m/>
    <m/>
    <m/>
    <n v="57.45"/>
  </r>
  <r>
    <s v="23/03/2023"/>
    <x v="1"/>
    <s v="Diana Entregas"/>
    <n v="11.5"/>
    <s v=""/>
    <m/>
  </r>
  <r>
    <s v="23/03/2023"/>
    <x v="2"/>
    <s v="Walter Felix De Araujo Junior Mei"/>
    <s v=""/>
    <n v="-8.3000000000000007"/>
    <m/>
  </r>
  <r>
    <s v="23/03/2023"/>
    <x v="0"/>
    <s v="Plano de Recebimento"/>
    <n v="8.3000000000000007"/>
    <s v=""/>
    <m/>
  </r>
  <r>
    <s v="23/03/2023"/>
    <x v="2"/>
    <s v="Walter Felix De Araujo Junior Mei"/>
    <s v=""/>
    <n v="-698.19"/>
    <m/>
  </r>
  <r>
    <s v="23/03/2023"/>
    <x v="1"/>
    <s v="Eliane Akiko Nishimoto"/>
    <n v="238"/>
    <s v=""/>
    <m/>
  </r>
  <r>
    <s v="23/03/2023"/>
    <x v="0"/>
    <s v="Plano de Recebimento"/>
    <n v="42.75"/>
    <s v=""/>
    <m/>
  </r>
  <r>
    <s v="23/03/2023"/>
    <x v="1"/>
    <s v="Maiara Costa Dos Santos Alves"/>
    <n v="21"/>
    <s v=""/>
    <m/>
  </r>
  <r>
    <s v="23/03/2023"/>
    <x v="0"/>
    <s v="Plano de Recebimento"/>
    <n v="3.9"/>
    <s v=""/>
    <m/>
  </r>
  <r>
    <s v="23/03/2023"/>
    <x v="0"/>
    <s v="Plano de Recebimento"/>
    <n v="24.65"/>
    <s v=""/>
    <m/>
  </r>
  <r>
    <s v="23/03/2023"/>
    <x v="0"/>
    <s v="Plano de Recebimento"/>
    <n v="11.71"/>
    <s v=""/>
    <m/>
  </r>
  <r>
    <s v="23/03/2023"/>
    <x v="0"/>
    <s v="Plano de Recebimento"/>
    <n v="32.11"/>
    <s v=""/>
    <m/>
  </r>
  <r>
    <s v="23/03/2023"/>
    <x v="0"/>
    <s v="Plano de Recebimento"/>
    <n v="281.12"/>
    <s v=""/>
    <m/>
  </r>
  <r>
    <s v="23/03/2023"/>
    <x v="0"/>
    <s v="Plano de Recebimento"/>
    <n v="42.95"/>
    <s v=""/>
    <m/>
  </r>
  <r>
    <s v="23/03/2023"/>
    <x v="2"/>
    <s v="Walter Felix De Araujo Junior Mei"/>
    <s v=""/>
    <n v="-254.09"/>
    <m/>
  </r>
  <r>
    <s v="23/03/2023"/>
    <x v="1"/>
    <s v="Gabriella Geovanna Momi Gotzo"/>
    <n v="53.9"/>
    <s v=""/>
    <m/>
  </r>
  <r>
    <s v="23/03/2023"/>
    <x v="0"/>
    <s v="Plano de Recebimento"/>
    <n v="6.36"/>
    <s v=""/>
    <m/>
  </r>
  <r>
    <s v="23/03/2023"/>
    <x v="0"/>
    <s v="Plano de Recebimento"/>
    <n v="19.95"/>
    <s v=""/>
    <m/>
  </r>
  <r>
    <s v="23/03/2023"/>
    <x v="0"/>
    <s v="Plano de Recebimento"/>
    <n v="19"/>
    <s v=""/>
    <m/>
  </r>
  <r>
    <s v="23/03/2023"/>
    <x v="0"/>
    <s v="Plano de Recebimento"/>
    <n v="55.15"/>
    <s v=""/>
    <m/>
  </r>
  <r>
    <s v="23/03/2023"/>
    <x v="0"/>
    <s v="Plano de Recebimento"/>
    <n v="20.99"/>
    <s v=""/>
    <m/>
  </r>
  <r>
    <s v="23/03/2023"/>
    <x v="0"/>
    <s v="Plano de Recebimento"/>
    <n v="37.909999999999997"/>
    <s v=""/>
    <m/>
  </r>
  <r>
    <s v="23/03/2023"/>
    <x v="0"/>
    <s v="Plano de Recebimento"/>
    <n v="12.69"/>
    <s v=""/>
    <m/>
  </r>
  <r>
    <s v="23/03/2023"/>
    <x v="0"/>
    <s v="Plano de Recebimento"/>
    <n v="4.3899999999999997"/>
    <s v=""/>
    <m/>
  </r>
  <r>
    <s v="23/03/2023"/>
    <x v="0"/>
    <s v="Plano de Recebimento"/>
    <n v="5.7"/>
    <s v=""/>
    <m/>
  </r>
  <r>
    <s v="23/03/2023"/>
    <x v="0"/>
    <s v="Plano de Recebimento"/>
    <n v="3.9"/>
    <s v=""/>
    <m/>
  </r>
  <r>
    <s v="23/03/2023"/>
    <x v="0"/>
    <s v="Plano de Recebimento"/>
    <n v="14.15"/>
    <s v=""/>
    <m/>
  </r>
  <r>
    <s v="23/03/2023"/>
    <x v="2"/>
    <s v="Walter Felix De Araujo Junior Mei"/>
    <s v=""/>
    <n v="-568.76"/>
    <m/>
  </r>
  <r>
    <s v="23/03/2023"/>
    <x v="1"/>
    <s v="Lorena Garcia Nascimento"/>
    <n v="62.9"/>
    <s v=""/>
    <m/>
  </r>
  <r>
    <s v="23/03/2023"/>
    <x v="1"/>
    <s v="Letícia Torres Diniz Teixeira"/>
    <n v="500"/>
    <s v=""/>
    <m/>
  </r>
  <r>
    <s v="23/03/2023"/>
    <x v="0"/>
    <s v="Plano de Recebimento"/>
    <n v="5.86"/>
    <s v=""/>
    <m/>
  </r>
  <r>
    <s v="23/03/2023"/>
    <x v="2"/>
    <s v="Walter Felix De Araujo Junior Mei"/>
    <s v=""/>
    <n v="-30.64"/>
    <m/>
  </r>
  <r>
    <s v="23/03/2023"/>
    <x v="0"/>
    <s v="Plano de Recebimento"/>
    <n v="30.64"/>
    <s v=""/>
    <m/>
  </r>
  <r>
    <s v="23/03/2023"/>
    <x v="2"/>
    <s v="Walter Felix De Araujo Junior Mei"/>
    <s v=""/>
    <n v="-57.45"/>
    <m/>
  </r>
  <r>
    <s v="23/03/2023"/>
    <x v="3"/>
    <m/>
    <m/>
    <m/>
    <n v="11.5"/>
  </r>
  <r>
    <s v="24/03/2023"/>
    <x v="0"/>
    <s v="Plano de Recebimento"/>
    <n v="22.45"/>
    <s v=""/>
    <m/>
  </r>
  <r>
    <s v="24/03/2023"/>
    <x v="1"/>
    <s v="Maria Eduarda Natale Pestana Silva"/>
    <n v="7"/>
    <s v=""/>
    <m/>
  </r>
  <r>
    <s v="24/03/2023"/>
    <x v="1"/>
    <s v="Julio Cesar Allo                        "/>
    <n v="54"/>
    <s v=""/>
    <m/>
  </r>
  <r>
    <s v="24/03/2023"/>
    <x v="4"/>
    <s v="Google Garena            Sao Paulo    Br"/>
    <s v=""/>
    <n v="-8.99"/>
    <m/>
  </r>
  <r>
    <s v="24/03/2023"/>
    <x v="0"/>
    <s v="Plano de Recebimento"/>
    <n v="27.33"/>
    <s v=""/>
    <m/>
  </r>
  <r>
    <s v="24/03/2023"/>
    <x v="0"/>
    <s v="Plano de Recebimento"/>
    <n v="23.75"/>
    <s v=""/>
    <m/>
  </r>
  <r>
    <s v="24/03/2023"/>
    <x v="0"/>
    <s v="Plano de Recebimento"/>
    <n v="23.75"/>
    <s v=""/>
    <m/>
  </r>
  <r>
    <s v="24/03/2023"/>
    <x v="0"/>
    <s v="Plano de Recebimento"/>
    <n v="34.200000000000003"/>
    <s v=""/>
    <m/>
  </r>
  <r>
    <s v="24/03/2023"/>
    <x v="0"/>
    <s v="Plano de Recebimento"/>
    <n v="43.7"/>
    <s v=""/>
    <m/>
  </r>
  <r>
    <s v="24/03/2023"/>
    <x v="1"/>
    <s v="Flavia Torres Ribeiro"/>
    <n v="300"/>
    <s v=""/>
    <m/>
  </r>
  <r>
    <s v="24/03/2023"/>
    <x v="0"/>
    <s v="Plano de Recebimento"/>
    <n v="316.83"/>
    <s v=""/>
    <m/>
  </r>
  <r>
    <s v="24/03/2023"/>
    <x v="2"/>
    <s v="Walter Felix De Araujo Junior Mei"/>
    <s v=""/>
    <n v="-276.63"/>
    <m/>
  </r>
  <r>
    <s v="24/03/2023"/>
    <x v="1"/>
    <s v="Rafael Lioiti Alves Fernandes Ide       "/>
    <n v="20.5"/>
    <s v=""/>
    <m/>
  </r>
  <r>
    <s v="24/03/2023"/>
    <x v="0"/>
    <s v="Plano de Recebimento"/>
    <n v="9.76"/>
    <s v=""/>
    <m/>
  </r>
  <r>
    <s v="24/03/2023"/>
    <x v="0"/>
    <s v="Plano de Recebimento"/>
    <n v="8.7799999999999994"/>
    <s v=""/>
    <m/>
  </r>
  <r>
    <s v="24/03/2023"/>
    <x v="1"/>
    <s v="Leonardo Carnaval Santana"/>
    <n v="59.08"/>
    <s v=""/>
    <m/>
  </r>
  <r>
    <s v="24/03/2023"/>
    <x v="0"/>
    <s v="Plano de Recebimento"/>
    <n v="31.24"/>
    <s v=""/>
    <m/>
  </r>
  <r>
    <s v="24/03/2023"/>
    <x v="0"/>
    <s v="Plano de Recebimento"/>
    <n v="30.4"/>
    <s v=""/>
    <m/>
  </r>
  <r>
    <s v="24/03/2023"/>
    <x v="0"/>
    <s v="Plano de Recebimento"/>
    <n v="9.5"/>
    <s v=""/>
    <m/>
  </r>
  <r>
    <s v="24/03/2023"/>
    <x v="0"/>
    <s v="Plano de Recebimento"/>
    <n v="107.37"/>
    <s v=""/>
    <m/>
  </r>
  <r>
    <s v="24/03/2023"/>
    <x v="2"/>
    <s v="Walter Felix De Araujo Junior Mei"/>
    <s v=""/>
    <n v="-110.25"/>
    <m/>
  </r>
  <r>
    <s v="24/03/2023"/>
    <x v="0"/>
    <s v="Plano de Recebimento"/>
    <n v="33.159999999999997"/>
    <s v=""/>
    <m/>
  </r>
  <r>
    <s v="24/03/2023"/>
    <x v="0"/>
    <s v="Plano de Recebimento"/>
    <n v="33.19"/>
    <s v=""/>
    <m/>
  </r>
  <r>
    <s v="24/03/2023"/>
    <x v="1"/>
    <s v="Bruno Silva Feitoza"/>
    <n v="43.9"/>
    <s v=""/>
    <m/>
  </r>
  <r>
    <s v="24/03/2023"/>
    <x v="2"/>
    <s v="Walter Felix De Araujo Junior Mei"/>
    <s v=""/>
    <n v="-153.94"/>
    <m/>
  </r>
  <r>
    <s v="24/03/2023"/>
    <x v="0"/>
    <s v="Plano de Recebimento"/>
    <n v="13.18"/>
    <s v=""/>
    <m/>
  </r>
  <r>
    <s v="24/03/2023"/>
    <x v="1"/>
    <s v="Valeria Aparecida Dias Cesar Lima"/>
    <n v="70.900000000000006"/>
    <s v=""/>
    <m/>
  </r>
  <r>
    <s v="24/03/2023"/>
    <x v="0"/>
    <s v="Plano de Recebimento"/>
    <n v="47.41"/>
    <s v=""/>
    <m/>
  </r>
  <r>
    <s v="24/03/2023"/>
    <x v="0"/>
    <s v="Plano de Recebimento"/>
    <n v="8.7799999999999994"/>
    <s v=""/>
    <m/>
  </r>
  <r>
    <s v="24/03/2023"/>
    <x v="0"/>
    <s v="Plano de Recebimento"/>
    <n v="13.67"/>
    <s v=""/>
    <m/>
  </r>
  <r>
    <s v="24/03/2023"/>
    <x v="2"/>
    <s v="Walter Felix De Araujo Junior Mei"/>
    <s v=""/>
    <n v="-917.86"/>
    <m/>
  </r>
  <r>
    <s v="24/03/2023"/>
    <x v="0"/>
    <s v="Plano de Recebimento"/>
    <n v="5.86"/>
    <s v=""/>
    <m/>
  </r>
  <r>
    <s v="24/03/2023"/>
    <x v="1"/>
    <s v="Tainã Botica Ferreira Pestana"/>
    <n v="16"/>
    <s v=""/>
    <m/>
  </r>
  <r>
    <s v="24/03/2023"/>
    <x v="1"/>
    <s v="Camila Queiroz De Almeida Souza"/>
    <n v="83.8"/>
    <s v=""/>
    <m/>
  </r>
  <r>
    <s v="24/03/2023"/>
    <x v="0"/>
    <s v="Plano de Recebimento"/>
    <n v="37.090000000000003"/>
    <s v=""/>
    <m/>
  </r>
  <r>
    <s v="24/03/2023"/>
    <x v="0"/>
    <s v="Plano de Recebimento"/>
    <n v="8.7799999999999994"/>
    <s v=""/>
    <m/>
  </r>
  <r>
    <s v="24/03/2023"/>
    <x v="0"/>
    <s v="Plano de Recebimento"/>
    <n v="17.57"/>
    <s v=""/>
    <m/>
  </r>
  <r>
    <s v="24/03/2023"/>
    <x v="0"/>
    <s v="Plano de Recebimento"/>
    <n v="33.090000000000003"/>
    <s v=""/>
    <m/>
  </r>
  <r>
    <s v="24/03/2023"/>
    <x v="0"/>
    <s v="Plano de Recebimento"/>
    <n v="20.010000000000002"/>
    <s v=""/>
    <m/>
  </r>
  <r>
    <s v="24/03/2023"/>
    <x v="0"/>
    <s v="Plano de Recebimento"/>
    <n v="33.68"/>
    <s v=""/>
    <m/>
  </r>
  <r>
    <s v="24/03/2023"/>
    <x v="1"/>
    <s v="Yuri Correia Aguiar Da Silva"/>
    <n v="71"/>
    <s v=""/>
    <m/>
  </r>
  <r>
    <s v="24/03/2023"/>
    <x v="0"/>
    <s v="Plano de Recebimento"/>
    <n v="14.64"/>
    <s v=""/>
    <m/>
  </r>
  <r>
    <s v="24/03/2023"/>
    <x v="1"/>
    <s v="Sidineia Florinda Santos Oliveira Andrad"/>
    <n v="55.4"/>
    <s v=""/>
    <m/>
  </r>
  <r>
    <s v="24/03/2023"/>
    <x v="0"/>
    <s v="Plano de Recebimento"/>
    <n v="28.5"/>
    <s v=""/>
    <m/>
  </r>
  <r>
    <s v="24/03/2023"/>
    <x v="0"/>
    <s v="Plano de Recebimento"/>
    <n v="47.5"/>
    <s v=""/>
    <m/>
  </r>
  <r>
    <s v="24/03/2023"/>
    <x v="0"/>
    <s v="Plano de Recebimento"/>
    <n v="43.92"/>
    <s v=""/>
    <m/>
  </r>
  <r>
    <s v="24/03/2023"/>
    <x v="1"/>
    <s v="Katiuscia Croda Da Silva"/>
    <n v="46.9"/>
    <s v=""/>
    <m/>
  </r>
  <r>
    <s v="24/03/2023"/>
    <x v="0"/>
    <s v="Plano de Recebimento"/>
    <n v="1.9"/>
    <s v=""/>
    <m/>
  </r>
  <r>
    <s v="24/03/2023"/>
    <x v="4"/>
    <s v="Pag*willianrodriguesd    Osasco       Br"/>
    <s v=""/>
    <n v="-2"/>
    <m/>
  </r>
  <r>
    <s v="24/03/2023"/>
    <x v="0"/>
    <s v="Plano de Recebimento"/>
    <n v="45.88"/>
    <s v=""/>
    <m/>
  </r>
  <r>
    <s v="24/03/2023"/>
    <x v="0"/>
    <s v="Plano de Recebimento"/>
    <n v="28.31"/>
    <s v=""/>
    <m/>
  </r>
  <r>
    <s v="24/03/2023"/>
    <x v="0"/>
    <s v="Plano de Recebimento"/>
    <n v="14.25"/>
    <s v=""/>
    <m/>
  </r>
  <r>
    <s v="24/03/2023"/>
    <x v="0"/>
    <s v="Plano de Recebimento"/>
    <n v="19.52"/>
    <s v=""/>
    <m/>
  </r>
  <r>
    <s v="24/03/2023"/>
    <x v="0"/>
    <s v="Plano de Recebimento"/>
    <n v="93.11"/>
    <s v=""/>
    <m/>
  </r>
  <r>
    <s v="24/03/2023"/>
    <x v="0"/>
    <s v="Plano de Recebimento"/>
    <n v="41"/>
    <s v=""/>
    <m/>
  </r>
  <r>
    <s v="24/03/2023"/>
    <x v="0"/>
    <s v="Plano de Recebimento"/>
    <n v="15.62"/>
    <s v=""/>
    <m/>
  </r>
  <r>
    <s v="24/03/2023"/>
    <x v="0"/>
    <s v="Plano de Recebimento"/>
    <n v="11.88"/>
    <s v=""/>
    <m/>
  </r>
  <r>
    <s v="24/03/2023"/>
    <x v="0"/>
    <s v="Plano de Recebimento"/>
    <n v="15.11"/>
    <s v=""/>
    <m/>
  </r>
  <r>
    <s v="24/03/2023"/>
    <x v="0"/>
    <s v="Plano de Recebimento"/>
    <n v="23.43"/>
    <s v=""/>
    <m/>
  </r>
  <r>
    <s v="24/03/2023"/>
    <x v="0"/>
    <s v="Plano de Recebimento"/>
    <n v="16.829999999999998"/>
    <s v=""/>
    <m/>
  </r>
  <r>
    <s v="24/03/2023"/>
    <x v="0"/>
    <s v="Plano de Recebimento"/>
    <n v="29.28"/>
    <s v=""/>
    <m/>
  </r>
  <r>
    <s v="24/03/2023"/>
    <x v="2"/>
    <s v="Walter Felix De Araujo Junior Mei"/>
    <s v=""/>
    <n v="-1447.22"/>
    <m/>
  </r>
  <r>
    <s v="24/03/2023"/>
    <x v="0"/>
    <s v="Plano de Recebimento"/>
    <n v="41"/>
    <s v=""/>
    <m/>
  </r>
  <r>
    <s v="24/03/2023"/>
    <x v="0"/>
    <s v="Plano de Recebimento"/>
    <n v="7.81"/>
    <s v=""/>
    <m/>
  </r>
  <r>
    <s v="24/03/2023"/>
    <x v="0"/>
    <s v="Plano de Recebimento"/>
    <n v="142.51"/>
    <s v=""/>
    <m/>
  </r>
  <r>
    <s v="24/03/2023"/>
    <x v="1"/>
    <s v="Pâmela Alves De Souza"/>
    <n v="48"/>
    <s v=""/>
    <m/>
  </r>
  <r>
    <s v="24/03/2023"/>
    <x v="1"/>
    <s v="Diogo De Jesus Santos"/>
    <n v="70.489999999999995"/>
    <s v=""/>
    <m/>
  </r>
  <r>
    <s v="24/03/2023"/>
    <x v="0"/>
    <s v="Plano de Recebimento"/>
    <n v="35.14"/>
    <s v=""/>
    <m/>
  </r>
  <r>
    <s v="24/03/2023"/>
    <x v="0"/>
    <s v="Plano de Recebimento"/>
    <n v="195.22"/>
    <s v=""/>
    <m/>
  </r>
  <r>
    <s v="24/03/2023"/>
    <x v="0"/>
    <s v="Plano de Recebimento"/>
    <n v="36.96"/>
    <s v=""/>
    <m/>
  </r>
  <r>
    <s v="24/03/2023"/>
    <x v="1"/>
    <s v="José Henrique Moura"/>
    <n v="80"/>
    <s v=""/>
    <m/>
  </r>
  <r>
    <s v="24/03/2023"/>
    <x v="0"/>
    <s v="Plano de Recebimento"/>
    <n v="277.23"/>
    <s v=""/>
    <m/>
  </r>
  <r>
    <s v="24/03/2023"/>
    <x v="0"/>
    <s v="Plano de Recebimento"/>
    <n v="34.65"/>
    <s v=""/>
    <m/>
  </r>
  <r>
    <s v="24/03/2023"/>
    <x v="0"/>
    <s v="Plano de Recebimento"/>
    <n v="37.909999999999997"/>
    <s v=""/>
    <m/>
  </r>
  <r>
    <s v="24/03/2023"/>
    <x v="0"/>
    <s v="Plano de Recebimento"/>
    <n v="45.6"/>
    <s v=""/>
    <m/>
  </r>
  <r>
    <s v="24/03/2023"/>
    <x v="0"/>
    <s v="Plano de Recebimento"/>
    <n v="5.86"/>
    <s v=""/>
    <m/>
  </r>
  <r>
    <s v="24/03/2023"/>
    <x v="0"/>
    <s v="Plano de Recebimento"/>
    <n v="37.909999999999997"/>
    <s v=""/>
    <m/>
  </r>
  <r>
    <s v="24/03/2023"/>
    <x v="1"/>
    <s v="Tânia Nogueira Lazaro"/>
    <n v="62"/>
    <s v=""/>
    <m/>
  </r>
  <r>
    <s v="24/03/2023"/>
    <x v="0"/>
    <s v="Plano de Recebimento"/>
    <n v="37.909999999999997"/>
    <s v=""/>
    <m/>
  </r>
  <r>
    <s v="24/03/2023"/>
    <x v="0"/>
    <s v="Plano de Recebimento"/>
    <n v="11.71"/>
    <s v=""/>
    <m/>
  </r>
  <r>
    <s v="24/03/2023"/>
    <x v="0"/>
    <s v="Plano de Recebimento"/>
    <n v="5.86"/>
    <s v=""/>
    <m/>
  </r>
  <r>
    <s v="24/03/2023"/>
    <x v="0"/>
    <s v="Plano de Recebimento"/>
    <n v="31.24"/>
    <s v=""/>
    <m/>
  </r>
  <r>
    <s v="24/03/2023"/>
    <x v="0"/>
    <s v="Plano de Recebimento"/>
    <n v="15.84"/>
    <s v=""/>
    <m/>
  </r>
  <r>
    <s v="24/03/2023"/>
    <x v="1"/>
    <s v="Tuna Pagamentos Ltda"/>
    <n v="62.9"/>
    <s v=""/>
    <m/>
  </r>
  <r>
    <s v="24/03/2023"/>
    <x v="0"/>
    <s v="Plano de Recebimento"/>
    <n v="37.090000000000003"/>
    <s v=""/>
    <m/>
  </r>
  <r>
    <s v="24/03/2023"/>
    <x v="0"/>
    <s v="Plano de Recebimento"/>
    <n v="34.65"/>
    <s v=""/>
    <m/>
  </r>
  <r>
    <s v="24/03/2023"/>
    <x v="0"/>
    <s v="Plano de Recebimento"/>
    <n v="12.69"/>
    <s v=""/>
    <m/>
  </r>
  <r>
    <s v="24/03/2023"/>
    <x v="0"/>
    <s v="Plano de Recebimento"/>
    <n v="39.04"/>
    <s v=""/>
    <m/>
  </r>
  <r>
    <s v="24/03/2023"/>
    <x v="2"/>
    <s v="Walter Felix De Araujo Junior Mei"/>
    <s v=""/>
    <n v="-31.23"/>
    <m/>
  </r>
  <r>
    <s v="24/03/2023"/>
    <x v="0"/>
    <s v="Plano de Recebimento"/>
    <n v="31.23"/>
    <s v=""/>
    <m/>
  </r>
  <r>
    <s v="24/03/2023"/>
    <x v="2"/>
    <s v="Walter Felix De Araujo Junior Mei"/>
    <s v=""/>
    <n v="-50.5"/>
    <m/>
  </r>
  <r>
    <s v="24/03/2023"/>
    <x v="1"/>
    <s v="Denise Da Silva Santos"/>
    <n v="39"/>
    <s v=""/>
    <m/>
  </r>
  <r>
    <s v="24/03/2023"/>
    <x v="3"/>
    <m/>
    <m/>
    <m/>
    <n v="844.02"/>
  </r>
  <r>
    <s v="25/03/2023"/>
    <x v="0"/>
    <s v="Plano de Recebimento"/>
    <n v="9.9"/>
    <s v=""/>
    <m/>
  </r>
  <r>
    <s v="25/03/2023"/>
    <x v="0"/>
    <s v="Plano de Recebimento"/>
    <n v="9.76"/>
    <s v=""/>
    <m/>
  </r>
  <r>
    <s v="25/03/2023"/>
    <x v="0"/>
    <s v="Plano de Recebimento"/>
    <n v="81.99"/>
    <s v=""/>
    <m/>
  </r>
  <r>
    <s v="25/03/2023"/>
    <x v="2"/>
    <s v="Walter Felix De Araujo Junior Mei"/>
    <s v=""/>
    <n v="-200.25"/>
    <m/>
  </r>
  <r>
    <s v="25/03/2023"/>
    <x v="1"/>
    <s v="Hemery Rodrigues Negri Sodre"/>
    <n v="190"/>
    <s v=""/>
    <m/>
  </r>
  <r>
    <s v="25/03/2023"/>
    <x v="0"/>
    <s v="Plano de Recebimento"/>
    <n v="10.25"/>
    <s v=""/>
    <m/>
  </r>
  <r>
    <s v="25/03/2023"/>
    <x v="2"/>
    <s v="Walter Felix De Araujo Junior Mei"/>
    <s v=""/>
    <n v="-168.36"/>
    <m/>
  </r>
  <r>
    <s v="25/03/2023"/>
    <x v="1"/>
    <s v="Yeda Braga De Paula Silva"/>
    <n v="26"/>
    <s v=""/>
    <m/>
  </r>
  <r>
    <s v="25/03/2023"/>
    <x v="1"/>
    <s v="Beatriz Antonia Pereira Leite Silva"/>
    <n v="4.46"/>
    <s v=""/>
    <m/>
  </r>
  <r>
    <s v="25/03/2023"/>
    <x v="1"/>
    <s v="Juliana  Melo De Lima                   "/>
    <n v="19.989999999999998"/>
    <s v=""/>
    <m/>
  </r>
  <r>
    <s v="25/03/2023"/>
    <x v="0"/>
    <s v="Plano de Recebimento"/>
    <n v="12.69"/>
    <s v=""/>
    <m/>
  </r>
  <r>
    <s v="25/03/2023"/>
    <x v="0"/>
    <s v="Plano de Recebimento"/>
    <n v="5.86"/>
    <s v=""/>
    <m/>
  </r>
  <r>
    <s v="25/03/2023"/>
    <x v="0"/>
    <s v="Plano de Recebimento"/>
    <n v="56.61"/>
    <s v=""/>
    <m/>
  </r>
  <r>
    <s v="25/03/2023"/>
    <x v="0"/>
    <s v="Plano de Recebimento"/>
    <n v="9.5"/>
    <s v=""/>
    <m/>
  </r>
  <r>
    <s v="25/03/2023"/>
    <x v="0"/>
    <s v="Plano de Recebimento"/>
    <n v="15.2"/>
    <s v=""/>
    <m/>
  </r>
  <r>
    <s v="25/03/2023"/>
    <x v="0"/>
    <s v="Plano de Recebimento"/>
    <n v="18.05"/>
    <s v=""/>
    <m/>
  </r>
  <r>
    <s v="25/03/2023"/>
    <x v="2"/>
    <s v="Walter Felix De Araujo Junior Mei"/>
    <s v=""/>
    <n v="-161.35"/>
    <m/>
  </r>
  <r>
    <s v="25/03/2023"/>
    <x v="0"/>
    <s v="Plano de Recebimento"/>
    <n v="7.81"/>
    <s v=""/>
    <m/>
  </r>
  <r>
    <s v="25/03/2023"/>
    <x v="0"/>
    <s v="Plano de Recebimento"/>
    <n v="55.05"/>
    <s v=""/>
    <m/>
  </r>
  <r>
    <s v="25/03/2023"/>
    <x v="2"/>
    <s v="Emporio Mutinga Eireli"/>
    <s v=""/>
    <n v="-111"/>
    <m/>
  </r>
  <r>
    <s v="25/03/2023"/>
    <x v="0"/>
    <s v="Plano de Recebimento"/>
    <n v="68.33"/>
    <s v=""/>
    <m/>
  </r>
  <r>
    <s v="25/03/2023"/>
    <x v="0"/>
    <s v="Plano de Recebimento"/>
    <n v="75.16"/>
    <s v=""/>
    <m/>
  </r>
  <r>
    <s v="25/03/2023"/>
    <x v="1"/>
    <s v="Chimene Negri Franca"/>
    <n v="66"/>
    <s v=""/>
    <m/>
  </r>
  <r>
    <s v="25/03/2023"/>
    <x v="2"/>
    <s v="Walter Felix De Araujo Junior Mei"/>
    <s v=""/>
    <n v="-35"/>
    <m/>
  </r>
  <r>
    <s v="25/03/2023"/>
    <x v="1"/>
    <s v="Thaina Lima Santos"/>
    <n v="35"/>
    <s v=""/>
    <m/>
  </r>
  <r>
    <s v="25/03/2023"/>
    <x v="2"/>
    <s v="Walter Felix De Araujo Junior Mei"/>
    <s v=""/>
    <n v="-159.86000000000001"/>
    <m/>
  </r>
  <r>
    <s v="25/03/2023"/>
    <x v="1"/>
    <s v="Cristiano Apóstolo Evangelista"/>
    <n v="8"/>
    <s v=""/>
    <m/>
  </r>
  <r>
    <s v="25/03/2023"/>
    <x v="4"/>
    <s v="Microsoft*subscription   Sao Paulo    Br"/>
    <s v=""/>
    <n v="-36"/>
    <m/>
  </r>
  <r>
    <s v="25/03/2023"/>
    <x v="0"/>
    <s v="Plano de Recebimento"/>
    <n v="9.76"/>
    <s v=""/>
    <m/>
  </r>
  <r>
    <s v="25/03/2023"/>
    <x v="0"/>
    <s v="Plano de Recebimento"/>
    <n v="51.21"/>
    <s v=""/>
    <m/>
  </r>
  <r>
    <s v="25/03/2023"/>
    <x v="0"/>
    <s v="Plano de Recebimento"/>
    <n v="32.21"/>
    <s v=""/>
    <m/>
  </r>
  <r>
    <s v="25/03/2023"/>
    <x v="0"/>
    <s v="Plano de Recebimento"/>
    <n v="12.69"/>
    <s v=""/>
    <m/>
  </r>
  <r>
    <s v="25/03/2023"/>
    <x v="0"/>
    <s v="Plano de Recebimento"/>
    <n v="34.159999999999997"/>
    <s v=""/>
    <m/>
  </r>
  <r>
    <s v="25/03/2023"/>
    <x v="0"/>
    <s v="Plano de Recebimento"/>
    <n v="6.83"/>
    <s v=""/>
    <m/>
  </r>
  <r>
    <s v="25/03/2023"/>
    <x v="0"/>
    <s v="Plano de Recebimento"/>
    <n v="41"/>
    <s v=""/>
    <m/>
  </r>
  <r>
    <s v="25/03/2023"/>
    <x v="2"/>
    <s v="Walter Felix De Araujo Junior Mei"/>
    <s v=""/>
    <n v="-1581.8"/>
    <m/>
  </r>
  <r>
    <s v="25/03/2023"/>
    <x v="0"/>
    <s v="Plano de Recebimento"/>
    <n v="8.7799999999999994"/>
    <s v=""/>
    <m/>
  </r>
  <r>
    <s v="25/03/2023"/>
    <x v="0"/>
    <s v="Plano de Recebimento"/>
    <n v="77.89"/>
    <s v=""/>
    <m/>
  </r>
  <r>
    <s v="25/03/2023"/>
    <x v="0"/>
    <s v="Plano de Recebimento"/>
    <n v="49.2"/>
    <s v=""/>
    <m/>
  </r>
  <r>
    <s v="25/03/2023"/>
    <x v="0"/>
    <s v="Plano de Recebimento"/>
    <n v="19"/>
    <s v=""/>
    <m/>
  </r>
  <r>
    <s v="25/03/2023"/>
    <x v="0"/>
    <s v="Plano de Recebimento"/>
    <n v="299.27999999999997"/>
    <s v=""/>
    <m/>
  </r>
  <r>
    <s v="25/03/2023"/>
    <x v="0"/>
    <s v="Plano de Recebimento"/>
    <n v="9.76"/>
    <s v=""/>
    <m/>
  </r>
  <r>
    <s v="25/03/2023"/>
    <x v="0"/>
    <s v="Plano de Recebimento"/>
    <n v="32.299999999999997"/>
    <s v=""/>
    <m/>
  </r>
  <r>
    <s v="25/03/2023"/>
    <x v="0"/>
    <s v="Plano de Recebimento"/>
    <n v="29.28"/>
    <s v=""/>
    <m/>
  </r>
  <r>
    <s v="25/03/2023"/>
    <x v="0"/>
    <s v="Plano de Recebimento"/>
    <n v="58.57"/>
    <s v=""/>
    <m/>
  </r>
  <r>
    <s v="25/03/2023"/>
    <x v="0"/>
    <s v="Plano de Recebimento"/>
    <n v="57.49"/>
    <s v=""/>
    <m/>
  </r>
  <r>
    <s v="25/03/2023"/>
    <x v="0"/>
    <s v="Plano de Recebimento"/>
    <n v="74.260000000000005"/>
    <s v=""/>
    <m/>
  </r>
  <r>
    <s v="25/03/2023"/>
    <x v="0"/>
    <s v="Plano de Recebimento"/>
    <n v="52.71"/>
    <s v=""/>
    <m/>
  </r>
  <r>
    <s v="25/03/2023"/>
    <x v="1"/>
    <s v="Janaina De Oliveira"/>
    <n v="37.9"/>
    <s v=""/>
    <m/>
  </r>
  <r>
    <s v="25/03/2023"/>
    <x v="0"/>
    <s v="Plano de Recebimento"/>
    <n v="48.8"/>
    <s v=""/>
    <m/>
  </r>
  <r>
    <s v="25/03/2023"/>
    <x v="1"/>
    <s v="Camila Queiroz De Almeida Souza"/>
    <n v="83.8"/>
    <s v=""/>
    <m/>
  </r>
  <r>
    <s v="25/03/2023"/>
    <x v="4"/>
    <s v="Google Garena            Sao Paulo    Br"/>
    <s v=""/>
    <n v="-13.99"/>
    <m/>
  </r>
  <r>
    <s v="25/03/2023"/>
    <x v="0"/>
    <s v="Plano de Recebimento"/>
    <n v="19"/>
    <s v=""/>
    <m/>
  </r>
  <r>
    <s v="25/03/2023"/>
    <x v="0"/>
    <s v="Plano de Recebimento"/>
    <n v="41.87"/>
    <s v=""/>
    <m/>
  </r>
  <r>
    <s v="25/03/2023"/>
    <x v="0"/>
    <s v="Plano de Recebimento"/>
    <n v="79.81"/>
    <s v=""/>
    <m/>
  </r>
  <r>
    <s v="25/03/2023"/>
    <x v="0"/>
    <s v="Plano de Recebimento"/>
    <n v="210.92"/>
    <s v=""/>
    <m/>
  </r>
  <r>
    <s v="25/03/2023"/>
    <x v="0"/>
    <s v="Plano de Recebimento"/>
    <n v="14.15"/>
    <s v=""/>
    <m/>
  </r>
  <r>
    <s v="25/03/2023"/>
    <x v="0"/>
    <s v="Plano de Recebimento"/>
    <n v="34.159999999999997"/>
    <s v=""/>
    <m/>
  </r>
  <r>
    <s v="25/03/2023"/>
    <x v="0"/>
    <s v="Plano de Recebimento"/>
    <n v="51.49"/>
    <s v=""/>
    <m/>
  </r>
  <r>
    <s v="25/03/2023"/>
    <x v="0"/>
    <s v="Plano de Recebimento"/>
    <n v="16.59"/>
    <s v=""/>
    <m/>
  </r>
  <r>
    <s v="25/03/2023"/>
    <x v="0"/>
    <s v="Plano de Recebimento"/>
    <n v="36.1"/>
    <s v=""/>
    <m/>
  </r>
  <r>
    <s v="25/03/2023"/>
    <x v="0"/>
    <s v="Plano de Recebimento"/>
    <n v="36.1"/>
    <s v=""/>
    <m/>
  </r>
  <r>
    <s v="25/03/2023"/>
    <x v="0"/>
    <s v="Plano de Recebimento"/>
    <n v="24.4"/>
    <s v=""/>
    <m/>
  </r>
  <r>
    <s v="25/03/2023"/>
    <x v="0"/>
    <s v="Plano de Recebimento"/>
    <n v="4.95"/>
    <s v=""/>
    <m/>
  </r>
  <r>
    <s v="25/03/2023"/>
    <x v="0"/>
    <s v="Plano de Recebimento"/>
    <n v="4.75"/>
    <s v=""/>
    <m/>
  </r>
  <r>
    <s v="25/03/2023"/>
    <x v="0"/>
    <s v="Plano de Recebimento"/>
    <n v="26.6"/>
    <s v=""/>
    <m/>
  </r>
  <r>
    <s v="25/03/2023"/>
    <x v="0"/>
    <s v="Plano de Recebimento"/>
    <n v="39.04"/>
    <s v=""/>
    <m/>
  </r>
  <r>
    <s v="25/03/2023"/>
    <x v="0"/>
    <s v="Plano de Recebimento"/>
    <n v="16.84"/>
    <s v=""/>
    <m/>
  </r>
  <r>
    <s v="25/03/2023"/>
    <x v="2"/>
    <s v="Walter Felix De Araujo Junior Mei"/>
    <s v=""/>
    <n v="-91.57"/>
    <m/>
  </r>
  <r>
    <s v="25/03/2023"/>
    <x v="1"/>
    <s v="Dinamerica Cardoso De Morais"/>
    <n v="78"/>
    <s v=""/>
    <m/>
  </r>
  <r>
    <s v="25/03/2023"/>
    <x v="0"/>
    <s v="Plano de Recebimento"/>
    <n v="9.57"/>
    <s v=""/>
    <m/>
  </r>
  <r>
    <s v="25/03/2023"/>
    <x v="1"/>
    <s v="Othavio Burity Soares"/>
    <n v="4"/>
    <s v=""/>
    <m/>
  </r>
  <r>
    <s v="25/03/2023"/>
    <x v="2"/>
    <s v="Walter Felix De Araujo Junior Mei"/>
    <s v=""/>
    <n v="-145"/>
    <m/>
  </r>
  <r>
    <s v="25/03/2023"/>
    <x v="0"/>
    <s v="Plano de Recebimento"/>
    <n v="79.11"/>
    <s v=""/>
    <m/>
  </r>
  <r>
    <s v="25/03/2023"/>
    <x v="0"/>
    <s v="Plano de Recebimento"/>
    <n v="22.45"/>
    <s v=""/>
    <m/>
  </r>
  <r>
    <s v="25/03/2023"/>
    <x v="0"/>
    <s v="Plano de Recebimento"/>
    <n v="12.2"/>
    <s v=""/>
    <m/>
  </r>
  <r>
    <s v="25/03/2023"/>
    <x v="0"/>
    <s v="Plano de Recebimento"/>
    <n v="31.24"/>
    <s v=""/>
    <m/>
  </r>
  <r>
    <s v="25/03/2023"/>
    <x v="2"/>
    <s v="Walter Felix De Araujo Junior Mei"/>
    <s v=""/>
    <n v="-53.5"/>
    <m/>
  </r>
  <r>
    <s v="25/03/2023"/>
    <x v="0"/>
    <s v="Plano de Recebimento"/>
    <n v="28.5"/>
    <s v=""/>
    <m/>
  </r>
  <r>
    <s v="25/03/2023"/>
    <x v="1"/>
    <s v="Daniel Sartori Mendonça"/>
    <n v="25"/>
    <s v=""/>
    <m/>
  </r>
  <r>
    <s v="25/03/2023"/>
    <x v="2"/>
    <s v="Walter Felix De Araujo Junior Mei"/>
    <s v=""/>
    <n v="-27.82"/>
    <m/>
  </r>
  <r>
    <s v="25/03/2023"/>
    <x v="0"/>
    <s v="Plano de Recebimento"/>
    <n v="9.76"/>
    <s v=""/>
    <m/>
  </r>
  <r>
    <s v="25/03/2023"/>
    <x v="0"/>
    <s v="Plano de Recebimento"/>
    <n v="9.76"/>
    <s v=""/>
    <m/>
  </r>
  <r>
    <s v="25/03/2023"/>
    <x v="0"/>
    <s v="Plano de Recebimento"/>
    <n v="8.3000000000000007"/>
    <s v=""/>
    <m/>
  </r>
  <r>
    <s v="25/03/2023"/>
    <x v="2"/>
    <s v="Walter Felix De Araujo Junior Mei"/>
    <s v=""/>
    <n v="-331.97"/>
    <m/>
  </r>
  <r>
    <s v="25/03/2023"/>
    <x v="0"/>
    <s v="Plano de Recebimento"/>
    <n v="33.19"/>
    <s v=""/>
    <m/>
  </r>
  <r>
    <s v="25/03/2023"/>
    <x v="1"/>
    <s v="Vitória Ferreira Dos Santos"/>
    <n v="85"/>
    <s v=""/>
    <m/>
  </r>
  <r>
    <s v="25/03/2023"/>
    <x v="0"/>
    <s v="Plano de Recebimento"/>
    <n v="64.61"/>
    <s v=""/>
    <m/>
  </r>
  <r>
    <s v="25/03/2023"/>
    <x v="0"/>
    <s v="Plano de Recebimento"/>
    <n v="99.76"/>
    <s v=""/>
    <m/>
  </r>
  <r>
    <s v="25/03/2023"/>
    <x v="0"/>
    <s v="Plano de Recebimento"/>
    <n v="49.41"/>
    <s v=""/>
    <m/>
  </r>
  <r>
    <s v="25/03/2023"/>
    <x v="2"/>
    <s v="Walter Felix De Araujo Junior Mei"/>
    <s v=""/>
    <n v="-635.94000000000005"/>
    <m/>
  </r>
  <r>
    <s v="25/03/2023"/>
    <x v="1"/>
    <s v="Lucas Bento Dos Santos"/>
    <n v="90"/>
    <s v=""/>
    <m/>
  </r>
  <r>
    <s v="25/03/2023"/>
    <x v="0"/>
    <s v="Plano de Recebimento"/>
    <n v="33.19"/>
    <s v=""/>
    <m/>
  </r>
  <r>
    <s v="25/03/2023"/>
    <x v="0"/>
    <s v="Plano de Recebimento"/>
    <n v="7.81"/>
    <s v=""/>
    <m/>
  </r>
  <r>
    <s v="25/03/2023"/>
    <x v="0"/>
    <s v="Plano de Recebimento"/>
    <n v="32.299999999999997"/>
    <s v=""/>
    <m/>
  </r>
  <r>
    <s v="25/03/2023"/>
    <x v="0"/>
    <s v="Plano de Recebimento"/>
    <n v="37.090000000000003"/>
    <s v=""/>
    <m/>
  </r>
  <r>
    <s v="25/03/2023"/>
    <x v="0"/>
    <s v="Plano de Recebimento"/>
    <n v="41.8"/>
    <s v=""/>
    <m/>
  </r>
  <r>
    <s v="25/03/2023"/>
    <x v="0"/>
    <s v="Plano de Recebimento"/>
    <n v="9.9"/>
    <s v=""/>
    <m/>
  </r>
  <r>
    <s v="25/03/2023"/>
    <x v="0"/>
    <s v="Plano de Recebimento"/>
    <n v="33.25"/>
    <s v=""/>
    <m/>
  </r>
  <r>
    <s v="25/03/2023"/>
    <x v="0"/>
    <s v="Plano de Recebimento"/>
    <n v="7.81"/>
    <s v=""/>
    <m/>
  </r>
  <r>
    <s v="25/03/2023"/>
    <x v="0"/>
    <s v="Plano de Recebimento"/>
    <n v="22.45"/>
    <s v=""/>
    <m/>
  </r>
  <r>
    <s v="25/03/2023"/>
    <x v="0"/>
    <s v="Plano de Recebimento"/>
    <n v="47.5"/>
    <s v=""/>
    <m/>
  </r>
  <r>
    <s v="25/03/2023"/>
    <x v="0"/>
    <s v="Plano de Recebimento"/>
    <n v="47.5"/>
    <s v=""/>
    <m/>
  </r>
  <r>
    <s v="25/03/2023"/>
    <x v="0"/>
    <s v="Plano de Recebimento"/>
    <n v="9.76"/>
    <s v=""/>
    <m/>
  </r>
  <r>
    <s v="25/03/2023"/>
    <x v="0"/>
    <s v="Plano de Recebimento"/>
    <n v="32.299999999999997"/>
    <s v=""/>
    <m/>
  </r>
  <r>
    <s v="25/03/2023"/>
    <x v="0"/>
    <s v="Plano de Recebimento"/>
    <n v="11.71"/>
    <s v=""/>
    <m/>
  </r>
  <r>
    <s v="25/03/2023"/>
    <x v="0"/>
    <s v="Plano de Recebimento"/>
    <n v="41.87"/>
    <s v=""/>
    <m/>
  </r>
  <r>
    <s v="25/03/2023"/>
    <x v="0"/>
    <s v="Plano de Recebimento"/>
    <n v="19.52"/>
    <s v=""/>
    <m/>
  </r>
  <r>
    <s v="25/03/2023"/>
    <x v="0"/>
    <s v="Plano de Recebimento"/>
    <n v="40.76"/>
    <s v=""/>
    <m/>
  </r>
  <r>
    <s v="25/03/2023"/>
    <x v="0"/>
    <s v="Plano de Recebimento"/>
    <n v="39.9"/>
    <s v=""/>
    <m/>
  </r>
  <r>
    <s v="25/03/2023"/>
    <x v="0"/>
    <s v="Plano de Recebimento"/>
    <n v="19.52"/>
    <s v=""/>
    <m/>
  </r>
  <r>
    <s v="25/03/2023"/>
    <x v="1"/>
    <s v="Rodrigo Moura De Brito"/>
    <n v="10"/>
    <s v=""/>
    <m/>
  </r>
  <r>
    <s v="25/03/2023"/>
    <x v="2"/>
    <s v="Walter Felix De Araujo Junior Mei"/>
    <s v=""/>
    <n v="-826.92"/>
    <m/>
  </r>
  <r>
    <s v="25/03/2023"/>
    <x v="0"/>
    <s v="Plano de Recebimento"/>
    <n v="4.88"/>
    <s v=""/>
    <m/>
  </r>
  <r>
    <s v="25/03/2023"/>
    <x v="2"/>
    <s v="Reinaldo Victor Santos Guimaraes Da Silva"/>
    <s v=""/>
    <n v="-117.5"/>
    <m/>
  </r>
  <r>
    <s v="25/03/2023"/>
    <x v="1"/>
    <s v="Eliezer Sanches"/>
    <n v="46.32"/>
    <s v=""/>
    <m/>
  </r>
  <r>
    <s v="25/03/2023"/>
    <x v="0"/>
    <s v="Plano de Recebimento"/>
    <n v="10.25"/>
    <s v=""/>
    <m/>
  </r>
  <r>
    <s v="25/03/2023"/>
    <x v="0"/>
    <s v="Plano de Recebimento"/>
    <n v="38.950000000000003"/>
    <s v=""/>
    <m/>
  </r>
  <r>
    <s v="25/03/2023"/>
    <x v="3"/>
    <m/>
    <m/>
    <m/>
    <n v="101.65"/>
  </r>
  <r>
    <s v="26/03/2023"/>
    <x v="0"/>
    <s v="Plano de Recebimento"/>
    <n v="52.26"/>
    <s v=""/>
    <m/>
  </r>
  <r>
    <s v="26/03/2023"/>
    <x v="0"/>
    <s v="Plano de Recebimento"/>
    <n v="8.7799999999999994"/>
    <s v=""/>
    <m/>
  </r>
  <r>
    <s v="26/03/2023"/>
    <x v="0"/>
    <s v="Plano de Recebimento"/>
    <n v="41"/>
    <s v=""/>
    <m/>
  </r>
  <r>
    <s v="26/03/2023"/>
    <x v="1"/>
    <s v="Caique Roberto Inacio Moreira"/>
    <n v="43"/>
    <s v=""/>
    <m/>
  </r>
  <r>
    <s v="26/03/2023"/>
    <x v="0"/>
    <s v="Plano de Recebimento"/>
    <n v="25.38"/>
    <s v=""/>
    <m/>
  </r>
  <r>
    <s v="26/03/2023"/>
    <x v="1"/>
    <s v="Fernanda Regina Toledo"/>
    <n v="15"/>
    <s v=""/>
    <m/>
  </r>
  <r>
    <s v="26/03/2023"/>
    <x v="0"/>
    <s v="Plano de Recebimento"/>
    <n v="29.28"/>
    <s v=""/>
    <m/>
  </r>
  <r>
    <s v="26/03/2023"/>
    <x v="0"/>
    <s v="Plano de Recebimento"/>
    <n v="11.71"/>
    <s v=""/>
    <m/>
  </r>
  <r>
    <s v="26/03/2023"/>
    <x v="0"/>
    <s v="Plano de Recebimento"/>
    <n v="31.24"/>
    <s v=""/>
    <m/>
  </r>
  <r>
    <s v="26/03/2023"/>
    <x v="0"/>
    <s v="Plano de Recebimento"/>
    <n v="33.19"/>
    <s v=""/>
    <m/>
  </r>
  <r>
    <s v="26/03/2023"/>
    <x v="0"/>
    <s v="Plano de Recebimento"/>
    <n v="18.55"/>
    <s v=""/>
    <m/>
  </r>
  <r>
    <s v="26/03/2023"/>
    <x v="1"/>
    <s v="Caique Roberto Inacio Moreira"/>
    <n v="53"/>
    <s v=""/>
    <m/>
  </r>
  <r>
    <s v="26/03/2023"/>
    <x v="0"/>
    <s v="Plano de Recebimento"/>
    <n v="4.3899999999999997"/>
    <s v=""/>
    <m/>
  </r>
  <r>
    <s v="26/03/2023"/>
    <x v="0"/>
    <s v="Plano de Recebimento"/>
    <n v="9.5"/>
    <s v=""/>
    <m/>
  </r>
  <r>
    <s v="26/03/2023"/>
    <x v="0"/>
    <s v="Plano de Recebimento"/>
    <n v="15.62"/>
    <s v=""/>
    <m/>
  </r>
  <r>
    <s v="26/03/2023"/>
    <x v="0"/>
    <s v="Plano de Recebimento"/>
    <n v="7.32"/>
    <s v=""/>
    <m/>
  </r>
  <r>
    <s v="26/03/2023"/>
    <x v="0"/>
    <s v="Plano de Recebimento"/>
    <n v="28.5"/>
    <s v=""/>
    <m/>
  </r>
  <r>
    <s v="26/03/2023"/>
    <x v="1"/>
    <s v="Sidineia Florinda Santos Oliveira Andrad"/>
    <n v="42.9"/>
    <s v=""/>
    <m/>
  </r>
  <r>
    <s v="26/03/2023"/>
    <x v="1"/>
    <s v="Beatriz Antonia Pereira Leite Silva"/>
    <n v="50"/>
    <s v=""/>
    <m/>
  </r>
  <r>
    <s v="26/03/2023"/>
    <x v="1"/>
    <s v="David Santos Araújo"/>
    <n v="14"/>
    <s v=""/>
    <m/>
  </r>
  <r>
    <s v="26/03/2023"/>
    <x v="1"/>
    <s v="Caique Roberto Inacio Moreira"/>
    <n v="53"/>
    <s v=""/>
    <m/>
  </r>
  <r>
    <s v="26/03/2023"/>
    <x v="0"/>
    <s v="Plano de Recebimento"/>
    <n v="29.28"/>
    <s v=""/>
    <m/>
  </r>
  <r>
    <s v="26/03/2023"/>
    <x v="0"/>
    <s v="Plano de Recebimento"/>
    <n v="40.51"/>
    <s v=""/>
    <m/>
  </r>
  <r>
    <s v="26/03/2023"/>
    <x v="0"/>
    <s v="Plano de Recebimento"/>
    <n v="3.9"/>
    <s v=""/>
    <m/>
  </r>
  <r>
    <s v="26/03/2023"/>
    <x v="2"/>
    <s v="Walter Felix De Araujo Junior Mei"/>
    <s v=""/>
    <n v="-8.98"/>
    <m/>
  </r>
  <r>
    <s v="26/03/2023"/>
    <x v="0"/>
    <s v="Plano de Recebimento"/>
    <n v="7.08"/>
    <s v=""/>
    <m/>
  </r>
  <r>
    <s v="26/03/2023"/>
    <x v="0"/>
    <s v="Plano de Recebimento"/>
    <n v="1.9"/>
    <s v=""/>
    <m/>
  </r>
  <r>
    <s v="26/03/2023"/>
    <x v="2"/>
    <s v="Walter Felix De Araujo Junior Mei"/>
    <s v=""/>
    <n v="-278.57"/>
    <m/>
  </r>
  <r>
    <s v="26/03/2023"/>
    <x v="0"/>
    <s v="Plano de Recebimento"/>
    <n v="29.7"/>
    <s v=""/>
    <m/>
  </r>
  <r>
    <s v="26/03/2023"/>
    <x v="1"/>
    <s v="Caique Roberto Inacio Moreira"/>
    <n v="62"/>
    <s v=""/>
    <m/>
  </r>
  <r>
    <s v="26/03/2023"/>
    <x v="0"/>
    <s v="Plano de Recebimento"/>
    <n v="14.64"/>
    <s v=""/>
    <m/>
  </r>
  <r>
    <s v="26/03/2023"/>
    <x v="0"/>
    <s v="Plano de Recebimento"/>
    <n v="27.33"/>
    <s v=""/>
    <m/>
  </r>
  <r>
    <s v="26/03/2023"/>
    <x v="0"/>
    <s v="Plano de Recebimento"/>
    <n v="17.57"/>
    <s v=""/>
    <m/>
  </r>
  <r>
    <s v="26/03/2023"/>
    <x v="0"/>
    <s v="Plano de Recebimento"/>
    <n v="3.9"/>
    <s v=""/>
    <m/>
  </r>
  <r>
    <s v="26/03/2023"/>
    <x v="0"/>
    <s v="Plano de Recebimento"/>
    <n v="11.71"/>
    <s v=""/>
    <m/>
  </r>
  <r>
    <s v="26/03/2023"/>
    <x v="0"/>
    <s v="Plano de Recebimento"/>
    <n v="56.06"/>
    <s v=""/>
    <m/>
  </r>
  <r>
    <s v="26/03/2023"/>
    <x v="0"/>
    <s v="Plano de Recebimento"/>
    <n v="5.86"/>
    <s v=""/>
    <m/>
  </r>
  <r>
    <s v="26/03/2023"/>
    <x v="4"/>
    <s v="Pag*adegaquitauna        Osasco       Br"/>
    <s v=""/>
    <n v="-2"/>
    <m/>
  </r>
  <r>
    <s v="26/03/2023"/>
    <x v="4"/>
    <s v="Pag*willianrodriguesd    Osasco       Br"/>
    <s v=""/>
    <n v="-2"/>
    <m/>
  </r>
  <r>
    <s v="26/03/2023"/>
    <x v="0"/>
    <s v="Plano de Recebimento"/>
    <n v="48.8"/>
    <s v=""/>
    <m/>
  </r>
  <r>
    <s v="26/03/2023"/>
    <x v="1"/>
    <s v="Walter Felix De Araujo Junior Mei"/>
    <n v="5"/>
    <s v=""/>
    <m/>
  </r>
  <r>
    <s v="26/03/2023"/>
    <x v="2"/>
    <s v="Walter Felix De Araujo Junior Mei"/>
    <s v=""/>
    <n v="-342.83"/>
    <m/>
  </r>
  <r>
    <s v="26/03/2023"/>
    <x v="0"/>
    <s v="Plano de Recebimento"/>
    <n v="9.76"/>
    <s v=""/>
    <m/>
  </r>
  <r>
    <s v="26/03/2023"/>
    <x v="0"/>
    <s v="Plano de Recebimento"/>
    <n v="8.5500000000000007"/>
    <s v=""/>
    <m/>
  </r>
  <r>
    <s v="26/03/2023"/>
    <x v="0"/>
    <s v="Plano de Recebimento"/>
    <n v="48.8"/>
    <s v=""/>
    <m/>
  </r>
  <r>
    <s v="26/03/2023"/>
    <x v="0"/>
    <s v="Plano de Recebimento"/>
    <n v="14.64"/>
    <s v=""/>
    <m/>
  </r>
  <r>
    <s v="26/03/2023"/>
    <x v="1"/>
    <s v="Matheus Lima Da Silva"/>
    <n v="39"/>
    <s v=""/>
    <m/>
  </r>
  <r>
    <s v="26/03/2023"/>
    <x v="1"/>
    <s v="Matias Benjamin Prat"/>
    <n v="54"/>
    <s v=""/>
    <m/>
  </r>
  <r>
    <s v="26/03/2023"/>
    <x v="0"/>
    <s v="Plano de Recebimento"/>
    <n v="38.950000000000003"/>
    <s v=""/>
    <m/>
  </r>
  <r>
    <s v="26/03/2023"/>
    <x v="0"/>
    <s v="Plano de Recebimento"/>
    <n v="117.13"/>
    <s v=""/>
    <m/>
  </r>
  <r>
    <s v="26/03/2023"/>
    <x v="1"/>
    <s v="Cristiano Apóstolo Evangelista"/>
    <n v="12"/>
    <s v=""/>
    <m/>
  </r>
  <r>
    <s v="26/03/2023"/>
    <x v="2"/>
    <s v="Walter Felix De Araujo Junior Mei"/>
    <s v=""/>
    <n v="-62.08"/>
    <m/>
  </r>
  <r>
    <s v="26/03/2023"/>
    <x v="1"/>
    <s v="Jefferson Souza Gomes"/>
    <n v="17"/>
    <s v=""/>
    <m/>
  </r>
  <r>
    <s v="26/03/2023"/>
    <x v="0"/>
    <s v="Plano de Recebimento"/>
    <n v="17.079999999999998"/>
    <s v=""/>
    <m/>
  </r>
  <r>
    <s v="26/03/2023"/>
    <x v="1"/>
    <s v="Natália Aguiar Da Silva"/>
    <n v="28"/>
    <s v=""/>
    <m/>
  </r>
  <r>
    <s v="26/03/2023"/>
    <x v="2"/>
    <s v="Walter Felix De Araujo Junior Mei"/>
    <s v=""/>
    <n v="-259.73"/>
    <m/>
  </r>
  <r>
    <s v="26/03/2023"/>
    <x v="1"/>
    <s v="Eduardo Adolpho"/>
    <n v="37.9"/>
    <s v=""/>
    <m/>
  </r>
  <r>
    <s v="26/03/2023"/>
    <x v="1"/>
    <s v="Roberto Alves Da Luz"/>
    <n v="51.99"/>
    <s v=""/>
    <m/>
  </r>
  <r>
    <s v="26/03/2023"/>
    <x v="0"/>
    <s v="Plano de Recebimento"/>
    <n v="18.55"/>
    <s v=""/>
    <m/>
  </r>
  <r>
    <s v="26/03/2023"/>
    <x v="0"/>
    <s v="Plano de Recebimento"/>
    <n v="9.76"/>
    <s v=""/>
    <m/>
  </r>
  <r>
    <s v="26/03/2023"/>
    <x v="0"/>
    <s v="Plano de Recebimento"/>
    <n v="9.76"/>
    <s v=""/>
    <m/>
  </r>
  <r>
    <s v="26/03/2023"/>
    <x v="0"/>
    <s v="Plano de Recebimento"/>
    <n v="5.37"/>
    <s v=""/>
    <m/>
  </r>
  <r>
    <s v="26/03/2023"/>
    <x v="0"/>
    <s v="Plano de Recebimento"/>
    <n v="24.75"/>
    <s v=""/>
    <m/>
  </r>
  <r>
    <s v="26/03/2023"/>
    <x v="3"/>
    <m/>
    <m/>
    <m/>
    <n v="661.31"/>
  </r>
  <r>
    <s v="27/03/2023"/>
    <x v="0"/>
    <s v="Plano de Recebimento"/>
    <n v="4.28"/>
    <s v=""/>
    <m/>
  </r>
  <r>
    <s v="27/03/2023"/>
    <x v="0"/>
    <s v="Plano de Recebimento"/>
    <n v="34.159999999999997"/>
    <s v=""/>
    <m/>
  </r>
  <r>
    <s v="27/03/2023"/>
    <x v="0"/>
    <s v="Plano de Recebimento"/>
    <n v="114.01"/>
    <s v=""/>
    <m/>
  </r>
  <r>
    <s v="27/03/2023"/>
    <x v="0"/>
    <s v="Plano de Recebimento"/>
    <n v="13.67"/>
    <s v=""/>
    <m/>
  </r>
  <r>
    <s v="27/03/2023"/>
    <x v="2"/>
    <s v="Walter Felix De Araujo Junior Mei"/>
    <s v=""/>
    <n v="-7.32"/>
    <m/>
  </r>
  <r>
    <s v="27/03/2023"/>
    <x v="0"/>
    <s v="Plano de Recebimento"/>
    <n v="7.32"/>
    <s v=""/>
    <m/>
  </r>
  <r>
    <s v="27/03/2023"/>
    <x v="2"/>
    <s v="Walter Felix De Araujo Junior Mei"/>
    <s v=""/>
    <n v="-410.83"/>
    <m/>
  </r>
  <r>
    <s v="27/03/2023"/>
    <x v="0"/>
    <s v="Plano de Recebimento"/>
    <n v="14.64"/>
    <s v=""/>
    <m/>
  </r>
  <r>
    <s v="27/03/2023"/>
    <x v="0"/>
    <s v="Plano de Recebimento"/>
    <n v="54.92"/>
    <s v=""/>
    <m/>
  </r>
  <r>
    <s v="27/03/2023"/>
    <x v="4"/>
    <s v="Kalunga Osasco           Osasco       Br"/>
    <s v=""/>
    <n v="-14.7"/>
    <m/>
  </r>
  <r>
    <s v="27/03/2023"/>
    <x v="4"/>
    <s v="Kalunga Osasco           Osasco       Br"/>
    <s v=""/>
    <n v="-63.4"/>
    <m/>
  </r>
  <r>
    <s v="27/03/2023"/>
    <x v="0"/>
    <s v="Plano de Recebimento"/>
    <n v="5.7"/>
    <s v=""/>
    <m/>
  </r>
  <r>
    <s v="27/03/2023"/>
    <x v="4"/>
    <s v="Armarinhos Fernan        Osasco       Br"/>
    <s v=""/>
    <n v="-91.56"/>
    <m/>
  </r>
  <r>
    <s v="27/03/2023"/>
    <x v="1"/>
    <s v="Walter Felix De Araujo Junior Mei"/>
    <n v="500"/>
    <s v=""/>
    <m/>
  </r>
  <r>
    <s v="27/03/2023"/>
    <x v="0"/>
    <s v="Plano de Recebimento"/>
    <n v="5.23"/>
    <s v=""/>
    <m/>
  </r>
  <r>
    <s v="27/03/2023"/>
    <x v="2"/>
    <s v="Walter Felix De Araujo Junior Mei"/>
    <s v=""/>
    <n v="-376.8"/>
    <m/>
  </r>
  <r>
    <s v="27/03/2023"/>
    <x v="1"/>
    <s v="Tuna Pagamentos Ltda"/>
    <n v="376.8"/>
    <s v=""/>
    <m/>
  </r>
  <r>
    <s v="27/03/2023"/>
    <x v="2"/>
    <s v="Walter Felix De Araujo Junior Mei"/>
    <s v=""/>
    <n v="-674.98"/>
    <m/>
  </r>
  <r>
    <s v="27/03/2023"/>
    <x v="0"/>
    <s v="Plano de Recebimento"/>
    <n v="13.67"/>
    <s v=""/>
    <m/>
  </r>
  <r>
    <s v="27/03/2023"/>
    <x v="3"/>
    <m/>
    <m/>
    <m/>
    <n v="166.12"/>
  </r>
  <r>
    <s v="28/03/2023"/>
    <x v="2"/>
    <s v="Walter Felix De Araujo Junior Mei"/>
    <s v=""/>
    <n v="-103.41"/>
    <m/>
  </r>
  <r>
    <s v="28/03/2023"/>
    <x v="0"/>
    <s v="Plano de Recebimento"/>
    <n v="14.25"/>
    <s v=""/>
    <m/>
  </r>
  <r>
    <s v="28/03/2023"/>
    <x v="0"/>
    <s v="Plano de Recebimento"/>
    <n v="14.25"/>
    <s v=""/>
    <m/>
  </r>
  <r>
    <s v="28/03/2023"/>
    <x v="0"/>
    <s v="Plano de Recebimento"/>
    <n v="12.69"/>
    <s v=""/>
    <m/>
  </r>
  <r>
    <s v="28/03/2023"/>
    <x v="0"/>
    <s v="Plano de Recebimento"/>
    <n v="7.08"/>
    <s v=""/>
    <m/>
  </r>
  <r>
    <s v="28/03/2023"/>
    <x v="1"/>
    <s v="Gabriela Martina Benjamin Prat"/>
    <n v="30.5"/>
    <s v=""/>
    <m/>
  </r>
  <r>
    <s v="28/03/2023"/>
    <x v="0"/>
    <s v="Plano de Recebimento"/>
    <n v="20.74"/>
    <s v=""/>
    <m/>
  </r>
  <r>
    <s v="28/03/2023"/>
    <x v="0"/>
    <s v="Plano de Recebimento"/>
    <n v="3.9"/>
    <s v=""/>
    <m/>
  </r>
  <r>
    <s v="28/03/2023"/>
    <x v="2"/>
    <s v="Walter Felix De Araujo Junior Mei"/>
    <s v=""/>
    <n v="-388.36"/>
    <m/>
  </r>
  <r>
    <s v="28/03/2023"/>
    <x v="1"/>
    <s v="Nilton Silva Reis"/>
    <n v="37.9"/>
    <s v=""/>
    <m/>
  </r>
  <r>
    <s v="28/03/2023"/>
    <x v="0"/>
    <s v="Plano de Recebimento"/>
    <n v="30.4"/>
    <s v=""/>
    <m/>
  </r>
  <r>
    <s v="28/03/2023"/>
    <x v="0"/>
    <s v="Plano de Recebimento"/>
    <n v="11.71"/>
    <s v=""/>
    <m/>
  </r>
  <r>
    <s v="28/03/2023"/>
    <x v="0"/>
    <s v="Plano de Recebimento"/>
    <n v="1.95"/>
    <s v=""/>
    <m/>
  </r>
  <r>
    <s v="28/03/2023"/>
    <x v="0"/>
    <s v="Plano de Recebimento"/>
    <n v="5.94"/>
    <s v=""/>
    <m/>
  </r>
  <r>
    <s v="28/03/2023"/>
    <x v="1"/>
    <s v="Thais Camargo Garcia De Azevedo"/>
    <n v="60.9"/>
    <s v=""/>
    <m/>
  </r>
  <r>
    <s v="28/03/2023"/>
    <x v="0"/>
    <s v="Plano de Recebimento"/>
    <n v="29.28"/>
    <s v=""/>
    <m/>
  </r>
  <r>
    <s v="28/03/2023"/>
    <x v="0"/>
    <s v="Plano de Recebimento"/>
    <n v="24.4"/>
    <s v=""/>
    <m/>
  </r>
  <r>
    <s v="28/03/2023"/>
    <x v="0"/>
    <s v="Plano de Recebimento"/>
    <n v="12.69"/>
    <s v=""/>
    <m/>
  </r>
  <r>
    <s v="28/03/2023"/>
    <x v="0"/>
    <s v="Plano de Recebimento"/>
    <n v="52.26"/>
    <s v=""/>
    <m/>
  </r>
  <r>
    <s v="28/03/2023"/>
    <x v="1"/>
    <s v="Fernanda Regina Toledo"/>
    <n v="31.5"/>
    <s v=""/>
    <m/>
  </r>
  <r>
    <s v="28/03/2023"/>
    <x v="0"/>
    <s v="Plano de Recebimento"/>
    <n v="4.95"/>
    <s v=""/>
    <m/>
  </r>
  <r>
    <s v="28/03/2023"/>
    <x v="0"/>
    <s v="Plano de Recebimento"/>
    <n v="11.4"/>
    <s v=""/>
    <m/>
  </r>
  <r>
    <s v="28/03/2023"/>
    <x v="1"/>
    <s v="Cesar Candido De Oliveira Junior"/>
    <n v="13"/>
    <s v=""/>
    <m/>
  </r>
  <r>
    <s v="28/03/2023"/>
    <x v="4"/>
    <s v="Ferr Cidade Das Flores   Osasco       Br"/>
    <s v=""/>
    <n v="-17.5"/>
    <m/>
  </r>
  <r>
    <s v="28/03/2023"/>
    <x v="0"/>
    <s v="Plano de Recebimento"/>
    <n v="1.95"/>
    <s v=""/>
    <m/>
  </r>
  <r>
    <s v="28/03/2023"/>
    <x v="0"/>
    <s v="Plano de Recebimento"/>
    <n v="9.9"/>
    <s v=""/>
    <m/>
  </r>
  <r>
    <s v="28/03/2023"/>
    <x v="0"/>
    <s v="Plano de Recebimento"/>
    <n v="7.81"/>
    <s v=""/>
    <m/>
  </r>
  <r>
    <s v="28/03/2023"/>
    <x v="1"/>
    <s v="Adineusa De Sousa Silva Pinto"/>
    <n v="50"/>
    <s v=""/>
    <m/>
  </r>
  <r>
    <s v="28/03/2023"/>
    <x v="0"/>
    <s v="Plano de Recebimento"/>
    <n v="7.92"/>
    <s v=""/>
    <m/>
  </r>
  <r>
    <s v="28/03/2023"/>
    <x v="2"/>
    <s v="Walter Felix De Araujo Junior Mei"/>
    <s v=""/>
    <n v="-96.48"/>
    <m/>
  </r>
  <r>
    <s v="28/03/2023"/>
    <x v="0"/>
    <s v="Plano de Recebimento"/>
    <n v="42.48"/>
    <s v=""/>
    <m/>
  </r>
  <r>
    <s v="28/03/2023"/>
    <x v="1"/>
    <s v="Paula Cristina Alves Rodrigues"/>
    <n v="54"/>
    <s v=""/>
    <m/>
  </r>
  <r>
    <s v="28/03/2023"/>
    <x v="2"/>
    <s v="Walter Felix De Araujo Junior Mei"/>
    <s v=""/>
    <n v="-28"/>
    <m/>
  </r>
  <r>
    <s v="28/03/2023"/>
    <x v="1"/>
    <s v="Jefferson Oliveira Da Silva Jr"/>
    <n v="28"/>
    <s v=""/>
    <m/>
  </r>
  <r>
    <s v="28/03/2023"/>
    <x v="2"/>
    <s v="Walter Felix De Araujo Junior Mei"/>
    <s v=""/>
    <n v="-160.53"/>
    <m/>
  </r>
  <r>
    <s v="28/03/2023"/>
    <x v="5"/>
    <s v="Google Garena            Sao Paulo    Br"/>
    <n v="4.49"/>
    <s v=""/>
    <m/>
  </r>
  <r>
    <s v="28/03/2023"/>
    <x v="5"/>
    <s v="Google Garena            Sao Paulo    Br"/>
    <n v="4.49"/>
    <s v="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13.99"/>
    <m/>
  </r>
  <r>
    <s v="28/03/2023"/>
    <x v="4"/>
    <s v="Google Garena            Sao Paulo    Br"/>
    <s v=""/>
    <n v="-4.49"/>
    <m/>
  </r>
  <r>
    <s v="28/03/2023"/>
    <x v="4"/>
    <s v="Google Garena            Sao Paulo    Br"/>
    <s v=""/>
    <n v="-4.49"/>
    <m/>
  </r>
  <r>
    <s v="28/03/2023"/>
    <x v="0"/>
    <s v="Plano de Recebimento"/>
    <n v="93.71"/>
    <s v=""/>
    <m/>
  </r>
  <r>
    <s v="28/03/2023"/>
    <x v="3"/>
    <m/>
    <m/>
    <m/>
    <n v="0"/>
  </r>
  <r>
    <s v="29/03/2023"/>
    <x v="0"/>
    <s v="Plano de Recebimento"/>
    <n v="3.42"/>
    <s v=""/>
    <m/>
  </r>
  <r>
    <s v="29/03/2023"/>
    <x v="2"/>
    <s v="Walter Felix De Araujo Junior Mei"/>
    <s v=""/>
    <n v="-22.21"/>
    <m/>
  </r>
  <r>
    <s v="29/03/2023"/>
    <x v="0"/>
    <s v="Plano de Recebimento"/>
    <n v="4.88"/>
    <s v=""/>
    <m/>
  </r>
  <r>
    <s v="29/03/2023"/>
    <x v="0"/>
    <s v="Plano de Recebimento"/>
    <n v="11.47"/>
    <s v=""/>
    <m/>
  </r>
  <r>
    <s v="29/03/2023"/>
    <x v="0"/>
    <s v="Plano de Recebimento"/>
    <n v="5.86"/>
    <s v=""/>
    <m/>
  </r>
  <r>
    <s v="29/03/2023"/>
    <x v="2"/>
    <s v="Walter Felix De Araujo Junior Mei"/>
    <s v=""/>
    <n v="-530.21"/>
    <m/>
  </r>
  <r>
    <s v="29/03/2023"/>
    <x v="0"/>
    <s v="Plano de Recebimento"/>
    <n v="56.06"/>
    <s v=""/>
    <m/>
  </r>
  <r>
    <s v="29/03/2023"/>
    <x v="0"/>
    <s v="Plano de Recebimento"/>
    <n v="28.5"/>
    <s v=""/>
    <m/>
  </r>
  <r>
    <s v="29/03/2023"/>
    <x v="0"/>
    <s v="Plano de Recebimento"/>
    <n v="7.08"/>
    <s v=""/>
    <m/>
  </r>
  <r>
    <s v="29/03/2023"/>
    <x v="0"/>
    <s v="Plano de Recebimento"/>
    <n v="37.619999999999997"/>
    <s v=""/>
    <m/>
  </r>
  <r>
    <s v="29/03/2023"/>
    <x v="0"/>
    <s v="Plano de Recebimento"/>
    <n v="32.299999999999997"/>
    <s v=""/>
    <m/>
  </r>
  <r>
    <s v="29/03/2023"/>
    <x v="0"/>
    <s v="Plano de Recebimento"/>
    <n v="8.7799999999999994"/>
    <s v=""/>
    <m/>
  </r>
  <r>
    <s v="29/03/2023"/>
    <x v="0"/>
    <s v="Plano de Recebimento"/>
    <n v="14.85"/>
    <s v=""/>
    <m/>
  </r>
  <r>
    <s v="29/03/2023"/>
    <x v="0"/>
    <s v="Plano de Recebimento"/>
    <n v="26.6"/>
    <s v=""/>
    <m/>
  </r>
  <r>
    <s v="29/03/2023"/>
    <x v="1"/>
    <s v="Alexandre Tavares Da Silva"/>
    <n v="163.75"/>
    <s v=""/>
    <m/>
  </r>
  <r>
    <s v="29/03/2023"/>
    <x v="0"/>
    <s v="Plano de Recebimento"/>
    <n v="40.020000000000003"/>
    <s v=""/>
    <m/>
  </r>
  <r>
    <s v="29/03/2023"/>
    <x v="0"/>
    <s v="Plano de Recebimento"/>
    <n v="19.95"/>
    <s v=""/>
    <m/>
  </r>
  <r>
    <s v="29/03/2023"/>
    <x v="0"/>
    <s v="Plano de Recebimento"/>
    <n v="7.43"/>
    <s v=""/>
    <m/>
  </r>
  <r>
    <s v="29/03/2023"/>
    <x v="0"/>
    <s v="Plano de Recebimento"/>
    <n v="16.149999999999999"/>
    <s v=""/>
    <m/>
  </r>
  <r>
    <s v="29/03/2023"/>
    <x v="0"/>
    <s v="Plano de Recebimento"/>
    <n v="14.64"/>
    <s v=""/>
    <m/>
  </r>
  <r>
    <s v="29/03/2023"/>
    <x v="0"/>
    <s v="Plano de Recebimento"/>
    <n v="13.67"/>
    <s v=""/>
    <m/>
  </r>
  <r>
    <s v="29/03/2023"/>
    <x v="1"/>
    <s v="Robson Aparecido De Jesus"/>
    <n v="14"/>
    <s v=""/>
    <m/>
  </r>
  <r>
    <s v="29/03/2023"/>
    <x v="0"/>
    <s v="Plano de Recebimento"/>
    <n v="5.7"/>
    <s v=""/>
    <m/>
  </r>
  <r>
    <s v="29/03/2023"/>
    <x v="0"/>
    <s v="Plano de Recebimento"/>
    <n v="11.71"/>
    <s v=""/>
    <m/>
  </r>
  <r>
    <s v="29/03/2023"/>
    <x v="0"/>
    <s v="Plano de Recebimento"/>
    <n v="11.4"/>
    <s v=""/>
    <m/>
  </r>
  <r>
    <s v="29/03/2023"/>
    <x v="2"/>
    <s v="Walter Felix De Araujo Junior Mei"/>
    <s v=""/>
    <n v="-138.04"/>
    <m/>
  </r>
  <r>
    <s v="29/03/2023"/>
    <x v="0"/>
    <s v="Plano de Recebimento"/>
    <n v="17.100000000000001"/>
    <s v=""/>
    <m/>
  </r>
  <r>
    <s v="29/03/2023"/>
    <x v="0"/>
    <s v="Plano de Recebimento"/>
    <n v="3.9"/>
    <s v=""/>
    <m/>
  </r>
  <r>
    <s v="29/03/2023"/>
    <x v="0"/>
    <s v="Plano de Recebimento"/>
    <n v="87.85"/>
    <s v=""/>
    <m/>
  </r>
  <r>
    <s v="29/03/2023"/>
    <x v="0"/>
    <s v="Plano de Recebimento"/>
    <n v="29.19"/>
    <s v=""/>
    <m/>
  </r>
  <r>
    <s v="29/03/2023"/>
    <x v="2"/>
    <s v="Walter Felix De Araujo Junior Mei"/>
    <s v=""/>
    <n v="-187.8"/>
    <m/>
  </r>
  <r>
    <s v="29/03/2023"/>
    <x v="1"/>
    <s v="Tuna Pagamentos Ltda"/>
    <n v="95.8"/>
    <s v=""/>
    <m/>
  </r>
  <r>
    <s v="29/03/2023"/>
    <x v="1"/>
    <s v="Luciano Novaes Gonçalves"/>
    <n v="46"/>
    <s v=""/>
    <m/>
  </r>
  <r>
    <s v="29/03/2023"/>
    <x v="1"/>
    <s v="Gisele Santana Silva"/>
    <n v="46"/>
    <s v=""/>
    <m/>
  </r>
  <r>
    <s v="29/03/2023"/>
    <x v="2"/>
    <s v="Walter Felix De Araujo Junior Mei"/>
    <s v=""/>
    <n v="-5.82"/>
    <m/>
  </r>
  <r>
    <s v="29/03/2023"/>
    <x v="4"/>
    <s v="Rappi*verifications Brasisao Paulo    Br"/>
    <s v=""/>
    <n v="-1.99"/>
    <m/>
  </r>
  <r>
    <s v="29/03/2023"/>
    <x v="0"/>
    <s v="Plano de Recebimento"/>
    <n v="7.81"/>
    <s v=""/>
    <m/>
  </r>
  <r>
    <s v="29/03/2023"/>
    <x v="3"/>
    <m/>
    <m/>
    <m/>
    <n v="3.42"/>
  </r>
  <r>
    <s v="30/03/2023"/>
    <x v="0"/>
    <s v="Plano de Recebimento"/>
    <n v="33.19"/>
    <s v=""/>
    <m/>
  </r>
  <r>
    <s v="30/03/2023"/>
    <x v="0"/>
    <s v="Plano de Recebimento"/>
    <n v="47.5"/>
    <s v=""/>
    <m/>
  </r>
  <r>
    <s v="30/03/2023"/>
    <x v="2"/>
    <s v="Walter Felix De Araujo Junior Mei"/>
    <s v=""/>
    <n v="-125.61"/>
    <m/>
  </r>
  <r>
    <s v="30/03/2023"/>
    <x v="0"/>
    <s v="Plano de Recebimento"/>
    <n v="5.86"/>
    <s v=""/>
    <m/>
  </r>
  <r>
    <s v="30/03/2023"/>
    <x v="0"/>
    <s v="Plano de Recebimento"/>
    <n v="41"/>
    <s v=""/>
    <m/>
  </r>
  <r>
    <s v="30/03/2023"/>
    <x v="1"/>
    <s v="José Henrique Moura"/>
    <n v="24"/>
    <s v=""/>
    <m/>
  </r>
  <r>
    <s v="30/03/2023"/>
    <x v="1"/>
    <s v="Thais Camargo Garcia De Azevedo"/>
    <n v="28.4"/>
    <s v=""/>
    <m/>
  </r>
  <r>
    <s v="30/03/2023"/>
    <x v="0"/>
    <s v="Plano de Recebimento"/>
    <n v="14.64"/>
    <s v=""/>
    <m/>
  </r>
  <r>
    <s v="30/03/2023"/>
    <x v="0"/>
    <s v="Plano de Recebimento"/>
    <n v="11.71"/>
    <s v=""/>
    <m/>
  </r>
  <r>
    <s v="30/03/2023"/>
    <x v="2"/>
    <s v="Walter Felix De Araujo Junior Mei"/>
    <s v=""/>
    <n v="-54.67"/>
    <m/>
  </r>
  <r>
    <s v="30/03/2023"/>
    <x v="0"/>
    <s v="Plano de Recebimento"/>
    <n v="13.67"/>
    <s v=""/>
    <m/>
  </r>
  <r>
    <s v="30/03/2023"/>
    <x v="0"/>
    <s v="Plano de Recebimento"/>
    <n v="41"/>
    <s v=""/>
    <m/>
  </r>
  <r>
    <s v="30/03/2023"/>
    <x v="2"/>
    <s v="Walter Felix De Araujo Junior Mei"/>
    <s v=""/>
    <n v="-64.900000000000006"/>
    <m/>
  </r>
  <r>
    <s v="30/03/2023"/>
    <x v="1"/>
    <s v="Sidineia Florinda Santos Oliveira Andrad"/>
    <n v="64.900000000000006"/>
    <s v=""/>
    <m/>
  </r>
  <r>
    <s v="30/03/2023"/>
    <x v="2"/>
    <s v="Walter Felix De Araujo Junior Mei"/>
    <s v=""/>
    <n v="-43.92"/>
    <m/>
  </r>
  <r>
    <s v="30/03/2023"/>
    <x v="0"/>
    <s v="Plano de Recebimento"/>
    <n v="43.92"/>
    <s v=""/>
    <m/>
  </r>
  <r>
    <s v="30/03/2023"/>
    <x v="2"/>
    <s v="Walter Felix De Araujo Junior Mei"/>
    <s v=""/>
    <n v="-32.21"/>
    <m/>
  </r>
  <r>
    <s v="30/03/2023"/>
    <x v="0"/>
    <s v="Plano de Recebimento"/>
    <n v="32.21"/>
    <s v=""/>
    <m/>
  </r>
  <r>
    <s v="30/03/2023"/>
    <x v="2"/>
    <s v="Walter Felix De Araujo Junior Mei"/>
    <s v=""/>
    <n v="-236.48"/>
    <m/>
  </r>
  <r>
    <s v="30/03/2023"/>
    <x v="1"/>
    <s v="Daphyni Emeterio Da Silva Asato"/>
    <n v="47"/>
    <s v=""/>
    <m/>
  </r>
  <r>
    <s v="30/03/2023"/>
    <x v="1"/>
    <s v="Bruno Silva Feitoza"/>
    <n v="43.9"/>
    <s v=""/>
    <m/>
  </r>
  <r>
    <s v="30/03/2023"/>
    <x v="0"/>
    <s v="Plano de Recebimento"/>
    <n v="9.9"/>
    <s v=""/>
    <m/>
  </r>
  <r>
    <s v="30/03/2023"/>
    <x v="0"/>
    <s v="Plano de Recebimento"/>
    <n v="8.7799999999999994"/>
    <s v=""/>
    <m/>
  </r>
  <r>
    <s v="30/03/2023"/>
    <x v="0"/>
    <s v="Plano de Recebimento"/>
    <n v="5.37"/>
    <s v=""/>
    <m/>
  </r>
  <r>
    <s v="30/03/2023"/>
    <x v="0"/>
    <s v="Plano de Recebimento"/>
    <n v="11.71"/>
    <s v=""/>
    <m/>
  </r>
  <r>
    <s v="30/03/2023"/>
    <x v="0"/>
    <s v="Plano de Recebimento"/>
    <n v="4.88"/>
    <s v=""/>
    <m/>
  </r>
  <r>
    <s v="30/03/2023"/>
    <x v="0"/>
    <s v="Plano de Recebimento"/>
    <n v="4.88"/>
    <s v=""/>
    <m/>
  </r>
  <r>
    <s v="30/03/2023"/>
    <x v="0"/>
    <s v="Plano de Recebimento"/>
    <n v="7.08"/>
    <s v=""/>
    <m/>
  </r>
  <r>
    <s v="30/03/2023"/>
    <x v="0"/>
    <s v="Plano de Recebimento"/>
    <n v="26.6"/>
    <s v=""/>
    <m/>
  </r>
  <r>
    <s v="30/03/2023"/>
    <x v="0"/>
    <s v="Plano de Recebimento"/>
    <n v="33.19"/>
    <s v=""/>
    <m/>
  </r>
  <r>
    <s v="30/03/2023"/>
    <x v="0"/>
    <s v="Plano de Recebimento"/>
    <n v="33.19"/>
    <s v=""/>
    <m/>
  </r>
  <r>
    <s v="30/03/2023"/>
    <x v="2"/>
    <s v="Walter Felix De Araujo Junior Mei"/>
    <s v=""/>
    <n v="-33"/>
    <m/>
  </r>
  <r>
    <s v="30/03/2023"/>
    <x v="1"/>
    <s v="Marcelo Fernandes Teixeira"/>
    <n v="33"/>
    <s v=""/>
    <m/>
  </r>
  <r>
    <s v="30/03/2023"/>
    <x v="2"/>
    <s v="Walter Felix De Araujo Junior Mei"/>
    <s v=""/>
    <n v="-16.149999999999999"/>
    <m/>
  </r>
  <r>
    <s v="30/03/2023"/>
    <x v="0"/>
    <s v="Plano de Recebimento"/>
    <n v="16.149999999999999"/>
    <s v=""/>
    <m/>
  </r>
  <r>
    <s v="30/03/2023"/>
    <x v="2"/>
    <s v="Walter Felix De Araujo Junior Mei"/>
    <s v=""/>
    <n v="-84.9"/>
    <m/>
  </r>
  <r>
    <s v="30/03/2023"/>
    <x v="1"/>
    <s v="Jessica Clara Renzi Fernandes Olheiro"/>
    <n v="84.9"/>
    <s v=""/>
    <m/>
  </r>
  <r>
    <s v="30/03/2023"/>
    <x v="2"/>
    <s v="Walter Felix De Araujo Junior Mei"/>
    <s v=""/>
    <n v="-291.31"/>
    <m/>
  </r>
  <r>
    <s v="30/03/2023"/>
    <x v="0"/>
    <s v="Plano de Recebimento"/>
    <n v="11.71"/>
    <s v=""/>
    <m/>
  </r>
  <r>
    <s v="30/03/2023"/>
    <x v="0"/>
    <s v="Plano de Recebimento"/>
    <n v="7.81"/>
    <s v=""/>
    <m/>
  </r>
  <r>
    <s v="30/03/2023"/>
    <x v="0"/>
    <s v="Plano de Recebimento"/>
    <n v="22.28"/>
    <s v=""/>
    <m/>
  </r>
  <r>
    <s v="30/03/2023"/>
    <x v="0"/>
    <s v="Plano de Recebimento"/>
    <n v="6.89"/>
    <s v=""/>
    <m/>
  </r>
  <r>
    <s v="30/03/2023"/>
    <x v="1"/>
    <s v="Nilton Silva Reis"/>
    <n v="91"/>
    <s v=""/>
    <m/>
  </r>
  <r>
    <s v="30/03/2023"/>
    <x v="0"/>
    <s v="Plano de Recebimento"/>
    <n v="23.75"/>
    <s v=""/>
    <m/>
  </r>
  <r>
    <s v="30/03/2023"/>
    <x v="0"/>
    <s v="Plano de Recebimento"/>
    <n v="9.5"/>
    <s v=""/>
    <m/>
  </r>
  <r>
    <s v="30/03/2023"/>
    <x v="0"/>
    <s v="Plano de Recebimento"/>
    <n v="13.86"/>
    <s v=""/>
    <m/>
  </r>
  <r>
    <s v="30/03/2023"/>
    <x v="0"/>
    <s v="Plano de Recebimento"/>
    <n v="23.75"/>
    <s v=""/>
    <m/>
  </r>
  <r>
    <s v="30/03/2023"/>
    <x v="0"/>
    <s v="Plano de Recebimento"/>
    <n v="80.760000000000005"/>
    <s v=""/>
    <m/>
  </r>
  <r>
    <s v="30/03/2023"/>
    <x v="2"/>
    <s v="Walter Felix De Araujo Junior Mei"/>
    <s v=""/>
    <n v="-46.9"/>
    <m/>
  </r>
  <r>
    <s v="30/03/2023"/>
    <x v="1"/>
    <s v="Lorena Garcia Nascimento"/>
    <n v="46.9"/>
    <s v=""/>
    <m/>
  </r>
  <r>
    <s v="30/03/2023"/>
    <x v="2"/>
    <s v="Walter Felix De Araujo Junior Mei"/>
    <s v=""/>
    <n v="-30"/>
    <m/>
  </r>
  <r>
    <s v="30/03/2023"/>
    <x v="1"/>
    <s v="Adriana Silva Santos"/>
    <n v="30"/>
    <s v=""/>
    <m/>
  </r>
  <r>
    <s v="30/03/2023"/>
    <x v="2"/>
    <s v="Walter Felix De Araujo Junior Mei"/>
    <s v=""/>
    <n v="-37.9"/>
    <m/>
  </r>
  <r>
    <s v="30/03/2023"/>
    <x v="1"/>
    <s v="Patrícia De Paula Coutinho"/>
    <n v="37.9"/>
    <s v=""/>
    <m/>
  </r>
  <r>
    <s v="30/03/2023"/>
    <x v="2"/>
    <s v="Walter Felix De Araujo Junior Mei"/>
    <s v=""/>
    <n v="-153.47"/>
    <m/>
  </r>
  <r>
    <s v="30/03/2023"/>
    <x v="0"/>
    <s v="Plano de Recebimento"/>
    <n v="33.659999999999997"/>
    <s v=""/>
    <m/>
  </r>
  <r>
    <s v="30/03/2023"/>
    <x v="0"/>
    <s v="Plano de Recebimento"/>
    <n v="17.57"/>
    <s v=""/>
    <m/>
  </r>
  <r>
    <s v="30/03/2023"/>
    <x v="1"/>
    <s v="Isaías Silva Cardoso De Brito"/>
    <n v="72.239999999999995"/>
    <s v=""/>
    <m/>
  </r>
  <r>
    <s v="30/03/2023"/>
    <x v="1"/>
    <s v="Tuna Pagamentos Ltda"/>
    <n v="30"/>
    <s v=""/>
    <m/>
  </r>
  <r>
    <s v="30/03/2023"/>
    <x v="2"/>
    <s v="Walter Felix De Araujo Junior Mei"/>
    <s v=""/>
    <n v="-27.67"/>
    <m/>
  </r>
  <r>
    <s v="30/03/2023"/>
    <x v="0"/>
    <s v="Plano de Recebimento"/>
    <n v="5.7"/>
    <s v=""/>
    <m/>
  </r>
  <r>
    <s v="30/03/2023"/>
    <x v="0"/>
    <s v="Plano de Recebimento"/>
    <n v="18.55"/>
    <s v=""/>
    <m/>
  </r>
  <r>
    <s v="30/03/2023"/>
    <x v="3"/>
    <m/>
    <m/>
    <m/>
    <n v="80.69"/>
  </r>
  <r>
    <s v="31/03/2023"/>
    <x v="2"/>
    <s v="Walter Felix De Araujo Junior Mei"/>
    <s v=""/>
    <n v="-38.56"/>
    <m/>
  </r>
  <r>
    <s v="31/03/2023"/>
    <x v="0"/>
    <s v="Plano de Recebimento"/>
    <n v="38.56"/>
    <s v=""/>
    <m/>
  </r>
  <r>
    <s v="31/03/2023"/>
    <x v="2"/>
    <s v="Walter Felix De Araujo Junior Mei"/>
    <s v=""/>
    <n v="-150.82"/>
    <m/>
  </r>
  <r>
    <s v="31/03/2023"/>
    <x v="0"/>
    <s v="Plano de Recebimento"/>
    <n v="131.02000000000001"/>
    <s v=""/>
    <m/>
  </r>
  <r>
    <s v="31/03/2023"/>
    <x v="0"/>
    <s v="Plano de Recebimento"/>
    <n v="19.8"/>
    <s v=""/>
    <m/>
  </r>
  <r>
    <s v="31/03/2023"/>
    <x v="2"/>
    <s v="Walter Felix De Araujo Junior Mei"/>
    <s v=""/>
    <n v="-73.709999999999994"/>
    <m/>
  </r>
  <r>
    <s v="31/03/2023"/>
    <x v="0"/>
    <s v="Plano de Recebimento"/>
    <n v="56.61"/>
    <s v=""/>
    <m/>
  </r>
  <r>
    <s v="31/03/2023"/>
    <x v="0"/>
    <s v="Plano de Recebimento"/>
    <n v="17.100000000000001"/>
    <s v=""/>
    <m/>
  </r>
  <r>
    <s v="31/03/2023"/>
    <x v="2"/>
    <s v="Walter Felix De Araujo Junior Mei"/>
    <s v=""/>
    <n v="-78.959999999999994"/>
    <m/>
  </r>
  <r>
    <s v="31/03/2023"/>
    <x v="0"/>
    <s v="Plano de Recebimento"/>
    <n v="59.53"/>
    <s v=""/>
    <m/>
  </r>
  <r>
    <s v="31/03/2023"/>
    <x v="0"/>
    <s v="Plano de Recebimento"/>
    <n v="11.62"/>
    <s v=""/>
    <m/>
  </r>
  <r>
    <s v="31/03/2023"/>
    <x v="0"/>
    <s v="Plano de Recebimento"/>
    <n v="7.81"/>
    <s v=""/>
    <m/>
  </r>
  <r>
    <s v="31/03/2023"/>
    <x v="2"/>
    <s v="Walter Felix De Araujo Junior Mei"/>
    <s v=""/>
    <n v="-48.17"/>
    <m/>
  </r>
  <r>
    <s v="31/03/2023"/>
    <x v="0"/>
    <s v="Plano de Recebimento"/>
    <n v="7.18"/>
    <s v=""/>
    <m/>
  </r>
  <r>
    <s v="31/03/2023"/>
    <x v="0"/>
    <s v="Plano de Recebimento"/>
    <n v="34.200000000000003"/>
    <s v=""/>
    <m/>
  </r>
  <r>
    <s v="31/03/2023"/>
    <x v="0"/>
    <s v="Plano de Recebimento"/>
    <n v="6.79"/>
    <s v=""/>
    <m/>
  </r>
  <r>
    <s v="31/03/2023"/>
    <x v="2"/>
    <s v="Walter Felix De Araujo Junior Mei"/>
    <s v=""/>
    <n v="-16.11"/>
    <m/>
  </r>
  <r>
    <s v="31/03/2023"/>
    <x v="0"/>
    <s v="Plano de Recebimento"/>
    <n v="16.11"/>
    <s v=""/>
    <m/>
  </r>
  <r>
    <s v="31/03/2023"/>
    <x v="2"/>
    <s v="Walter Felix De Araujo Junior Mei"/>
    <s v=""/>
    <n v="-124.74"/>
    <m/>
  </r>
  <r>
    <s v="31/03/2023"/>
    <x v="0"/>
    <s v="Plano de Recebimento"/>
    <n v="48.8"/>
    <s v=""/>
    <m/>
  </r>
  <r>
    <s v="31/03/2023"/>
    <x v="0"/>
    <s v="Plano de Recebimento"/>
    <n v="42.75"/>
    <s v=""/>
    <m/>
  </r>
  <r>
    <s v="31/03/2023"/>
    <x v="0"/>
    <s v="Plano de Recebimento"/>
    <n v="19.52"/>
    <s v=""/>
    <m/>
  </r>
  <r>
    <s v="31/03/2023"/>
    <x v="0"/>
    <s v="Plano de Recebimento"/>
    <n v="13.67"/>
    <s v=""/>
    <m/>
  </r>
  <r>
    <s v="31/03/2023"/>
    <x v="2"/>
    <s v="Walter Felix De Araujo Junior Mei"/>
    <s v=""/>
    <n v="-285.32"/>
    <m/>
  </r>
  <r>
    <s v="31/03/2023"/>
    <x v="0"/>
    <s v="Plano de Recebimento"/>
    <n v="24.4"/>
    <s v=""/>
    <m/>
  </r>
  <r>
    <s v="31/03/2023"/>
    <x v="0"/>
    <s v="Plano de Recebimento"/>
    <n v="56.61"/>
    <s v=""/>
    <m/>
  </r>
  <r>
    <s v="31/03/2023"/>
    <x v="0"/>
    <s v="Plano de Recebimento"/>
    <n v="114.01"/>
    <s v=""/>
    <m/>
  </r>
  <r>
    <s v="31/03/2023"/>
    <x v="0"/>
    <s v="Plano de Recebimento"/>
    <n v="19.52"/>
    <s v=""/>
    <m/>
  </r>
  <r>
    <s v="31/03/2023"/>
    <x v="0"/>
    <s v="Plano de Recebimento"/>
    <n v="17.57"/>
    <s v=""/>
    <m/>
  </r>
  <r>
    <s v="31/03/2023"/>
    <x v="0"/>
    <s v="Plano de Recebimento"/>
    <n v="53.21"/>
    <s v=""/>
    <m/>
  </r>
  <r>
    <s v="31/03/2023"/>
    <x v="2"/>
    <s v="Walter Felix De Araujo Junior Mei"/>
    <s v=""/>
    <n v="-175.46"/>
    <m/>
  </r>
  <r>
    <s v="31/03/2023"/>
    <x v="0"/>
    <s v="Plano de Recebimento"/>
    <n v="26.35"/>
    <s v=""/>
    <m/>
  </r>
  <r>
    <s v="31/03/2023"/>
    <x v="0"/>
    <s v="Plano de Recebimento"/>
    <n v="57.59"/>
    <s v=""/>
    <m/>
  </r>
  <r>
    <s v="31/03/2023"/>
    <x v="0"/>
    <s v="Plano de Recebimento"/>
    <n v="51.73"/>
    <s v=""/>
    <m/>
  </r>
  <r>
    <s v="31/03/2023"/>
    <x v="0"/>
    <s v="Plano de Recebimento"/>
    <n v="31.24"/>
    <s v=""/>
    <m/>
  </r>
  <r>
    <s v="31/03/2023"/>
    <x v="0"/>
    <s v="Plano de Recebimento"/>
    <n v="8.5500000000000007"/>
    <s v=""/>
    <m/>
  </r>
  <r>
    <s v="31/03/2023"/>
    <x v="2"/>
    <s v="Walter Felix De Araujo Junior Mei"/>
    <s v=""/>
    <n v="-532.77"/>
    <m/>
  </r>
  <r>
    <s v="31/03/2023"/>
    <x v="0"/>
    <s v="Plano de Recebimento"/>
    <n v="15.2"/>
    <s v=""/>
    <m/>
  </r>
  <r>
    <s v="31/03/2023"/>
    <x v="0"/>
    <s v="Plano de Recebimento"/>
    <n v="156.18"/>
    <s v=""/>
    <m/>
  </r>
  <r>
    <s v="31/03/2023"/>
    <x v="0"/>
    <s v="Plano de Recebimento"/>
    <n v="32.299999999999997"/>
    <s v=""/>
    <m/>
  </r>
  <r>
    <s v="31/03/2023"/>
    <x v="0"/>
    <s v="Plano de Recebimento"/>
    <n v="6.83"/>
    <s v=""/>
    <m/>
  </r>
  <r>
    <s v="31/03/2023"/>
    <x v="1"/>
    <s v="Fernando Dos Santos Siqueira"/>
    <n v="16"/>
    <s v=""/>
    <m/>
  </r>
  <r>
    <s v="31/03/2023"/>
    <x v="0"/>
    <s v="Plano de Recebimento"/>
    <n v="8.5500000000000007"/>
    <s v=""/>
    <m/>
  </r>
  <r>
    <s v="31/03/2023"/>
    <x v="0"/>
    <s v="Plano de Recebimento"/>
    <n v="9.76"/>
    <s v=""/>
    <m/>
  </r>
  <r>
    <s v="31/03/2023"/>
    <x v="0"/>
    <s v="Plano de Recebimento"/>
    <n v="31.24"/>
    <s v=""/>
    <m/>
  </r>
  <r>
    <s v="31/03/2023"/>
    <x v="0"/>
    <s v="Plano de Recebimento"/>
    <n v="195.22"/>
    <s v=""/>
    <m/>
  </r>
  <r>
    <s v="31/03/2023"/>
    <x v="0"/>
    <s v="Plano de Recebimento"/>
    <n v="41.97"/>
    <s v=""/>
    <m/>
  </r>
  <r>
    <s v="31/03/2023"/>
    <x v="0"/>
    <s v="Plano de Recebimento"/>
    <n v="19.52"/>
    <s v=""/>
    <m/>
  </r>
  <r>
    <s v="31/03/2023"/>
    <x v="2"/>
    <s v="Walter Felix De Araujo Junior Mei"/>
    <s v=""/>
    <n v="-427.82"/>
    <m/>
  </r>
  <r>
    <s v="31/03/2023"/>
    <x v="1"/>
    <s v="Jessica Clara Renzi Fernandes Olheiro"/>
    <n v="79.900000000000006"/>
    <s v=""/>
    <m/>
  </r>
  <r>
    <s v="31/03/2023"/>
    <x v="0"/>
    <s v="Plano de Recebimento"/>
    <n v="15.2"/>
    <s v=""/>
    <m/>
  </r>
  <r>
    <s v="31/03/2023"/>
    <x v="0"/>
    <s v="Plano de Recebimento"/>
    <n v="53.21"/>
    <s v=""/>
    <m/>
  </r>
  <r>
    <s v="31/03/2023"/>
    <x v="0"/>
    <s v="Plano de Recebimento"/>
    <n v="2.93"/>
    <s v=""/>
    <m/>
  </r>
  <r>
    <s v="31/03/2023"/>
    <x v="0"/>
    <s v="Plano de Recebimento"/>
    <n v="31.24"/>
    <s v=""/>
    <m/>
  </r>
  <r>
    <s v="31/03/2023"/>
    <x v="0"/>
    <s v="Plano de Recebimento"/>
    <n v="47.5"/>
    <s v=""/>
    <m/>
  </r>
  <r>
    <s v="31/03/2023"/>
    <x v="0"/>
    <s v="Plano de Recebimento"/>
    <n v="19.52"/>
    <s v=""/>
    <m/>
  </r>
  <r>
    <s v="31/03/2023"/>
    <x v="0"/>
    <s v="Plano de Recebimento"/>
    <n v="13.67"/>
    <s v=""/>
    <m/>
  </r>
  <r>
    <s v="31/03/2023"/>
    <x v="0"/>
    <s v="Plano de Recebimento"/>
    <n v="41"/>
    <s v=""/>
    <m/>
  </r>
  <r>
    <s v="31/03/2023"/>
    <x v="0"/>
    <s v="Plano de Recebimento"/>
    <n v="18.05"/>
    <s v=""/>
    <m/>
  </r>
  <r>
    <s v="31/03/2023"/>
    <x v="0"/>
    <s v="Plano de Recebimento"/>
    <n v="62.47"/>
    <s v=""/>
    <m/>
  </r>
  <r>
    <s v="31/03/2023"/>
    <x v="0"/>
    <s v="Plano de Recebimento"/>
    <n v="43.13"/>
    <s v=""/>
    <m/>
  </r>
  <r>
    <s v="31/03/2023"/>
    <x v="2"/>
    <s v="Walter Felix De Araujo Junior Mei"/>
    <s v=""/>
    <n v="-127.68"/>
    <m/>
  </r>
  <r>
    <s v="31/03/2023"/>
    <x v="0"/>
    <s v="Plano de Recebimento"/>
    <n v="93.61"/>
    <s v=""/>
    <m/>
  </r>
  <r>
    <s v="31/03/2023"/>
    <x v="0"/>
    <s v="Plano de Recebimento"/>
    <n v="34.07"/>
    <s v=""/>
    <m/>
  </r>
  <r>
    <s v="31/03/2023"/>
    <x v="2"/>
    <s v="Walter Felix De Araujo Junior Mei"/>
    <s v=""/>
    <n v="-92.49"/>
    <m/>
  </r>
  <r>
    <s v="31/03/2023"/>
    <x v="0"/>
    <s v="Plano de Recebimento"/>
    <n v="34.07"/>
    <s v=""/>
    <m/>
  </r>
  <r>
    <s v="31/03/2023"/>
    <x v="0"/>
    <s v="Plano de Recebimento"/>
    <n v="58.42"/>
    <s v=""/>
    <m/>
  </r>
  <r>
    <s v="31/03/2023"/>
    <x v="2"/>
    <s v="Walter Felix De Araujo Junior Mei"/>
    <s v=""/>
    <n v="-397.69"/>
    <m/>
  </r>
  <r>
    <s v="31/03/2023"/>
    <x v="0"/>
    <s v="Plano de Recebimento"/>
    <n v="17.57"/>
    <s v=""/>
    <m/>
  </r>
  <r>
    <s v="31/03/2023"/>
    <x v="1"/>
    <s v="Cristiano Apóstolo Evangelista"/>
    <n v="6.9"/>
    <s v=""/>
    <m/>
  </r>
  <r>
    <s v="31/03/2023"/>
    <x v="0"/>
    <s v="Plano de Recebimento"/>
    <n v="23.43"/>
    <s v=""/>
    <m/>
  </r>
  <r>
    <s v="31/03/2023"/>
    <x v="0"/>
    <s v="Plano de Recebimento"/>
    <n v="17.57"/>
    <s v=""/>
    <m/>
  </r>
  <r>
    <s v="31/03/2023"/>
    <x v="0"/>
    <s v="Plano de Recebimento"/>
    <n v="9.76"/>
    <s v=""/>
    <m/>
  </r>
  <r>
    <s v="31/03/2023"/>
    <x v="0"/>
    <s v="Plano de Recebimento"/>
    <n v="23.43"/>
    <s v=""/>
    <m/>
  </r>
  <r>
    <s v="31/03/2023"/>
    <x v="0"/>
    <s v="Plano de Recebimento"/>
    <n v="17.100000000000001"/>
    <s v=""/>
    <m/>
  </r>
  <r>
    <s v="31/03/2023"/>
    <x v="0"/>
    <s v="Plano de Recebimento"/>
    <n v="175.7"/>
    <s v=""/>
    <m/>
  </r>
  <r>
    <s v="31/03/2023"/>
    <x v="1"/>
    <s v="Janaina De Oliveira"/>
    <n v="37.9"/>
    <s v=""/>
    <m/>
  </r>
  <r>
    <s v="31/03/2023"/>
    <x v="0"/>
    <s v="Plano de Recebimento"/>
    <n v="9.76"/>
    <s v=""/>
    <m/>
  </r>
  <r>
    <s v="31/03/2023"/>
    <x v="0"/>
    <s v="Plano de Recebimento"/>
    <n v="58.57"/>
    <s v=""/>
    <m/>
  </r>
  <r>
    <s v="31/03/2023"/>
    <x v="2"/>
    <s v="Walter Felix De Araujo Junior Mei"/>
    <s v=""/>
    <n v="-49.71"/>
    <m/>
  </r>
  <r>
    <s v="31/03/2023"/>
    <x v="0"/>
    <s v="Plano de Recebimento"/>
    <n v="29.28"/>
    <s v=""/>
    <m/>
  </r>
  <r>
    <s v="31/03/2023"/>
    <x v="0"/>
    <s v="Plano de Recebimento"/>
    <n v="20.43"/>
    <s v=""/>
    <m/>
  </r>
  <r>
    <s v="31/03/2023"/>
    <x v="2"/>
    <s v="Walter Felix De Araujo Junior Mei"/>
    <s v=""/>
    <n v="-48.8"/>
    <m/>
  </r>
  <r>
    <s v="31/03/2023"/>
    <x v="0"/>
    <s v="Plano de Recebimento"/>
    <n v="48.8"/>
    <s v=""/>
    <m/>
  </r>
  <r>
    <s v="31/03/2023"/>
    <x v="2"/>
    <s v="Walter Felix De Araujo Junior Mei"/>
    <s v=""/>
    <n v="-585.03"/>
    <m/>
  </r>
  <r>
    <s v="31/03/2023"/>
    <x v="0"/>
    <s v="Plano de Recebimento"/>
    <n v="9.76"/>
    <s v=""/>
    <m/>
  </r>
  <r>
    <s v="31/03/2023"/>
    <x v="0"/>
    <s v="Plano de Recebimento"/>
    <n v="38"/>
    <s v=""/>
    <m/>
  </r>
  <r>
    <s v="31/03/2023"/>
    <x v="0"/>
    <s v="Plano de Recebimento"/>
    <n v="32.11"/>
    <s v=""/>
    <m/>
  </r>
  <r>
    <s v="31/03/2023"/>
    <x v="1"/>
    <s v="Igor Feitosa Da Rocha Santos"/>
    <n v="34"/>
    <s v=""/>
    <m/>
  </r>
  <r>
    <s v="31/03/2023"/>
    <x v="0"/>
    <s v="Plano de Recebimento"/>
    <n v="11.4"/>
    <s v=""/>
    <m/>
  </r>
  <r>
    <s v="31/03/2023"/>
    <x v="1"/>
    <s v="Flavia Torres Ribeiro"/>
    <n v="450"/>
    <s v=""/>
    <m/>
  </r>
  <r>
    <s v="31/03/2023"/>
    <x v="0"/>
    <s v="Plano de Recebimento"/>
    <n v="9.76"/>
    <s v=""/>
    <m/>
  </r>
  <r>
    <s v="31/03/2023"/>
    <x v="2"/>
    <s v="Walter Felix De Araujo Junior Mei"/>
    <s v=""/>
    <n v="-4.45"/>
    <m/>
  </r>
  <r>
    <s v="31/03/2023"/>
    <x v="2"/>
    <s v="Glaucia F V Silva Ltda Epp"/>
    <s v=""/>
    <n v="-18"/>
    <m/>
  </r>
  <r>
    <s v="31/03/2023"/>
    <x v="0"/>
    <s v="Plano de Recebimento"/>
    <n v="3.9"/>
    <s v=""/>
    <m/>
  </r>
  <r>
    <s v="31/03/2023"/>
    <x v="0"/>
    <s v="Plano de Recebimento"/>
    <n v="18.55"/>
    <s v=""/>
    <m/>
  </r>
  <r>
    <s v="31/03/2023"/>
    <x v="2"/>
    <s v="Walter Felix De Araujo Junior Mei"/>
    <s v=""/>
    <n v="-201.91"/>
    <m/>
  </r>
  <r>
    <s v="31/03/2023"/>
    <x v="0"/>
    <s v="Plano de Recebimento"/>
    <n v="23.76"/>
    <s v=""/>
    <m/>
  </r>
  <r>
    <s v="31/03/2023"/>
    <x v="0"/>
    <s v="Plano de Recebimento"/>
    <n v="16.149999999999999"/>
    <s v=""/>
    <m/>
  </r>
  <r>
    <s v="31/03/2023"/>
    <x v="1"/>
    <s v="Cassio Ramos Pinheiro"/>
    <n v="162"/>
    <s v=""/>
    <m/>
  </r>
  <r>
    <s v="31/03/2023"/>
    <x v="2"/>
    <s v="Walter Felix De Araujo Junior Mei"/>
    <s v=""/>
    <n v="-15.62"/>
    <m/>
  </r>
  <r>
    <s v="31/03/2023"/>
    <x v="0"/>
    <s v="Plano de Recebimento"/>
    <n v="9.76"/>
    <s v=""/>
    <m/>
  </r>
  <r>
    <s v="31/03/2023"/>
    <x v="0"/>
    <s v="Plano de Recebimento"/>
    <n v="5.86"/>
    <s v=""/>
    <m/>
  </r>
  <r>
    <s v="31/03/2023"/>
    <x v="2"/>
    <s v="Walter Felix De Araujo Junior Mei"/>
    <s v=""/>
    <n v="-283.52"/>
    <m/>
  </r>
  <r>
    <s v="31/03/2023"/>
    <x v="1"/>
    <s v="Tuna Pagamentos Ltda"/>
    <n v="39.5"/>
    <s v=""/>
    <m/>
  </r>
  <r>
    <s v="31/03/2023"/>
    <x v="0"/>
    <s v="Plano de Recebimento"/>
    <n v="244.02"/>
    <s v=""/>
    <m/>
  </r>
  <r>
    <s v="31/03/2023"/>
    <x v="2"/>
    <s v="Walter Felix De Araujo Junior Mei"/>
    <s v=""/>
    <n v="-80.900000000000006"/>
    <m/>
  </r>
  <r>
    <s v="31/03/2023"/>
    <x v="1"/>
    <s v="Joice Moreira Araujo"/>
    <n v="20"/>
    <s v=""/>
    <m/>
  </r>
  <r>
    <s v="31/03/2023"/>
    <x v="1"/>
    <s v="Rodrigo Guimarães Da Silva"/>
    <n v="60.9"/>
    <s v=""/>
    <m/>
  </r>
  <r>
    <s v="31/03/2023"/>
    <x v="2"/>
    <s v="Walter Felix De Araujo Junior Mei"/>
    <s v=""/>
    <n v="-31.54"/>
    <m/>
  </r>
  <r>
    <s v="31/03/2023"/>
    <x v="0"/>
    <s v="Plano de Recebimento"/>
    <n v="28.21"/>
    <s v=""/>
    <m/>
  </r>
  <r>
    <s v="31/03/2023"/>
    <x v="0"/>
    <s v="Plano de Recebimento"/>
    <n v="3.33"/>
    <s v=""/>
    <m/>
  </r>
  <r>
    <s v="31/03/2023"/>
    <x v="2"/>
    <s v="Walter Felix De Araujo Junior Mei"/>
    <s v=""/>
    <n v="-43.44"/>
    <m/>
  </r>
  <r>
    <s v="31/03/2023"/>
    <x v="0"/>
    <s v="Plano de Recebimento"/>
    <n v="14.25"/>
    <s v=""/>
    <m/>
  </r>
  <r>
    <s v="31/03/2023"/>
    <x v="0"/>
    <s v="Plano de Recebimento"/>
    <n v="29.19"/>
    <s v=""/>
    <m/>
  </r>
  <r>
    <s v="31/03/2023"/>
    <x v="2"/>
    <s v="Walter Felix De Araujo Junior Mei"/>
    <s v=""/>
    <n v="-237.77"/>
    <m/>
  </r>
  <r>
    <s v="31/03/2023"/>
    <x v="0"/>
    <s v="Plano de Recebimento"/>
    <n v="217.82"/>
    <s v=""/>
    <m/>
  </r>
  <r>
    <s v="31/03/2023"/>
    <x v="0"/>
    <s v="Plano de Recebimento"/>
    <n v="19.95"/>
    <s v=""/>
    <m/>
  </r>
  <r>
    <s v="31/03/2023"/>
    <x v="2"/>
    <s v="Walter Felix De Araujo Junior Mei"/>
    <s v=""/>
    <n v="-143.13"/>
    <m/>
  </r>
  <r>
    <s v="31/03/2023"/>
    <x v="0"/>
    <s v="Plano de Recebimento"/>
    <n v="4.95"/>
    <s v=""/>
    <m/>
  </r>
  <r>
    <s v="31/03/2023"/>
    <x v="0"/>
    <s v="Plano de Recebimento"/>
    <n v="57.49"/>
    <s v=""/>
    <m/>
  </r>
  <r>
    <s v="31/03/2023"/>
    <x v="3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8">
  <r>
    <x v="0"/>
    <s v="Vendas"/>
    <s v="Plano de Recebimento"/>
    <n v="3.96"/>
    <s v=""/>
    <m/>
  </r>
  <r>
    <x v="0"/>
    <s v="Vendas"/>
    <s v="Plano de Recebimento"/>
    <n v="9.5"/>
    <s v=""/>
    <m/>
  </r>
  <r>
    <x v="0"/>
    <s v="Vendas"/>
    <s v="Plano de Recebimento"/>
    <n v="15.62"/>
    <s v=""/>
    <m/>
  </r>
  <r>
    <x v="0"/>
    <s v="Pix Recebido"/>
    <s v="Karen Viana Azevedo Cunha"/>
    <n v="71.3"/>
    <s v=""/>
    <m/>
  </r>
  <r>
    <x v="0"/>
    <s v="Vendas"/>
    <s v="Plano de Recebimento"/>
    <n v="27.72"/>
    <s v=""/>
    <m/>
  </r>
  <r>
    <x v="0"/>
    <s v="Vendas"/>
    <s v="Plano de Recebimento"/>
    <n v="11.88"/>
    <s v=""/>
    <m/>
  </r>
  <r>
    <x v="0"/>
    <s v="Pix Enviado"/>
    <s v="Walter Felix De Araujo Junior Mei"/>
    <s v=""/>
    <n v="-258.33999999999997"/>
    <m/>
  </r>
  <r>
    <x v="0"/>
    <s v="Pix Recebido"/>
    <s v="Thiago Henrique Da Silva Penha"/>
    <n v="40"/>
    <s v=""/>
    <m/>
  </r>
  <r>
    <x v="0"/>
    <s v="Vendas"/>
    <s v="Plano de Recebimento"/>
    <n v="9.5"/>
    <s v=""/>
    <m/>
  </r>
  <r>
    <x v="0"/>
    <s v="Vendas"/>
    <s v="Plano de Recebimento"/>
    <n v="35.14"/>
    <s v=""/>
    <m/>
  </r>
  <r>
    <x v="0"/>
    <s v="Vendas"/>
    <s v="Plano de Recebimento"/>
    <n v="33.19"/>
    <s v=""/>
    <m/>
  </r>
  <r>
    <x v="0"/>
    <s v="Vendas"/>
    <s v="Plano de Recebimento"/>
    <n v="34.200000000000003"/>
    <s v=""/>
    <m/>
  </r>
  <r>
    <x v="0"/>
    <s v="Vendas"/>
    <s v="Plano de Recebimento"/>
    <n v="23.43"/>
    <s v=""/>
    <m/>
  </r>
  <r>
    <x v="0"/>
    <s v="Pix Recebido"/>
    <s v="Henrriquez Maia Kaunique Pelegrino Romo"/>
    <n v="27"/>
    <s v=""/>
    <m/>
  </r>
  <r>
    <x v="0"/>
    <s v="Vendas"/>
    <s v="Plano de Recebimento"/>
    <n v="9.0299999999999994"/>
    <s v=""/>
    <m/>
  </r>
  <r>
    <x v="0"/>
    <s v="Vendas"/>
    <s v="Plano de Recebimento"/>
    <n v="37.090000000000003"/>
    <s v=""/>
    <m/>
  </r>
  <r>
    <x v="0"/>
    <s v="Vendas"/>
    <s v="Plano de Recebimento"/>
    <n v="9.76"/>
    <s v=""/>
    <m/>
  </r>
  <r>
    <x v="0"/>
    <s v="Pix Enviado"/>
    <s v="Walter Felix De Araujo Junior Mei"/>
    <s v=""/>
    <n v="-18.420000000000002"/>
    <m/>
  </r>
  <r>
    <x v="0"/>
    <s v="Vendas"/>
    <s v="Plano de Recebimento"/>
    <n v="13.67"/>
    <s v=""/>
    <m/>
  </r>
  <r>
    <x v="0"/>
    <s v="Vendas"/>
    <s v="Plano de Recebimento"/>
    <n v="4.75"/>
    <s v=""/>
    <m/>
  </r>
  <r>
    <x v="0"/>
    <s v="Pix Enviado"/>
    <s v="Walter Felix De Araujo Junior Mei"/>
    <s v=""/>
    <n v="-200.49"/>
    <m/>
  </r>
  <r>
    <x v="0"/>
    <s v="Pix Recebido"/>
    <s v="Paula Cristina Alves Rodrigues"/>
    <n v="154"/>
    <s v=""/>
    <m/>
  </r>
  <r>
    <x v="0"/>
    <s v="Vendas"/>
    <s v="Plano de Recebimento"/>
    <n v="6.89"/>
    <s v=""/>
    <m/>
  </r>
  <r>
    <x v="0"/>
    <s v="Vendas"/>
    <s v="Plano de Recebimento"/>
    <n v="39.6"/>
    <s v=""/>
    <m/>
  </r>
  <r>
    <x v="0"/>
    <s v="Saldo do dia"/>
    <m/>
    <m/>
    <m/>
    <n v="139.97999999999999"/>
  </r>
  <r>
    <x v="1"/>
    <s v="Pix Recebido"/>
    <s v="Ana Paula Dos Santos"/>
    <n v="7.5"/>
    <s v=""/>
    <m/>
  </r>
  <r>
    <x v="1"/>
    <s v="Vendas"/>
    <s v="Plano de Recebimento"/>
    <n v="8.0500000000000007"/>
    <s v=""/>
    <m/>
  </r>
  <r>
    <x v="1"/>
    <s v="Vendas"/>
    <s v="Plano de Recebimento"/>
    <n v="6.83"/>
    <s v=""/>
    <m/>
  </r>
  <r>
    <x v="1"/>
    <s v="Vendas"/>
    <s v="Plano de Recebimento"/>
    <n v="49.41"/>
    <s v=""/>
    <m/>
  </r>
  <r>
    <x v="1"/>
    <s v="Cartão da Conta"/>
    <s v="Pag*adegaquitauna        Osasco       Br"/>
    <s v=""/>
    <n v="-2"/>
    <m/>
  </r>
  <r>
    <x v="1"/>
    <s v="Pix Recebido"/>
    <s v="Gabriela Alves Dos Santos"/>
    <n v="29"/>
    <s v=""/>
    <m/>
  </r>
  <r>
    <x v="1"/>
    <s v="Pix Recebido"/>
    <s v="Flavia De Azevedo Nocente"/>
    <n v="33"/>
    <s v=""/>
    <m/>
  </r>
  <r>
    <x v="1"/>
    <s v="Pix Enviado"/>
    <s v="Walter Felix De Araujo Junior Mei"/>
    <s v=""/>
    <n v="-470.25"/>
    <m/>
  </r>
  <r>
    <x v="1"/>
    <s v="Pix Recebido"/>
    <s v="Caio Vinicius De Souza Nogueira Soares"/>
    <n v="20"/>
    <s v=""/>
    <m/>
  </r>
  <r>
    <x v="1"/>
    <s v="Pix Recebido"/>
    <s v="Erick Pessoa Da Silva Araujo"/>
    <n v="60"/>
    <s v=""/>
    <m/>
  </r>
  <r>
    <x v="1"/>
    <s v="Pix Recebido"/>
    <s v="Daniel Nonato Amorim"/>
    <n v="35.880000000000003"/>
    <s v=""/>
    <m/>
  </r>
  <r>
    <x v="1"/>
    <s v="Vendas"/>
    <s v="Plano de Recebimento"/>
    <n v="52.26"/>
    <s v=""/>
    <m/>
  </r>
  <r>
    <x v="1"/>
    <s v="Pix Recebido"/>
    <s v="Sidineia Florinda Santos Oliveira Andrad"/>
    <n v="54.9"/>
    <s v=""/>
    <m/>
  </r>
  <r>
    <x v="1"/>
    <s v="Vendas"/>
    <s v="Plano de Recebimento"/>
    <n v="12.87"/>
    <s v=""/>
    <m/>
  </r>
  <r>
    <x v="1"/>
    <s v="Pix Recebido"/>
    <s v="Igor Henrique De Souza Gelati"/>
    <n v="31"/>
    <s v=""/>
    <m/>
  </r>
  <r>
    <x v="1"/>
    <s v="Vendas"/>
    <s v="Plano de Recebimento"/>
    <n v="8.7799999999999994"/>
    <s v=""/>
    <m/>
  </r>
  <r>
    <x v="1"/>
    <s v="Vendas"/>
    <s v="Plano de Recebimento"/>
    <n v="27.33"/>
    <s v=""/>
    <m/>
  </r>
  <r>
    <x v="1"/>
    <s v="Vendas"/>
    <s v="Plano de Recebimento"/>
    <n v="29.28"/>
    <s v=""/>
    <m/>
  </r>
  <r>
    <x v="1"/>
    <s v="Pix Recebido"/>
    <s v="David Santos Araújo"/>
    <n v="35.9"/>
    <s v=""/>
    <m/>
  </r>
  <r>
    <x v="1"/>
    <s v="Vendas"/>
    <s v="Plano de Recebimento"/>
    <n v="18.29"/>
    <s v=""/>
    <m/>
  </r>
  <r>
    <x v="1"/>
    <s v="Vendas"/>
    <s v="Plano de Recebimento"/>
    <n v="7.18"/>
    <s v=""/>
    <m/>
  </r>
  <r>
    <x v="1"/>
    <s v="Vendas"/>
    <s v="Plano de Recebimento"/>
    <n v="16.59"/>
    <s v=""/>
    <m/>
  </r>
  <r>
    <x v="1"/>
    <s v="Pix Recebido"/>
    <s v="Maria Aparecida Augusto Da Silva        "/>
    <n v="13"/>
    <s v=""/>
    <m/>
  </r>
  <r>
    <x v="1"/>
    <s v="Pix Recebido"/>
    <s v="Katiuscia Croda Da Silva"/>
    <n v="46.99"/>
    <s v=""/>
    <m/>
  </r>
  <r>
    <x v="1"/>
    <s v="Pix Enviado"/>
    <s v="Walter Felix De Araujo Junior Mei"/>
    <s v=""/>
    <n v="-1048.94"/>
    <m/>
  </r>
  <r>
    <x v="1"/>
    <s v="Pix Recebido"/>
    <s v="Eliane Akiko Nishimoto"/>
    <n v="67.900000000000006"/>
    <s v=""/>
    <m/>
  </r>
  <r>
    <x v="1"/>
    <s v="Pix Recebido"/>
    <s v="Tarcisio De Souza Silva"/>
    <n v="10"/>
    <s v=""/>
    <m/>
  </r>
  <r>
    <x v="1"/>
    <s v="Vendas"/>
    <s v="Plano de Recebimento"/>
    <n v="34.159999999999997"/>
    <s v=""/>
    <m/>
  </r>
  <r>
    <x v="1"/>
    <s v="Vendas"/>
    <s v="Plano de Recebimento"/>
    <n v="6.89"/>
    <s v=""/>
    <m/>
  </r>
  <r>
    <x v="1"/>
    <s v="Vendas"/>
    <s v="Plano de Recebimento"/>
    <n v="3.9"/>
    <s v=""/>
    <m/>
  </r>
  <r>
    <x v="1"/>
    <s v="Vendas"/>
    <s v="Plano de Recebimento"/>
    <n v="20.74"/>
    <s v=""/>
    <m/>
  </r>
  <r>
    <x v="1"/>
    <s v="Vendas"/>
    <s v="Plano de Recebimento"/>
    <n v="7.08"/>
    <s v=""/>
    <m/>
  </r>
  <r>
    <x v="1"/>
    <s v="Pix Recebido"/>
    <s v="Nilton Silva Reis"/>
    <n v="85.84"/>
    <s v=""/>
    <m/>
  </r>
  <r>
    <x v="1"/>
    <s v="Vendas"/>
    <s v="Plano de Recebimento"/>
    <n v="16.149999999999999"/>
    <s v=""/>
    <m/>
  </r>
  <r>
    <x v="1"/>
    <s v="Vendas"/>
    <s v="Plano de Recebimento"/>
    <n v="48.8"/>
    <s v=""/>
    <m/>
  </r>
  <r>
    <x v="1"/>
    <s v="Vendas"/>
    <s v="Plano de Recebimento"/>
    <n v="20.5"/>
    <s v=""/>
    <m/>
  </r>
  <r>
    <x v="1"/>
    <s v="Vendas"/>
    <s v="Plano de Recebimento"/>
    <n v="5.86"/>
    <s v=""/>
    <m/>
  </r>
  <r>
    <x v="1"/>
    <s v="Vendas"/>
    <s v="Plano de Recebimento"/>
    <n v="20.5"/>
    <s v=""/>
    <m/>
  </r>
  <r>
    <x v="1"/>
    <s v="Vendas"/>
    <s v="Plano de Recebimento"/>
    <n v="1.95"/>
    <s v=""/>
    <m/>
  </r>
  <r>
    <x v="1"/>
    <s v="Vendas"/>
    <s v="Plano de Recebimento"/>
    <n v="17.579999999999998"/>
    <s v=""/>
    <m/>
  </r>
  <r>
    <x v="1"/>
    <s v="Vendas"/>
    <s v="Plano de Recebimento"/>
    <n v="7.81"/>
    <s v=""/>
    <m/>
  </r>
  <r>
    <x v="1"/>
    <s v="Vendas"/>
    <s v="Plano de Recebimento"/>
    <n v="66.67"/>
    <s v=""/>
    <m/>
  </r>
  <r>
    <x v="1"/>
    <s v="Vendas"/>
    <s v="Plano de Recebimento"/>
    <n v="39.9"/>
    <s v=""/>
    <m/>
  </r>
  <r>
    <x v="1"/>
    <s v="Pix Recebido"/>
    <s v="Jefferson Oliveira Da Silva Junior      "/>
    <n v="555"/>
    <s v=""/>
    <m/>
  </r>
  <r>
    <x v="1"/>
    <s v="Vendas"/>
    <s v="Plano de Recebimento"/>
    <n v="11.71"/>
    <s v=""/>
    <m/>
  </r>
  <r>
    <x v="1"/>
    <s v="Pix Enviado"/>
    <s v="Walter Felix De Araujo Junior Mei"/>
    <s v=""/>
    <n v="-43.9"/>
    <m/>
  </r>
  <r>
    <x v="1"/>
    <s v="Pix Recebido"/>
    <s v="Andreia Melhado"/>
    <n v="43.9"/>
    <s v=""/>
    <m/>
  </r>
  <r>
    <x v="1"/>
    <s v="Pix Enviado"/>
    <s v="Walter Felix De Araujo Junior Mei"/>
    <s v=""/>
    <n v="-53.5"/>
    <m/>
  </r>
  <r>
    <x v="1"/>
    <s v="Pix Recebido"/>
    <s v="Tuna Pagamentos Ltda"/>
    <n v="53.5"/>
    <s v=""/>
    <m/>
  </r>
  <r>
    <x v="1"/>
    <s v="Pix Enviado"/>
    <s v="Walter Felix De Araujo Junior Mei"/>
    <s v=""/>
    <n v="-126.9"/>
    <m/>
  </r>
  <r>
    <x v="1"/>
    <s v="Vendas"/>
    <s v="Plano de Recebimento"/>
    <n v="25.38"/>
    <s v=""/>
    <m/>
  </r>
  <r>
    <x v="1"/>
    <s v="Vendas"/>
    <s v="Plano de Recebimento"/>
    <n v="87.85"/>
    <s v=""/>
    <m/>
  </r>
  <r>
    <x v="1"/>
    <s v="Vendas"/>
    <s v="Plano de Recebimento"/>
    <n v="13.67"/>
    <s v=""/>
    <m/>
  </r>
  <r>
    <x v="1"/>
    <s v="Pix Enviado"/>
    <s v="Walter Felix De Araujo Junior Mei"/>
    <s v=""/>
    <n v="-139.97999999999999"/>
    <m/>
  </r>
  <r>
    <x v="1"/>
    <s v="Saldo do dia"/>
    <m/>
    <m/>
    <m/>
    <n v="131.79"/>
  </r>
  <r>
    <x v="2"/>
    <s v="Vendas"/>
    <s v="Plano de Recebimento"/>
    <n v="32.07"/>
    <s v=""/>
    <m/>
  </r>
  <r>
    <x v="2"/>
    <s v="Vendas"/>
    <s v="Plano de Recebimento"/>
    <n v="8.91"/>
    <s v=""/>
    <m/>
  </r>
  <r>
    <x v="2"/>
    <s v="Pix Enviado"/>
    <s v="Walter Felix De Araujo Junior Mei"/>
    <s v=""/>
    <n v="-172.77"/>
    <m/>
  </r>
  <r>
    <x v="2"/>
    <s v="Pix Recebido"/>
    <s v="Rogelio Farias Santos"/>
    <n v="548"/>
    <s v=""/>
    <m/>
  </r>
  <r>
    <x v="2"/>
    <s v="Pix Recebido"/>
    <s v="Joice Moreira Araujo"/>
    <n v="19.5"/>
    <s v=""/>
    <m/>
  </r>
  <r>
    <x v="2"/>
    <s v="Pix Recebido"/>
    <s v="Tuna Pagamentos Ltda"/>
    <n v="41.5"/>
    <s v=""/>
    <m/>
  </r>
  <r>
    <x v="2"/>
    <s v="Pix Enviado"/>
    <s v="Walter Felix De Araujo Junior Mei"/>
    <s v=""/>
    <n v="-609"/>
    <m/>
  </r>
  <r>
    <x v="2"/>
    <s v="Pix Recebido"/>
    <s v="Marcos Paulo De Pinho Freitas"/>
    <n v="100"/>
    <s v=""/>
    <m/>
  </r>
  <r>
    <x v="2"/>
    <s v="Pix Enviado"/>
    <s v="Walter Felix De Araujo Junior Mei"/>
    <s v=""/>
    <n v="-100"/>
    <m/>
  </r>
  <r>
    <x v="2"/>
    <s v="Vendas"/>
    <s v="Plano de Recebimento"/>
    <n v="5.94"/>
    <s v=""/>
    <m/>
  </r>
  <r>
    <x v="2"/>
    <s v="Pix Recebido"/>
    <s v="Mariana Costa Alves"/>
    <n v="16.5"/>
    <s v=""/>
    <m/>
  </r>
  <r>
    <x v="2"/>
    <s v="Pix Recebido"/>
    <s v="Luciana Aragon Alves Dos Santos         "/>
    <n v="114"/>
    <s v=""/>
    <m/>
  </r>
  <r>
    <x v="2"/>
    <s v="Vendas"/>
    <s v="Plano de Recebimento"/>
    <n v="23.75"/>
    <s v=""/>
    <m/>
  </r>
  <r>
    <x v="2"/>
    <s v="Vendas"/>
    <s v="Plano de Recebimento"/>
    <n v="17.57"/>
    <s v=""/>
    <m/>
  </r>
  <r>
    <x v="2"/>
    <s v="Vendas"/>
    <s v="Plano de Recebimento"/>
    <n v="2.93"/>
    <s v=""/>
    <m/>
  </r>
  <r>
    <x v="2"/>
    <s v="Vendas"/>
    <s v="Plano de Recebimento"/>
    <n v="5.86"/>
    <s v=""/>
    <m/>
  </r>
  <r>
    <x v="2"/>
    <s v="Pix Recebido"/>
    <s v="Mariana Lopes Dos Santos"/>
    <n v="17.5"/>
    <s v=""/>
    <m/>
  </r>
  <r>
    <x v="2"/>
    <s v="Pix Recebido"/>
    <s v="Letícia Torres Diniz Teixeira"/>
    <n v="750"/>
    <s v=""/>
    <m/>
  </r>
  <r>
    <x v="2"/>
    <s v="Pix Recebido"/>
    <s v="Wb Service Carga E Descarga Eireli"/>
    <n v="19"/>
    <s v=""/>
    <m/>
  </r>
  <r>
    <x v="2"/>
    <s v="Pix Recebido"/>
    <s v="Igor Henrique De Souza Gelati"/>
    <n v="40"/>
    <s v=""/>
    <m/>
  </r>
  <r>
    <x v="2"/>
    <s v="Vendas"/>
    <s v="Plano de Recebimento"/>
    <n v="16.579999999999998"/>
    <s v=""/>
    <m/>
  </r>
  <r>
    <x v="2"/>
    <s v="Vendas"/>
    <s v="Plano de Recebimento"/>
    <n v="17.03"/>
    <s v=""/>
    <m/>
  </r>
  <r>
    <x v="2"/>
    <s v="Vendas"/>
    <s v="Plano de Recebimento"/>
    <n v="23.43"/>
    <s v=""/>
    <m/>
  </r>
  <r>
    <x v="2"/>
    <s v="Vendas"/>
    <s v="Plano de Recebimento"/>
    <n v="33.159999999999997"/>
    <s v=""/>
    <m/>
  </r>
  <r>
    <x v="2"/>
    <s v="Vendas"/>
    <s v="Plano de Recebimento"/>
    <n v="14.85"/>
    <s v=""/>
    <m/>
  </r>
  <r>
    <x v="2"/>
    <s v="Pix Enviado"/>
    <s v="Walter Felix De Araujo Junior Mei"/>
    <s v=""/>
    <n v="-1103.25"/>
    <m/>
  </r>
  <r>
    <x v="2"/>
    <s v="Pix Enviado"/>
    <s v="Walter Felix De Araujo Junior Mei"/>
    <s v=""/>
    <n v="-14.85"/>
    <m/>
  </r>
  <r>
    <x v="2"/>
    <s v="Pix Recebido"/>
    <s v="Andreia Melhado"/>
    <n v="43.9"/>
    <s v=""/>
    <m/>
  </r>
  <r>
    <x v="2"/>
    <s v="Vendas"/>
    <s v="Plano de Recebimento"/>
    <n v="14.64"/>
    <s v=""/>
    <m/>
  </r>
  <r>
    <x v="2"/>
    <s v="Vendas"/>
    <s v="Plano de Recebimento"/>
    <n v="16.84"/>
    <s v=""/>
    <m/>
  </r>
  <r>
    <x v="2"/>
    <s v="Vendas"/>
    <s v="Plano de Recebimento"/>
    <n v="104.51"/>
    <s v=""/>
    <m/>
  </r>
  <r>
    <x v="2"/>
    <s v="Vendas"/>
    <s v="Plano de Recebimento"/>
    <n v="24.4"/>
    <s v=""/>
    <m/>
  </r>
  <r>
    <x v="2"/>
    <s v="Vendas"/>
    <s v="Plano de Recebimento"/>
    <n v="48.8"/>
    <s v=""/>
    <m/>
  </r>
  <r>
    <x v="2"/>
    <s v="Pix Recebido"/>
    <s v="Gabriela Martina Benjamin Prat"/>
    <n v="37"/>
    <s v=""/>
    <m/>
  </r>
  <r>
    <x v="2"/>
    <s v="Vendas"/>
    <s v="Plano de Recebimento"/>
    <n v="10.79"/>
    <s v=""/>
    <m/>
  </r>
  <r>
    <x v="2"/>
    <s v="Vendas"/>
    <s v="Plano de Recebimento"/>
    <n v="34.07"/>
    <s v=""/>
    <m/>
  </r>
  <r>
    <x v="2"/>
    <s v="Vendas"/>
    <s v="Plano de Recebimento"/>
    <n v="33.159999999999997"/>
    <s v=""/>
    <m/>
  </r>
  <r>
    <x v="2"/>
    <s v="Vendas"/>
    <s v="Plano de Recebimento"/>
    <n v="55.11"/>
    <s v=""/>
    <m/>
  </r>
  <r>
    <x v="2"/>
    <s v="Vendas"/>
    <s v="Plano de Recebimento"/>
    <n v="117.13"/>
    <s v=""/>
    <m/>
  </r>
  <r>
    <x v="2"/>
    <s v="Vendas"/>
    <s v="Plano de Recebimento"/>
    <n v="11.71"/>
    <s v=""/>
    <m/>
  </r>
  <r>
    <x v="2"/>
    <s v="Pix Recebido"/>
    <s v="Eduarda Araujo Da Silva"/>
    <n v="50.9"/>
    <s v=""/>
    <m/>
  </r>
  <r>
    <x v="2"/>
    <s v="Vendas"/>
    <s v="Plano de Recebimento"/>
    <n v="11.71"/>
    <s v=""/>
    <m/>
  </r>
  <r>
    <x v="2"/>
    <s v="Vendas"/>
    <s v="Plano de Recebimento"/>
    <n v="5.86"/>
    <s v=""/>
    <m/>
  </r>
  <r>
    <x v="2"/>
    <s v="Vendas"/>
    <s v="Plano de Recebimento"/>
    <n v="20.9"/>
    <s v=""/>
    <m/>
  </r>
  <r>
    <x v="2"/>
    <s v="Vendas"/>
    <s v="Plano de Recebimento"/>
    <n v="24.7"/>
    <s v=""/>
    <m/>
  </r>
  <r>
    <x v="2"/>
    <s v="Vendas"/>
    <s v="Plano de Recebimento"/>
    <n v="15.84"/>
    <s v=""/>
    <m/>
  </r>
  <r>
    <x v="2"/>
    <s v="Pix Recebido"/>
    <s v="Luan Bento Dos Santos"/>
    <n v="5"/>
    <s v=""/>
    <m/>
  </r>
  <r>
    <x v="2"/>
    <s v="Saldo do dia"/>
    <m/>
    <m/>
    <m/>
    <n v="686.97"/>
  </r>
  <r>
    <x v="3"/>
    <s v="Vendas"/>
    <s v="Plano de Recebimento"/>
    <n v="49.41"/>
    <s v=""/>
    <m/>
  </r>
  <r>
    <x v="3"/>
    <s v="Vendas"/>
    <s v="Plano de Recebimento"/>
    <n v="11.71"/>
    <s v=""/>
    <m/>
  </r>
  <r>
    <x v="3"/>
    <s v="Vendas"/>
    <s v="Plano de Recebimento"/>
    <n v="37.090000000000003"/>
    <s v=""/>
    <m/>
  </r>
  <r>
    <x v="3"/>
    <s v="Vendas"/>
    <s v="Plano de Recebimento"/>
    <n v="44.9"/>
    <s v=""/>
    <m/>
  </r>
  <r>
    <x v="3"/>
    <s v="Vendas"/>
    <s v="Plano de Recebimento"/>
    <n v="58.81"/>
    <s v=""/>
    <m/>
  </r>
  <r>
    <x v="3"/>
    <s v="Vendas"/>
    <s v="Plano de Recebimento"/>
    <n v="18.809999999999999"/>
    <s v=""/>
    <m/>
  </r>
  <r>
    <x v="3"/>
    <s v="Vendas"/>
    <s v="Plano de Recebimento"/>
    <n v="77.989999999999995"/>
    <s v=""/>
    <m/>
  </r>
  <r>
    <x v="3"/>
    <s v="Vendas"/>
    <s v="Plano de Recebimento"/>
    <n v="23.43"/>
    <s v=""/>
    <m/>
  </r>
  <r>
    <x v="3"/>
    <s v="Vendas"/>
    <s v="Plano de Recebimento"/>
    <n v="27.55"/>
    <s v=""/>
    <m/>
  </r>
  <r>
    <x v="3"/>
    <s v="Pix Recebido"/>
    <s v="Daniel Solano Leite"/>
    <n v="40"/>
    <s v=""/>
    <m/>
  </r>
  <r>
    <x v="3"/>
    <s v="Vendas"/>
    <s v="Plano de Recebimento"/>
    <n v="19.95"/>
    <s v=""/>
    <m/>
  </r>
  <r>
    <x v="3"/>
    <s v="Vendas"/>
    <s v="Plano de Recebimento"/>
    <n v="5.86"/>
    <s v=""/>
    <m/>
  </r>
  <r>
    <x v="3"/>
    <s v="Pix Recebido"/>
    <s v="Gabriel Da Silva Ferreira"/>
    <n v="14"/>
    <s v=""/>
    <m/>
  </r>
  <r>
    <x v="3"/>
    <s v="Pix Enviado"/>
    <s v="Walter Felix De Araujo Junior Mei"/>
    <s v=""/>
    <n v="-172.8"/>
    <m/>
  </r>
  <r>
    <x v="3"/>
    <s v="Vendas"/>
    <s v="Plano de Recebimento"/>
    <n v="9.9"/>
    <s v=""/>
    <m/>
  </r>
  <r>
    <x v="3"/>
    <s v="Vendas"/>
    <s v="Plano de Recebimento"/>
    <n v="19.52"/>
    <s v=""/>
    <m/>
  </r>
  <r>
    <x v="3"/>
    <s v="Vendas"/>
    <s v="Plano de Recebimento"/>
    <n v="48.8"/>
    <s v=""/>
    <m/>
  </r>
  <r>
    <x v="3"/>
    <s v="Vendas"/>
    <s v="Plano de Recebimento"/>
    <n v="11.71"/>
    <s v=""/>
    <m/>
  </r>
  <r>
    <x v="3"/>
    <s v="Vendas"/>
    <s v="Plano de Recebimento"/>
    <n v="34.07"/>
    <s v=""/>
    <m/>
  </r>
  <r>
    <x v="3"/>
    <s v="Vendas"/>
    <s v="Plano de Recebimento"/>
    <n v="6.83"/>
    <s v=""/>
    <m/>
  </r>
  <r>
    <x v="3"/>
    <s v="Vendas"/>
    <s v="Plano de Recebimento"/>
    <n v="41.97"/>
    <s v=""/>
    <m/>
  </r>
  <r>
    <x v="3"/>
    <s v="Pix Enviado"/>
    <s v="Walter Felix De Araujo Junior Mei"/>
    <s v=""/>
    <n v="-54.66"/>
    <m/>
  </r>
  <r>
    <x v="3"/>
    <s v="Vendas"/>
    <s v="Plano de Recebimento"/>
    <n v="48.8"/>
    <s v=""/>
    <m/>
  </r>
  <r>
    <x v="3"/>
    <s v="Vendas"/>
    <s v="Plano de Recebimento"/>
    <n v="5.86"/>
    <s v=""/>
    <m/>
  </r>
  <r>
    <x v="3"/>
    <s v="Pix Enviado"/>
    <s v="Walter Felix De Araujo Junior Mei"/>
    <s v=""/>
    <n v="-218.38"/>
    <m/>
  </r>
  <r>
    <x v="3"/>
    <s v="Vendas"/>
    <s v="Plano de Recebimento"/>
    <n v="48.8"/>
    <s v=""/>
    <m/>
  </r>
  <r>
    <x v="3"/>
    <s v="Vendas"/>
    <s v="Plano de Recebimento"/>
    <n v="41.87"/>
    <s v=""/>
    <m/>
  </r>
  <r>
    <x v="3"/>
    <s v="Vendas"/>
    <s v="Plano de Recebimento"/>
    <n v="29.28"/>
    <s v=""/>
    <m/>
  </r>
  <r>
    <x v="3"/>
    <s v="Vendas"/>
    <s v="Plano de Recebimento"/>
    <n v="1.95"/>
    <s v=""/>
    <m/>
  </r>
  <r>
    <x v="3"/>
    <s v="Vendas"/>
    <s v="Plano de Recebimento"/>
    <n v="3.8"/>
    <s v=""/>
    <m/>
  </r>
  <r>
    <x v="3"/>
    <s v="Pix Recebido"/>
    <s v="Katheleen Lopes Lanzi"/>
    <n v="83.9"/>
    <s v=""/>
    <m/>
  </r>
  <r>
    <x v="3"/>
    <s v="Vendas"/>
    <s v="Plano de Recebimento"/>
    <n v="8.7799999999999994"/>
    <s v=""/>
    <m/>
  </r>
  <r>
    <x v="3"/>
    <s v="Pix Enviado"/>
    <s v="Walter Felix De Araujo Junior Mei"/>
    <s v=""/>
    <n v="-1772.93"/>
    <m/>
  </r>
  <r>
    <x v="3"/>
    <s v="Vendas"/>
    <s v="Plano de Recebimento"/>
    <n v="9.9"/>
    <s v=""/>
    <m/>
  </r>
  <r>
    <x v="3"/>
    <s v="Vendas"/>
    <s v="Plano de Recebimento"/>
    <n v="82.87"/>
    <s v=""/>
    <m/>
  </r>
  <r>
    <x v="3"/>
    <s v="Vendas"/>
    <s v="Plano de Recebimento"/>
    <n v="18.55"/>
    <s v=""/>
    <m/>
  </r>
  <r>
    <x v="3"/>
    <s v="Vendas"/>
    <s v="Plano de Recebimento"/>
    <n v="43.83"/>
    <s v=""/>
    <m/>
  </r>
  <r>
    <x v="3"/>
    <s v="Pix Recebido"/>
    <s v="Pedro Augusto Da Luz Silva"/>
    <n v="63.9"/>
    <s v=""/>
    <m/>
  </r>
  <r>
    <x v="3"/>
    <s v="Vendas"/>
    <s v="Plano de Recebimento"/>
    <n v="2.93"/>
    <s v=""/>
    <m/>
  </r>
  <r>
    <x v="3"/>
    <s v="Vendas"/>
    <s v="Plano de Recebimento"/>
    <n v="8.7799999999999994"/>
    <s v=""/>
    <m/>
  </r>
  <r>
    <x v="3"/>
    <s v="Vendas"/>
    <s v="Plano de Recebimento"/>
    <n v="4.88"/>
    <s v=""/>
    <m/>
  </r>
  <r>
    <x v="3"/>
    <s v="Vendas"/>
    <s v="Plano de Recebimento"/>
    <n v="43.92"/>
    <s v=""/>
    <m/>
  </r>
  <r>
    <x v="3"/>
    <s v="Vendas"/>
    <s v="Plano de Recebimento"/>
    <n v="23.43"/>
    <s v=""/>
    <m/>
  </r>
  <r>
    <x v="3"/>
    <s v="Vendas"/>
    <s v="Plano de Recebimento"/>
    <n v="22.67"/>
    <s v=""/>
    <m/>
  </r>
  <r>
    <x v="3"/>
    <s v="Vendas"/>
    <s v="Plano de Recebimento"/>
    <n v="46.48"/>
    <s v=""/>
    <m/>
  </r>
  <r>
    <x v="3"/>
    <s v="Vendas"/>
    <s v="Plano de Recebimento"/>
    <n v="45.34"/>
    <s v=""/>
    <m/>
  </r>
  <r>
    <x v="3"/>
    <s v="Vendas"/>
    <s v="Plano de Recebimento"/>
    <n v="96.15"/>
    <s v=""/>
    <m/>
  </r>
  <r>
    <x v="3"/>
    <s v="Vendas"/>
    <s v="Plano de Recebimento"/>
    <n v="132.63"/>
    <s v=""/>
    <m/>
  </r>
  <r>
    <x v="3"/>
    <s v="Vendas"/>
    <s v="Plano de Recebimento"/>
    <n v="9.76"/>
    <s v=""/>
    <m/>
  </r>
  <r>
    <x v="3"/>
    <s v="Vendas"/>
    <s v="Plano de Recebimento"/>
    <n v="64.61"/>
    <s v=""/>
    <m/>
  </r>
  <r>
    <x v="3"/>
    <s v="Vendas"/>
    <s v="Plano de Recebimento"/>
    <n v="14.64"/>
    <s v=""/>
    <m/>
  </r>
  <r>
    <x v="3"/>
    <s v="Vendas"/>
    <s v="Plano de Recebimento"/>
    <n v="67.349999999999994"/>
    <s v=""/>
    <m/>
  </r>
  <r>
    <x v="3"/>
    <s v="Vendas"/>
    <s v="Plano de Recebimento"/>
    <n v="6.65"/>
    <s v=""/>
    <m/>
  </r>
  <r>
    <x v="3"/>
    <s v="Pix Recebido"/>
    <s v="Daniel Solano Leite"/>
    <n v="40"/>
    <s v=""/>
    <m/>
  </r>
  <r>
    <x v="3"/>
    <s v="Vendas"/>
    <s v="Plano de Recebimento"/>
    <n v="31.24"/>
    <s v=""/>
    <m/>
  </r>
  <r>
    <x v="3"/>
    <s v="Vendas"/>
    <s v="Plano de Recebimento"/>
    <n v="21.96"/>
    <s v=""/>
    <m/>
  </r>
  <r>
    <x v="3"/>
    <s v="Vendas"/>
    <s v="Plano de Recebimento"/>
    <n v="7.6"/>
    <s v=""/>
    <m/>
  </r>
  <r>
    <x v="3"/>
    <s v="Vendas"/>
    <s v="Plano de Recebimento"/>
    <n v="112.87"/>
    <s v=""/>
    <m/>
  </r>
  <r>
    <x v="3"/>
    <s v="Vendas"/>
    <s v="Plano de Recebimento"/>
    <n v="6.83"/>
    <s v=""/>
    <m/>
  </r>
  <r>
    <x v="3"/>
    <s v="Vendas"/>
    <s v="Plano de Recebimento"/>
    <n v="12.69"/>
    <s v=""/>
    <m/>
  </r>
  <r>
    <x v="3"/>
    <s v="Vendas"/>
    <s v="Plano de Recebimento"/>
    <n v="33.25"/>
    <s v=""/>
    <m/>
  </r>
  <r>
    <x v="3"/>
    <s v="Vendas"/>
    <s v="Plano de Recebimento"/>
    <n v="82.97"/>
    <s v=""/>
    <m/>
  </r>
  <r>
    <x v="3"/>
    <s v="Vendas"/>
    <s v="Plano de Recebimento"/>
    <n v="248.91"/>
    <s v=""/>
    <m/>
  </r>
  <r>
    <x v="3"/>
    <s v="Vendas"/>
    <s v="Plano de Recebimento"/>
    <n v="33.159999999999997"/>
    <s v=""/>
    <m/>
  </r>
  <r>
    <x v="3"/>
    <s v="Vendas"/>
    <s v="Plano de Recebimento"/>
    <n v="34.07"/>
    <s v=""/>
    <m/>
  </r>
  <r>
    <x v="3"/>
    <s v="Vendas"/>
    <s v="Plano de Recebimento"/>
    <n v="33.19"/>
    <s v=""/>
    <m/>
  </r>
  <r>
    <x v="3"/>
    <s v="Vendas"/>
    <s v="Plano de Recebimento"/>
    <n v="119.7"/>
    <s v=""/>
    <m/>
  </r>
  <r>
    <x v="3"/>
    <s v="Vendas"/>
    <s v="Plano de Recebimento"/>
    <n v="37.97"/>
    <s v=""/>
    <m/>
  </r>
  <r>
    <x v="3"/>
    <s v="Vendas"/>
    <s v="Plano de Recebimento"/>
    <n v="28.21"/>
    <s v=""/>
    <m/>
  </r>
  <r>
    <x v="3"/>
    <s v="Pix Recebido"/>
    <s v="Daniel Solano Leite"/>
    <n v="40"/>
    <s v=""/>
    <m/>
  </r>
  <r>
    <x v="3"/>
    <s v="Vendas"/>
    <s v="Plano de Recebimento"/>
    <n v="39.04"/>
    <s v=""/>
    <m/>
  </r>
  <r>
    <x v="3"/>
    <s v="Pix Enviado"/>
    <s v="Walter Felix De Araujo Junior Mei"/>
    <s v=""/>
    <n v="-1013.26"/>
    <m/>
  </r>
  <r>
    <x v="3"/>
    <s v="Vendas"/>
    <s v="Plano de Recebimento"/>
    <n v="95.01"/>
    <s v=""/>
    <m/>
  </r>
  <r>
    <x v="3"/>
    <s v="Vendas"/>
    <s v="Plano de Recebimento"/>
    <n v="45.13"/>
    <s v=""/>
    <m/>
  </r>
  <r>
    <x v="3"/>
    <s v="Vendas"/>
    <s v="Plano de Recebimento"/>
    <n v="57.59"/>
    <s v=""/>
    <m/>
  </r>
  <r>
    <x v="3"/>
    <s v="Vendas"/>
    <s v="Plano de Recebimento"/>
    <n v="5.7"/>
    <s v=""/>
    <m/>
  </r>
  <r>
    <x v="3"/>
    <s v="Pix Recebido"/>
    <s v="Stephany Santa Rosa"/>
    <n v="39"/>
    <s v=""/>
    <m/>
  </r>
  <r>
    <x v="3"/>
    <s v="Pix Recebido"/>
    <s v="Joelma Marchi"/>
    <n v="36.9"/>
    <s v=""/>
    <m/>
  </r>
  <r>
    <x v="3"/>
    <s v="Vendas"/>
    <s v="Plano de Recebimento"/>
    <n v="22.45"/>
    <s v=""/>
    <m/>
  </r>
  <r>
    <x v="3"/>
    <s v="Vendas"/>
    <s v="Plano de Recebimento"/>
    <n v="11.4"/>
    <s v=""/>
    <m/>
  </r>
  <r>
    <x v="3"/>
    <s v="Vendas"/>
    <s v="Plano de Recebimento"/>
    <n v="20.5"/>
    <s v=""/>
    <m/>
  </r>
  <r>
    <x v="3"/>
    <s v="Pix Recebido"/>
    <s v="Julia Sanches Pereira"/>
    <n v="66.400000000000006"/>
    <s v=""/>
    <m/>
  </r>
  <r>
    <x v="3"/>
    <s v="Vendas"/>
    <s v="Plano de Recebimento"/>
    <n v="25.38"/>
    <s v=""/>
    <m/>
  </r>
  <r>
    <x v="3"/>
    <s v="Vendas"/>
    <s v="Plano de Recebimento"/>
    <n v="34.549999999999997"/>
    <s v=""/>
    <m/>
  </r>
  <r>
    <x v="3"/>
    <s v="Pix Recebido"/>
    <s v="Jefferson Souza Gomes"/>
    <n v="35.9"/>
    <s v=""/>
    <m/>
  </r>
  <r>
    <x v="3"/>
    <s v="Vendas"/>
    <s v="Plano de Recebimento"/>
    <n v="6.83"/>
    <s v=""/>
    <m/>
  </r>
  <r>
    <x v="3"/>
    <s v="Vendas"/>
    <s v="Plano de Recebimento"/>
    <n v="4.88"/>
    <s v=""/>
    <m/>
  </r>
  <r>
    <x v="3"/>
    <s v="Vendas"/>
    <s v="Plano de Recebimento"/>
    <n v="63.45"/>
    <s v=""/>
    <m/>
  </r>
  <r>
    <x v="3"/>
    <s v="Vendas"/>
    <s v="Plano de Recebimento"/>
    <n v="21.78"/>
    <s v=""/>
    <m/>
  </r>
  <r>
    <x v="3"/>
    <s v="Vendas"/>
    <s v="Plano de Recebimento"/>
    <n v="11.71"/>
    <s v=""/>
    <m/>
  </r>
  <r>
    <x v="3"/>
    <s v="Vendas"/>
    <s v="Plano de Recebimento"/>
    <n v="6.34"/>
    <s v=""/>
    <m/>
  </r>
  <r>
    <x v="3"/>
    <s v="Pix Recebido"/>
    <s v="Daniel Solano Leite"/>
    <n v="52"/>
    <s v=""/>
    <m/>
  </r>
  <r>
    <x v="3"/>
    <s v="Pix Recebido"/>
    <s v="Monyque De Sousa Silva"/>
    <n v="34"/>
    <s v=""/>
    <m/>
  </r>
  <r>
    <x v="3"/>
    <s v="Vendas"/>
    <s v="Plano de Recebimento"/>
    <n v="5.37"/>
    <s v=""/>
    <m/>
  </r>
  <r>
    <x v="3"/>
    <s v="Vendas"/>
    <s v="Plano de Recebimento"/>
    <n v="26.35"/>
    <s v=""/>
    <m/>
  </r>
  <r>
    <x v="3"/>
    <s v="Pix Recebido"/>
    <s v="Nilton Silva Reis"/>
    <n v="121.8"/>
    <s v=""/>
    <m/>
  </r>
  <r>
    <x v="3"/>
    <s v="Vendas"/>
    <s v="Plano de Recebimento"/>
    <n v="121.04"/>
    <s v=""/>
    <m/>
  </r>
  <r>
    <x v="3"/>
    <s v="Vendas"/>
    <s v="Plano de Recebimento"/>
    <n v="41.8"/>
    <s v=""/>
    <m/>
  </r>
  <r>
    <x v="3"/>
    <s v="Pix Enviado"/>
    <s v="Walter Felix De Araujo Junior Mei"/>
    <s v=""/>
    <n v="-343.99"/>
    <m/>
  </r>
  <r>
    <x v="3"/>
    <s v="Vendas"/>
    <s v="Plano de Recebimento"/>
    <n v="18.059999999999999"/>
    <s v=""/>
    <m/>
  </r>
  <r>
    <x v="3"/>
    <s v="Vendas"/>
    <s v="Plano de Recebimento"/>
    <n v="54.66"/>
    <s v=""/>
    <m/>
  </r>
  <r>
    <x v="3"/>
    <s v="Vendas"/>
    <s v="Plano de Recebimento"/>
    <n v="24.4"/>
    <s v=""/>
    <m/>
  </r>
  <r>
    <x v="3"/>
    <s v="Vendas"/>
    <s v="Plano de Recebimento"/>
    <n v="11.71"/>
    <s v=""/>
    <m/>
  </r>
  <r>
    <x v="3"/>
    <s v="Vendas"/>
    <s v="Plano de Recebimento"/>
    <n v="48.71"/>
    <s v=""/>
    <m/>
  </r>
  <r>
    <x v="3"/>
    <s v="Vendas"/>
    <s v="Plano de Recebimento"/>
    <n v="18.55"/>
    <s v=""/>
    <m/>
  </r>
  <r>
    <x v="3"/>
    <s v="Vendas"/>
    <s v="Plano de Recebimento"/>
    <n v="9.76"/>
    <s v=""/>
    <m/>
  </r>
  <r>
    <x v="3"/>
    <s v="Vendas"/>
    <s v="Plano de Recebimento"/>
    <n v="42.48"/>
    <s v=""/>
    <m/>
  </r>
  <r>
    <x v="3"/>
    <s v="Vendas"/>
    <s v="Plano de Recebimento"/>
    <n v="6.83"/>
    <s v=""/>
    <m/>
  </r>
  <r>
    <x v="3"/>
    <s v="Vendas"/>
    <s v="Plano de Recebimento"/>
    <n v="32.299999999999997"/>
    <s v=""/>
    <m/>
  </r>
  <r>
    <x v="3"/>
    <s v="Vendas"/>
    <s v="Plano de Recebimento"/>
    <n v="47.34"/>
    <s v=""/>
    <m/>
  </r>
  <r>
    <x v="3"/>
    <s v="Vendas"/>
    <s v="Plano de Recebimento"/>
    <n v="29.19"/>
    <s v=""/>
    <m/>
  </r>
  <r>
    <x v="3"/>
    <s v="Pix Enviado"/>
    <s v="Walter Felix De Araujo Junior Mei"/>
    <s v=""/>
    <n v="-34.9"/>
    <m/>
  </r>
  <r>
    <x v="3"/>
    <s v="Pix Recebido"/>
    <s v="Lucas Lopes Comparoni"/>
    <n v="34.9"/>
    <s v=""/>
    <m/>
  </r>
  <r>
    <x v="3"/>
    <s v="Pix Enviado"/>
    <s v="Walter Felix De Araujo Junior Mei"/>
    <s v=""/>
    <n v="-1269.07"/>
    <m/>
  </r>
  <r>
    <x v="3"/>
    <s v="Pix Recebido"/>
    <s v="Jessica Clara Renzi Fernandes Olheiro"/>
    <n v="83.9"/>
    <s v=""/>
    <m/>
  </r>
  <r>
    <x v="3"/>
    <s v="Vendas"/>
    <s v="Plano de Recebimento"/>
    <n v="403.17"/>
    <s v=""/>
    <m/>
  </r>
  <r>
    <x v="3"/>
    <s v="Vendas"/>
    <s v="Plano de Recebimento"/>
    <n v="45.13"/>
    <s v=""/>
    <m/>
  </r>
  <r>
    <x v="3"/>
    <s v="Pix Recebido"/>
    <s v="Eduarda Araujo Da Silva"/>
    <n v="49.9"/>
    <s v=""/>
    <m/>
  </r>
  <r>
    <x v="3"/>
    <s v="Saldo do dia"/>
    <m/>
    <m/>
    <m/>
    <n v="429.51"/>
  </r>
  <r>
    <x v="4"/>
    <s v="Pix Enviado"/>
    <s v="Walter Felix De Araujo Junior Mei"/>
    <s v=""/>
    <n v="-7.5"/>
    <m/>
  </r>
  <r>
    <x v="4"/>
    <s v="Pix Recebido"/>
    <s v="Maria Eduarda Natale Pestana Silva"/>
    <n v="7.5"/>
    <s v=""/>
    <m/>
  </r>
  <r>
    <x v="4"/>
    <s v="Pix Enviado"/>
    <s v="Walter Felix De Araujo Junior Mei"/>
    <s v=""/>
    <n v="-706.3"/>
    <m/>
  </r>
  <r>
    <x v="4"/>
    <s v="Pix Recebido"/>
    <s v="Adriano Oliveira Ferri"/>
    <n v="32.9"/>
    <s v=""/>
    <m/>
  </r>
  <r>
    <x v="4"/>
    <s v="Pix Recebido"/>
    <s v="Andressa Da Cruz Mathias"/>
    <n v="11.25"/>
    <s v=""/>
    <m/>
  </r>
  <r>
    <x v="4"/>
    <s v="Vendas"/>
    <s v="Plano de Recebimento"/>
    <n v="9.76"/>
    <s v=""/>
    <m/>
  </r>
  <r>
    <x v="4"/>
    <s v="Vendas"/>
    <s v="Plano de Recebimento"/>
    <n v="7.81"/>
    <s v=""/>
    <m/>
  </r>
  <r>
    <x v="4"/>
    <s v="Pix Recebido"/>
    <s v="Cristiano Apóstolo Evangelista"/>
    <n v="19"/>
    <s v=""/>
    <m/>
  </r>
  <r>
    <x v="4"/>
    <s v="Vendas"/>
    <s v="Plano de Recebimento"/>
    <n v="29.28"/>
    <s v=""/>
    <m/>
  </r>
  <r>
    <x v="4"/>
    <s v="Vendas"/>
    <s v="Plano de Recebimento"/>
    <n v="9.9"/>
    <s v=""/>
    <m/>
  </r>
  <r>
    <x v="4"/>
    <s v="Vendas"/>
    <s v="Plano de Recebimento"/>
    <n v="6.83"/>
    <s v=""/>
    <m/>
  </r>
  <r>
    <x v="4"/>
    <s v="Vendas"/>
    <s v="Plano de Recebimento"/>
    <n v="14.64"/>
    <s v=""/>
    <m/>
  </r>
  <r>
    <x v="4"/>
    <s v="Vendas"/>
    <s v="Plano de Recebimento"/>
    <n v="39.04"/>
    <s v=""/>
    <m/>
  </r>
  <r>
    <x v="4"/>
    <s v="Vendas"/>
    <s v="Plano de Recebimento"/>
    <n v="247.03"/>
    <s v=""/>
    <m/>
  </r>
  <r>
    <x v="4"/>
    <s v="Vendas"/>
    <s v="Plano de Recebimento"/>
    <n v="18.55"/>
    <s v=""/>
    <m/>
  </r>
  <r>
    <x v="4"/>
    <s v="Vendas"/>
    <s v="Plano de Recebimento"/>
    <n v="7.32"/>
    <s v=""/>
    <m/>
  </r>
  <r>
    <x v="4"/>
    <s v="Vendas"/>
    <s v="Plano de Recebimento"/>
    <n v="13.3"/>
    <s v=""/>
    <m/>
  </r>
  <r>
    <x v="4"/>
    <s v="Vendas"/>
    <s v="Plano de Recebimento"/>
    <n v="9.5"/>
    <s v=""/>
    <m/>
  </r>
  <r>
    <x v="4"/>
    <s v="Vendas"/>
    <s v="Plano de Recebimento"/>
    <n v="33.25"/>
    <s v=""/>
    <m/>
  </r>
  <r>
    <x v="4"/>
    <s v="Vendas"/>
    <s v="Plano de Recebimento"/>
    <n v="28.31"/>
    <s v=""/>
    <m/>
  </r>
  <r>
    <x v="4"/>
    <s v="Vendas"/>
    <s v="Plano de Recebimento"/>
    <n v="19.52"/>
    <s v=""/>
    <m/>
  </r>
  <r>
    <x v="4"/>
    <s v="Vendas"/>
    <s v="Plano de Recebimento"/>
    <n v="20.5"/>
    <s v=""/>
    <m/>
  </r>
  <r>
    <x v="4"/>
    <s v="Vendas"/>
    <s v="Plano de Recebimento"/>
    <n v="9.76"/>
    <s v=""/>
    <m/>
  </r>
  <r>
    <x v="4"/>
    <s v="Vendas"/>
    <s v="Plano de Recebimento"/>
    <n v="6.34"/>
    <s v=""/>
    <m/>
  </r>
  <r>
    <x v="4"/>
    <s v="Vendas"/>
    <s v="Plano de Recebimento"/>
    <n v="103.96"/>
    <s v=""/>
    <m/>
  </r>
  <r>
    <x v="4"/>
    <s v="Vendas"/>
    <s v="Plano de Recebimento"/>
    <n v="8.5500000000000007"/>
    <s v=""/>
    <m/>
  </r>
  <r>
    <x v="4"/>
    <s v="Pix Enviado"/>
    <s v="Walter Felix De Araujo Junior Mei"/>
    <s v=""/>
    <n v="-553.48"/>
    <m/>
  </r>
  <r>
    <x v="4"/>
    <s v="Vendas"/>
    <s v="Plano de Recebimento"/>
    <n v="10.74"/>
    <s v=""/>
    <m/>
  </r>
  <r>
    <x v="4"/>
    <s v="Vendas"/>
    <s v="Plano de Recebimento"/>
    <n v="19.52"/>
    <s v=""/>
    <m/>
  </r>
  <r>
    <x v="4"/>
    <s v="Vendas"/>
    <s v="Plano de Recebimento"/>
    <n v="52.16"/>
    <s v=""/>
    <m/>
  </r>
  <r>
    <x v="4"/>
    <s v="Vendas"/>
    <s v="Plano de Recebimento"/>
    <n v="26.51"/>
    <s v=""/>
    <m/>
  </r>
  <r>
    <x v="4"/>
    <s v="Vendas"/>
    <s v="Plano de Recebimento"/>
    <n v="24.4"/>
    <s v=""/>
    <m/>
  </r>
  <r>
    <x v="4"/>
    <s v="Vendas"/>
    <s v="Plano de Recebimento"/>
    <n v="20.43"/>
    <s v=""/>
    <m/>
  </r>
  <r>
    <x v="4"/>
    <s v="Vendas"/>
    <s v="Plano de Recebimento"/>
    <n v="9.76"/>
    <s v=""/>
    <m/>
  </r>
  <r>
    <x v="4"/>
    <s v="Vendas"/>
    <s v="Plano de Recebimento"/>
    <n v="4.88"/>
    <s v=""/>
    <m/>
  </r>
  <r>
    <x v="4"/>
    <s v="Vendas"/>
    <s v="Plano de Recebimento"/>
    <n v="9.9"/>
    <s v=""/>
    <m/>
  </r>
  <r>
    <x v="4"/>
    <s v="Vendas"/>
    <s v="Plano de Recebimento"/>
    <n v="39.9"/>
    <s v=""/>
    <m/>
  </r>
  <r>
    <x v="4"/>
    <s v="Vendas"/>
    <s v="Plano de Recebimento"/>
    <n v="43.19"/>
    <s v=""/>
    <m/>
  </r>
  <r>
    <x v="4"/>
    <s v="Vendas"/>
    <s v="Plano de Recebimento"/>
    <n v="26.35"/>
    <s v=""/>
    <m/>
  </r>
  <r>
    <x v="4"/>
    <s v="Vendas"/>
    <s v="Plano de Recebimento"/>
    <n v="20.74"/>
    <s v=""/>
    <m/>
  </r>
  <r>
    <x v="4"/>
    <s v="Vendas"/>
    <s v="Plano de Recebimento"/>
    <n v="9.76"/>
    <s v=""/>
    <m/>
  </r>
  <r>
    <x v="4"/>
    <s v="Vendas"/>
    <s v="Plano de Recebimento"/>
    <n v="25.65"/>
    <s v=""/>
    <m/>
  </r>
  <r>
    <x v="4"/>
    <s v="Pix Recebido"/>
    <s v="Joelma Marchi"/>
    <n v="36.9"/>
    <s v=""/>
    <m/>
  </r>
  <r>
    <x v="4"/>
    <s v="Vendas"/>
    <s v="Plano de Recebimento"/>
    <n v="13.42"/>
    <s v=""/>
    <m/>
  </r>
  <r>
    <x v="4"/>
    <s v="Pix Recebido"/>
    <s v="Bruno Silva Feitoza"/>
    <n v="44"/>
    <s v=""/>
    <m/>
  </r>
  <r>
    <x v="4"/>
    <s v="Pix Recebido"/>
    <s v="Sidineia Florinda Santos Oliveira Andrad"/>
    <n v="93.8"/>
    <s v=""/>
    <m/>
  </r>
  <r>
    <x v="4"/>
    <s v="Vendas"/>
    <s v="Plano de Recebimento"/>
    <n v="21.47"/>
    <s v=""/>
    <m/>
  </r>
  <r>
    <x v="4"/>
    <s v="Pix Enviado"/>
    <s v="Walter Felix De Araujo Junior Mei"/>
    <s v=""/>
    <n v="-74.19"/>
    <m/>
  </r>
  <r>
    <x v="4"/>
    <s v="Vendas"/>
    <s v="Plano de Recebimento"/>
    <n v="5.86"/>
    <s v=""/>
    <m/>
  </r>
  <r>
    <x v="4"/>
    <s v="Vendas"/>
    <s v="Plano de Recebimento"/>
    <n v="68.33"/>
    <s v=""/>
    <m/>
  </r>
  <r>
    <x v="4"/>
    <s v="Pix Enviado"/>
    <s v="Walter Felix De Araujo Junior Mei"/>
    <s v=""/>
    <n v="-747.83"/>
    <m/>
  </r>
  <r>
    <x v="4"/>
    <s v="Vendas"/>
    <s v="Plano de Recebimento"/>
    <n v="33.159999999999997"/>
    <s v=""/>
    <m/>
  </r>
  <r>
    <x v="4"/>
    <s v="Vendas"/>
    <s v="Plano de Recebimento"/>
    <n v="47.5"/>
    <s v=""/>
    <m/>
  </r>
  <r>
    <x v="4"/>
    <s v="Vendas"/>
    <s v="Plano de Recebimento"/>
    <n v="62.28"/>
    <s v=""/>
    <m/>
  </r>
  <r>
    <x v="4"/>
    <s v="Vendas"/>
    <s v="Plano de Recebimento"/>
    <n v="25.18"/>
    <s v=""/>
    <m/>
  </r>
  <r>
    <x v="4"/>
    <s v="Vendas"/>
    <s v="Plano de Recebimento"/>
    <n v="47.73"/>
    <s v=""/>
    <m/>
  </r>
  <r>
    <x v="4"/>
    <s v="Vendas"/>
    <s v="Plano de Recebimento"/>
    <n v="24.4"/>
    <s v=""/>
    <m/>
  </r>
  <r>
    <x v="4"/>
    <s v="Vendas"/>
    <s v="Plano de Recebimento"/>
    <n v="24.4"/>
    <s v=""/>
    <m/>
  </r>
  <r>
    <x v="4"/>
    <s v="Vendas"/>
    <s v="Plano de Recebimento"/>
    <n v="65.459999999999994"/>
    <s v=""/>
    <m/>
  </r>
  <r>
    <x v="4"/>
    <s v="Vendas"/>
    <s v="Plano de Recebimento"/>
    <n v="7.6"/>
    <s v=""/>
    <m/>
  </r>
  <r>
    <x v="4"/>
    <s v="Vendas"/>
    <s v="Plano de Recebimento"/>
    <n v="46.55"/>
    <s v=""/>
    <m/>
  </r>
  <r>
    <x v="4"/>
    <s v="Vendas"/>
    <s v="Plano de Recebimento"/>
    <n v="13.3"/>
    <s v=""/>
    <m/>
  </r>
  <r>
    <x v="4"/>
    <s v="Pix Recebido"/>
    <s v="Rosivaldo Luiz C A Oliveira"/>
    <n v="57.4"/>
    <s v=""/>
    <m/>
  </r>
  <r>
    <x v="4"/>
    <s v="Vendas"/>
    <s v="Plano de Recebimento"/>
    <n v="42.95"/>
    <s v=""/>
    <m/>
  </r>
  <r>
    <x v="4"/>
    <s v="Vendas"/>
    <s v="Plano de Recebimento"/>
    <n v="41.87"/>
    <s v=""/>
    <m/>
  </r>
  <r>
    <x v="4"/>
    <s v="Vendas"/>
    <s v="Plano de Recebimento"/>
    <n v="12.2"/>
    <s v=""/>
    <m/>
  </r>
  <r>
    <x v="4"/>
    <s v="Vendas"/>
    <s v="Plano de Recebimento"/>
    <n v="12.2"/>
    <s v=""/>
    <m/>
  </r>
  <r>
    <x v="4"/>
    <s v="Vendas"/>
    <s v="Plano de Recebimento"/>
    <n v="33.659999999999997"/>
    <s v=""/>
    <m/>
  </r>
  <r>
    <x v="4"/>
    <s v="Vendas"/>
    <s v="Plano de Recebimento"/>
    <n v="50.17"/>
    <s v=""/>
    <m/>
  </r>
  <r>
    <x v="4"/>
    <s v="Vendas"/>
    <s v="Plano de Recebimento"/>
    <n v="14.64"/>
    <s v=""/>
    <m/>
  </r>
  <r>
    <x v="4"/>
    <s v="Vendas"/>
    <s v="Plano de Recebimento"/>
    <n v="26.35"/>
    <s v=""/>
    <m/>
  </r>
  <r>
    <x v="4"/>
    <s v="Pix Recebido"/>
    <s v="Maria Eduarda Natale Pestana Silva"/>
    <n v="10"/>
    <s v=""/>
    <m/>
  </r>
  <r>
    <x v="4"/>
    <s v="Vendas"/>
    <s v="Plano de Recebimento"/>
    <n v="9.5"/>
    <s v=""/>
    <m/>
  </r>
  <r>
    <x v="4"/>
    <s v="Vendas"/>
    <s v="Plano de Recebimento"/>
    <n v="9.76"/>
    <s v=""/>
    <m/>
  </r>
  <r>
    <x v="4"/>
    <s v="Vendas"/>
    <s v="Plano de Recebimento"/>
    <n v="29.57"/>
    <s v=""/>
    <m/>
  </r>
  <r>
    <x v="4"/>
    <s v="Pix Enviado"/>
    <s v="Walter Felix De Araujo Junior Mei"/>
    <s v=""/>
    <n v="-650.42999999999995"/>
    <m/>
  </r>
  <r>
    <x v="4"/>
    <s v="Pix Recebido"/>
    <s v="Nilton Silva Reis"/>
    <n v="56.5"/>
    <s v=""/>
    <m/>
  </r>
  <r>
    <x v="4"/>
    <s v="Vendas"/>
    <s v="Plano de Recebimento"/>
    <n v="49.78"/>
    <s v=""/>
    <m/>
  </r>
  <r>
    <x v="4"/>
    <s v="Vendas"/>
    <s v="Plano de Recebimento"/>
    <n v="117.13"/>
    <s v=""/>
    <m/>
  </r>
  <r>
    <x v="4"/>
    <s v="Pix Recebido"/>
    <s v="Otavio Santos Zamith"/>
    <n v="77.900000000000006"/>
    <s v=""/>
    <m/>
  </r>
  <r>
    <x v="4"/>
    <s v="Pix Recebido"/>
    <s v="David Santos Araújo"/>
    <n v="18"/>
    <s v=""/>
    <m/>
  </r>
  <r>
    <x v="4"/>
    <s v="Vendas"/>
    <s v="Plano de Recebimento"/>
    <n v="17.82"/>
    <s v=""/>
    <m/>
  </r>
  <r>
    <x v="4"/>
    <s v="Vendas"/>
    <s v="Plano de Recebimento"/>
    <n v="44.55"/>
    <s v=""/>
    <m/>
  </r>
  <r>
    <x v="4"/>
    <s v="Vendas"/>
    <s v="Plano de Recebimento"/>
    <n v="43.92"/>
    <s v=""/>
    <m/>
  </r>
  <r>
    <x v="4"/>
    <s v="Vendas"/>
    <s v="Plano de Recebimento"/>
    <n v="44.55"/>
    <s v=""/>
    <m/>
  </r>
  <r>
    <x v="4"/>
    <s v="Vendas"/>
    <s v="Plano de Recebimento"/>
    <n v="86.68"/>
    <s v=""/>
    <m/>
  </r>
  <r>
    <x v="4"/>
    <s v="Vendas"/>
    <s v="Plano de Recebimento"/>
    <n v="64.319999999999993"/>
    <s v=""/>
    <m/>
  </r>
  <r>
    <x v="4"/>
    <s v="Vendas"/>
    <s v="Plano de Recebimento"/>
    <n v="29.28"/>
    <s v=""/>
    <m/>
  </r>
  <r>
    <x v="4"/>
    <s v="Pix Enviado"/>
    <s v="Walter Felix De Araujo Junior Mei"/>
    <s v=""/>
    <n v="-213.35"/>
    <m/>
  </r>
  <r>
    <x v="4"/>
    <s v="Vendas"/>
    <s v="Plano de Recebimento"/>
    <n v="23.43"/>
    <s v=""/>
    <m/>
  </r>
  <r>
    <x v="4"/>
    <s v="Vendas"/>
    <s v="Plano de Recebimento"/>
    <n v="61.57"/>
    <s v=""/>
    <m/>
  </r>
  <r>
    <x v="4"/>
    <s v="Vendas"/>
    <s v="Plano de Recebimento"/>
    <n v="12.2"/>
    <s v=""/>
    <m/>
  </r>
  <r>
    <x v="4"/>
    <s v="Vendas"/>
    <s v="Plano de Recebimento"/>
    <n v="91.75"/>
    <s v=""/>
    <m/>
  </r>
  <r>
    <x v="4"/>
    <s v="Vendas"/>
    <s v="Plano de Recebimento"/>
    <n v="4.88"/>
    <s v=""/>
    <m/>
  </r>
  <r>
    <x v="4"/>
    <s v="Vendas"/>
    <s v="Plano de Recebimento"/>
    <n v="19.52"/>
    <s v=""/>
    <m/>
  </r>
  <r>
    <x v="4"/>
    <s v="Pix Enviado"/>
    <s v="Walter Felix De Araujo Junior Mei"/>
    <s v=""/>
    <n v="-247.51"/>
    <m/>
  </r>
  <r>
    <x v="4"/>
    <s v="Pix Recebido"/>
    <s v="William Henrique Souza"/>
    <n v="129"/>
    <s v=""/>
    <m/>
  </r>
  <r>
    <x v="4"/>
    <s v="Vendas"/>
    <s v="Plano de Recebimento"/>
    <n v="12.69"/>
    <s v=""/>
    <m/>
  </r>
  <r>
    <x v="4"/>
    <s v="Vendas"/>
    <s v="Plano de Recebimento"/>
    <n v="15.2"/>
    <s v=""/>
    <m/>
  </r>
  <r>
    <x v="4"/>
    <s v="Vendas"/>
    <s v="Plano de Recebimento"/>
    <n v="5.7"/>
    <s v=""/>
    <m/>
  </r>
  <r>
    <x v="4"/>
    <s v="Vendas"/>
    <s v="Plano de Recebimento"/>
    <n v="39.04"/>
    <s v=""/>
    <m/>
  </r>
  <r>
    <x v="4"/>
    <s v="Vendas"/>
    <s v="Plano de Recebimento"/>
    <n v="45.88"/>
    <s v=""/>
    <m/>
  </r>
  <r>
    <x v="4"/>
    <s v="Pix Enviado"/>
    <s v="Walter Felix De Araujo Junior Mei"/>
    <s v=""/>
    <n v="-204.4"/>
    <m/>
  </r>
  <r>
    <x v="4"/>
    <s v="Vendas"/>
    <s v="Plano de Recebimento"/>
    <n v="65.3"/>
    <s v=""/>
    <m/>
  </r>
  <r>
    <x v="4"/>
    <s v="Vendas"/>
    <s v="Plano de Recebimento"/>
    <n v="8.7799999999999994"/>
    <s v=""/>
    <m/>
  </r>
  <r>
    <x v="4"/>
    <s v="Vendas"/>
    <s v="Plano de Recebimento"/>
    <n v="49.41"/>
    <s v=""/>
    <m/>
  </r>
  <r>
    <x v="4"/>
    <s v="Vendas"/>
    <s v="Plano de Recebimento"/>
    <n v="8.7799999999999994"/>
    <s v=""/>
    <m/>
  </r>
  <r>
    <x v="4"/>
    <s v="Vendas"/>
    <s v="Plano de Recebimento"/>
    <n v="19.52"/>
    <s v=""/>
    <m/>
  </r>
  <r>
    <x v="4"/>
    <s v="Vendas"/>
    <s v="Plano de Recebimento"/>
    <n v="52.61"/>
    <s v=""/>
    <m/>
  </r>
  <r>
    <x v="4"/>
    <s v="Pix Enviado"/>
    <s v="Walter Felix De Araujo Junior Mei"/>
    <s v=""/>
    <n v="-436.59"/>
    <m/>
  </r>
  <r>
    <x v="4"/>
    <s v="Vendas"/>
    <s v="Plano de Recebimento"/>
    <n v="7.08"/>
    <s v=""/>
    <m/>
  </r>
  <r>
    <x v="4"/>
    <s v="Saldo do dia"/>
    <m/>
    <m/>
    <m/>
    <n v="0"/>
  </r>
  <r>
    <x v="5"/>
    <s v="Vendas"/>
    <s v="Plano de Recebimento"/>
    <n v="0.98"/>
    <s v=""/>
    <m/>
  </r>
  <r>
    <x v="5"/>
    <s v="Pix Recebido"/>
    <s v="Vinicius Guilherme Maia De Souza"/>
    <n v="14"/>
    <s v=""/>
    <m/>
  </r>
  <r>
    <x v="5"/>
    <s v="Pix Recebido"/>
    <s v="Lucas Lopes Comparoni"/>
    <n v="19"/>
    <s v=""/>
    <m/>
  </r>
  <r>
    <x v="5"/>
    <s v="Vendas"/>
    <s v="Plano de Recebimento"/>
    <n v="9.76"/>
    <s v=""/>
    <m/>
  </r>
  <r>
    <x v="5"/>
    <s v="Pix Enviado"/>
    <s v="Walter Felix De Araujo Junior Mei"/>
    <s v=""/>
    <n v="-351.23"/>
    <m/>
  </r>
  <r>
    <x v="5"/>
    <s v="Vendas"/>
    <s v="Plano de Recebimento"/>
    <n v="8.7799999999999994"/>
    <s v=""/>
    <m/>
  </r>
  <r>
    <x v="5"/>
    <s v="Vendas"/>
    <s v="Plano de Recebimento"/>
    <n v="53.47"/>
    <s v=""/>
    <m/>
  </r>
  <r>
    <x v="5"/>
    <s v="Vendas"/>
    <s v="Plano de Recebimento"/>
    <n v="52.71"/>
    <s v=""/>
    <m/>
  </r>
  <r>
    <x v="5"/>
    <s v="Vendas"/>
    <s v="Plano de Recebimento"/>
    <n v="52.71"/>
    <s v=""/>
    <m/>
  </r>
  <r>
    <x v="5"/>
    <s v="Vendas"/>
    <s v="Plano de Recebimento"/>
    <n v="25.74"/>
    <s v=""/>
    <m/>
  </r>
  <r>
    <x v="5"/>
    <s v="Vendas"/>
    <s v="Plano de Recebimento"/>
    <n v="70.28"/>
    <s v=""/>
    <m/>
  </r>
  <r>
    <x v="5"/>
    <s v="Pix Recebido"/>
    <s v="Andre Fellipe O Batista Silva"/>
    <n v="14"/>
    <s v=""/>
    <m/>
  </r>
  <r>
    <x v="5"/>
    <s v="Vendas"/>
    <s v="Plano de Recebimento"/>
    <n v="13.3"/>
    <s v=""/>
    <m/>
  </r>
  <r>
    <x v="5"/>
    <s v="Vendas"/>
    <s v="Plano de Recebimento"/>
    <n v="22.71"/>
    <s v=""/>
    <m/>
  </r>
  <r>
    <x v="5"/>
    <s v="Vendas"/>
    <s v="Plano de Recebimento"/>
    <n v="6.34"/>
    <s v=""/>
    <m/>
  </r>
  <r>
    <x v="5"/>
    <s v="Vendas"/>
    <s v="Plano de Recebimento"/>
    <n v="29.19"/>
    <s v=""/>
    <m/>
  </r>
  <r>
    <x v="5"/>
    <s v="Pix Recebido"/>
    <s v="Cristiano Apóstolo Evangelista"/>
    <n v="2"/>
    <s v=""/>
    <m/>
  </r>
  <r>
    <x v="5"/>
    <s v="Pix Enviado"/>
    <s v="Walter Felix De Araujo Junior Mei"/>
    <s v=""/>
    <n v="-678.2"/>
    <m/>
  </r>
  <r>
    <x v="5"/>
    <s v="Vendas"/>
    <s v="Plano de Recebimento"/>
    <n v="29.7"/>
    <s v=""/>
    <m/>
  </r>
  <r>
    <x v="5"/>
    <s v="Vendas"/>
    <s v="Plano de Recebimento"/>
    <n v="7.81"/>
    <s v=""/>
    <m/>
  </r>
  <r>
    <x v="5"/>
    <s v="Vendas"/>
    <s v="Plano de Recebimento"/>
    <n v="5.23"/>
    <s v=""/>
    <m/>
  </r>
  <r>
    <x v="5"/>
    <s v="Vendas"/>
    <s v="Plano de Recebimento"/>
    <n v="14.64"/>
    <s v=""/>
    <m/>
  </r>
  <r>
    <x v="5"/>
    <s v="Vendas"/>
    <s v="Plano de Recebimento"/>
    <n v="6.65"/>
    <s v=""/>
    <m/>
  </r>
  <r>
    <x v="5"/>
    <s v="Vendas"/>
    <s v="Plano de Recebimento"/>
    <n v="13.18"/>
    <s v=""/>
    <m/>
  </r>
  <r>
    <x v="5"/>
    <s v="Vendas"/>
    <s v="Plano de Recebimento"/>
    <n v="15.62"/>
    <s v=""/>
    <m/>
  </r>
  <r>
    <x v="5"/>
    <s v="Pix Recebido"/>
    <s v="Anna Sophia N Pestana Silva"/>
    <n v="50"/>
    <s v=""/>
    <m/>
  </r>
  <r>
    <x v="5"/>
    <s v="Vendas"/>
    <s v="Plano de Recebimento"/>
    <n v="28.21"/>
    <s v=""/>
    <m/>
  </r>
  <r>
    <x v="5"/>
    <s v="Vendas"/>
    <s v="Plano de Recebimento"/>
    <n v="7.32"/>
    <s v=""/>
    <m/>
  </r>
  <r>
    <x v="5"/>
    <s v="Vendas"/>
    <s v="Plano de Recebimento"/>
    <n v="14.64"/>
    <s v=""/>
    <m/>
  </r>
  <r>
    <x v="5"/>
    <s v="Pix Recebido"/>
    <s v="Roberta De Sousa Moura 37725948830"/>
    <n v="2"/>
    <s v=""/>
    <m/>
  </r>
  <r>
    <x v="5"/>
    <s v="Pix Recebido"/>
    <s v="Tuna Pagamentos Ltda"/>
    <n v="483.2"/>
    <s v=""/>
    <m/>
  </r>
  <r>
    <x v="5"/>
    <s v="Pix Enviado"/>
    <s v="Walter Felix De Araujo Junior Mei"/>
    <s v=""/>
    <n v="-43.56"/>
    <m/>
  </r>
  <r>
    <x v="5"/>
    <s v="Vendas"/>
    <s v="Plano de Recebimento"/>
    <n v="43.56"/>
    <s v=""/>
    <m/>
  </r>
  <r>
    <x v="5"/>
    <s v="Saldo do dia"/>
    <m/>
    <m/>
    <m/>
    <n v="43.74"/>
  </r>
  <r>
    <x v="6"/>
    <s v="Vendas"/>
    <s v="Plano de Recebimento"/>
    <n v="4.3899999999999997"/>
    <s v=""/>
    <m/>
  </r>
  <r>
    <x v="6"/>
    <s v="Vendas"/>
    <s v="Plano de Recebimento"/>
    <n v="5.86"/>
    <s v=""/>
    <m/>
  </r>
  <r>
    <x v="6"/>
    <s v="Vendas"/>
    <s v="Plano de Recebimento"/>
    <n v="34.159999999999997"/>
    <s v=""/>
    <m/>
  </r>
  <r>
    <x v="6"/>
    <s v="Vendas"/>
    <s v="Plano de Recebimento"/>
    <n v="2.97"/>
    <s v=""/>
    <m/>
  </r>
  <r>
    <x v="6"/>
    <s v="Pix Recebido"/>
    <s v="Luana Camile Da Silva"/>
    <n v="35.25"/>
    <s v=""/>
    <m/>
  </r>
  <r>
    <x v="6"/>
    <s v="Vendas"/>
    <s v="Plano de Recebimento"/>
    <n v="3.9"/>
    <s v=""/>
    <m/>
  </r>
  <r>
    <x v="6"/>
    <s v="Vendas"/>
    <s v="Plano de Recebimento"/>
    <n v="16.59"/>
    <s v=""/>
    <m/>
  </r>
  <r>
    <x v="6"/>
    <s v="Vendas"/>
    <s v="Plano de Recebimento"/>
    <n v="9.5"/>
    <s v=""/>
    <m/>
  </r>
  <r>
    <x v="6"/>
    <s v="Vendas"/>
    <s v="Plano de Recebimento"/>
    <n v="18.059999999999999"/>
    <s v=""/>
    <m/>
  </r>
  <r>
    <x v="6"/>
    <s v="Vendas"/>
    <s v="Plano de Recebimento"/>
    <n v="2.85"/>
    <s v=""/>
    <m/>
  </r>
  <r>
    <x v="6"/>
    <s v="Vendas"/>
    <s v="Plano de Recebimento"/>
    <n v="12.69"/>
    <s v=""/>
    <m/>
  </r>
  <r>
    <x v="6"/>
    <s v="Vendas"/>
    <s v="Plano de Recebimento"/>
    <n v="6.83"/>
    <s v=""/>
    <m/>
  </r>
  <r>
    <x v="6"/>
    <s v="Vendas"/>
    <s v="Plano de Recebimento"/>
    <n v="9.76"/>
    <s v=""/>
    <m/>
  </r>
  <r>
    <x v="6"/>
    <s v="Vendas"/>
    <s v="Plano de Recebimento"/>
    <n v="28.21"/>
    <s v=""/>
    <m/>
  </r>
  <r>
    <x v="6"/>
    <s v="Vendas"/>
    <s v="Plano de Recebimento"/>
    <n v="57.49"/>
    <s v=""/>
    <m/>
  </r>
  <r>
    <x v="6"/>
    <s v="Vendas"/>
    <s v="Plano de Recebimento"/>
    <n v="7.08"/>
    <s v=""/>
    <m/>
  </r>
  <r>
    <x v="6"/>
    <s v="Pix Enviado"/>
    <s v="Walter Felix De Araujo Junior Mei"/>
    <s v=""/>
    <n v="-900.34"/>
    <m/>
  </r>
  <r>
    <x v="6"/>
    <s v="Vendas"/>
    <s v="Plano de Recebimento"/>
    <n v="14.64"/>
    <s v=""/>
    <m/>
  </r>
  <r>
    <x v="6"/>
    <s v="Vendas"/>
    <s v="Plano de Recebimento"/>
    <n v="11.96"/>
    <s v=""/>
    <m/>
  </r>
  <r>
    <x v="6"/>
    <s v="Pix Recebido"/>
    <s v="Paula Cristina Alves Rodrigues"/>
    <n v="84"/>
    <s v=""/>
    <m/>
  </r>
  <r>
    <x v="6"/>
    <s v="Vendas"/>
    <s v="Plano de Recebimento"/>
    <n v="7.08"/>
    <s v=""/>
    <m/>
  </r>
  <r>
    <x v="6"/>
    <s v="Pix Recebido"/>
    <s v="Maycon Barbosa Da Silva Santos"/>
    <n v="32"/>
    <s v=""/>
    <m/>
  </r>
  <r>
    <x v="6"/>
    <s v="Vendas"/>
    <s v="Plano de Recebimento"/>
    <n v="29.28"/>
    <s v=""/>
    <m/>
  </r>
  <r>
    <x v="6"/>
    <s v="Vendas"/>
    <s v="Plano de Recebimento"/>
    <n v="46.85"/>
    <s v=""/>
    <m/>
  </r>
  <r>
    <x v="6"/>
    <s v="Vendas"/>
    <s v="Plano de Recebimento"/>
    <n v="13.67"/>
    <s v=""/>
    <m/>
  </r>
  <r>
    <x v="6"/>
    <s v="Vendas"/>
    <s v="Plano de Recebimento"/>
    <n v="33.090000000000003"/>
    <s v=""/>
    <m/>
  </r>
  <r>
    <x v="6"/>
    <s v="Vendas"/>
    <s v="Plano de Recebimento"/>
    <n v="7.08"/>
    <s v=""/>
    <m/>
  </r>
  <r>
    <x v="6"/>
    <s v="Vendas"/>
    <s v="Plano de Recebimento"/>
    <n v="6.83"/>
    <s v=""/>
    <m/>
  </r>
  <r>
    <x v="6"/>
    <s v="Vendas"/>
    <s v="Plano de Recebimento"/>
    <n v="11.96"/>
    <s v=""/>
    <m/>
  </r>
  <r>
    <x v="6"/>
    <s v="Vendas"/>
    <s v="Plano de Recebimento"/>
    <n v="56.61"/>
    <s v=""/>
    <m/>
  </r>
  <r>
    <x v="6"/>
    <s v="Vendas"/>
    <s v="Plano de Recebimento"/>
    <n v="40.76"/>
    <s v=""/>
    <m/>
  </r>
  <r>
    <x v="6"/>
    <s v="Vendas"/>
    <s v="Plano de Recebimento"/>
    <n v="3.9"/>
    <s v=""/>
    <m/>
  </r>
  <r>
    <x v="6"/>
    <s v="Vendas"/>
    <s v="Plano de Recebimento"/>
    <n v="87.31"/>
    <s v=""/>
    <m/>
  </r>
  <r>
    <x v="6"/>
    <s v="Vendas"/>
    <s v="Plano de Recebimento"/>
    <n v="33.19"/>
    <s v=""/>
    <m/>
  </r>
  <r>
    <x v="6"/>
    <s v="Vendas"/>
    <s v="Plano de Recebimento"/>
    <n v="19"/>
    <s v=""/>
    <m/>
  </r>
  <r>
    <x v="6"/>
    <s v="Vendas"/>
    <s v="Plano de Recebimento"/>
    <n v="30.4"/>
    <s v=""/>
    <m/>
  </r>
  <r>
    <x v="6"/>
    <s v="Vendas"/>
    <s v="Plano de Recebimento"/>
    <n v="47.41"/>
    <s v=""/>
    <m/>
  </r>
  <r>
    <x v="6"/>
    <s v="Vendas"/>
    <s v="Plano de Recebimento"/>
    <n v="6.83"/>
    <s v=""/>
    <m/>
  </r>
  <r>
    <x v="6"/>
    <s v="Vendas"/>
    <s v="Plano de Recebimento"/>
    <n v="13.67"/>
    <s v=""/>
    <m/>
  </r>
  <r>
    <x v="6"/>
    <s v="Pix Recebido"/>
    <s v="Julia Sanches Pereira"/>
    <n v="33.5"/>
    <s v=""/>
    <m/>
  </r>
  <r>
    <x v="6"/>
    <s v="Vendas"/>
    <s v="Plano de Recebimento"/>
    <n v="34.65"/>
    <s v=""/>
    <m/>
  </r>
  <r>
    <x v="6"/>
    <s v="Vendas"/>
    <s v="Plano de Recebimento"/>
    <n v="1.46"/>
    <s v=""/>
    <m/>
  </r>
  <r>
    <x v="6"/>
    <s v="Vendas"/>
    <s v="Plano de Recebimento"/>
    <n v="15.84"/>
    <s v=""/>
    <m/>
  </r>
  <r>
    <x v="6"/>
    <s v="Vendas"/>
    <s v="Plano de Recebimento"/>
    <n v="13.18"/>
    <s v=""/>
    <m/>
  </r>
  <r>
    <x v="6"/>
    <s v="Vendas"/>
    <s v="Plano de Recebimento"/>
    <n v="8.7799999999999994"/>
    <s v=""/>
    <m/>
  </r>
  <r>
    <x v="6"/>
    <s v="Vendas"/>
    <s v="Plano de Recebimento"/>
    <n v="3.9"/>
    <s v=""/>
    <m/>
  </r>
  <r>
    <x v="6"/>
    <s v="Vendas"/>
    <s v="Plano de Recebimento"/>
    <n v="104.51"/>
    <s v=""/>
    <m/>
  </r>
  <r>
    <x v="6"/>
    <s v="Pix Recebido"/>
    <s v="Tuna Pagamentos Ltda"/>
    <n v="29"/>
    <s v=""/>
    <m/>
  </r>
  <r>
    <x v="6"/>
    <s v="Pix Recebido"/>
    <s v="Diego Silva Oliveira                    "/>
    <n v="18"/>
    <s v=""/>
    <m/>
  </r>
  <r>
    <x v="6"/>
    <s v="Pix Enviado"/>
    <s v="Walter Felix De Araujo Junior Mei"/>
    <s v=""/>
    <n v="-43.74"/>
    <m/>
  </r>
  <r>
    <x v="6"/>
    <s v="Saldo do dia"/>
    <m/>
    <m/>
    <m/>
    <n v="255.59"/>
  </r>
  <r>
    <x v="7"/>
    <s v="Vendas"/>
    <s v="Plano de Recebimento"/>
    <n v="11.71"/>
    <s v=""/>
    <m/>
  </r>
  <r>
    <x v="7"/>
    <s v="Vendas"/>
    <s v="Plano de Recebimento"/>
    <n v="5.86"/>
    <s v=""/>
    <m/>
  </r>
  <r>
    <x v="7"/>
    <s v="Vendas"/>
    <s v="Plano de Recebimento"/>
    <n v="81.44"/>
    <s v=""/>
    <m/>
  </r>
  <r>
    <x v="7"/>
    <s v="Pix Enviado"/>
    <s v="Walter Felix De Araujo Junior Mei"/>
    <s v=""/>
    <n v="-41.5"/>
    <m/>
  </r>
  <r>
    <x v="7"/>
    <s v="Pix Recebido"/>
    <s v="Gabriela Martina Benjamin Prat"/>
    <n v="41.5"/>
    <s v=""/>
    <m/>
  </r>
  <r>
    <x v="7"/>
    <s v="Pix Enviado"/>
    <s v="Walter Felix De Araujo Junior Mei"/>
    <s v=""/>
    <n v="-90.7"/>
    <m/>
  </r>
  <r>
    <x v="7"/>
    <s v="Vendas"/>
    <s v="Plano de Recebimento"/>
    <n v="9.76"/>
    <s v=""/>
    <m/>
  </r>
  <r>
    <x v="7"/>
    <s v="Vendas"/>
    <s v="Plano de Recebimento"/>
    <n v="24.7"/>
    <s v=""/>
    <m/>
  </r>
  <r>
    <x v="7"/>
    <s v="Vendas"/>
    <s v="Plano de Recebimento"/>
    <n v="56.24"/>
    <s v=""/>
    <m/>
  </r>
  <r>
    <x v="7"/>
    <s v="Pix Enviado"/>
    <s v="Walter Felix De Araujo Junior Mei"/>
    <s v=""/>
    <n v="-694.06"/>
    <m/>
  </r>
  <r>
    <x v="7"/>
    <s v="Vendas"/>
    <s v="Plano de Recebimento"/>
    <n v="49.31"/>
    <s v=""/>
    <m/>
  </r>
  <r>
    <x v="7"/>
    <s v="Vendas"/>
    <s v="Plano de Recebimento"/>
    <n v="373.15"/>
    <s v=""/>
    <m/>
  </r>
  <r>
    <x v="7"/>
    <s v="Vendas"/>
    <s v="Plano de Recebimento"/>
    <n v="6.83"/>
    <s v=""/>
    <m/>
  </r>
  <r>
    <x v="7"/>
    <s v="Vendas"/>
    <s v="Plano de Recebimento"/>
    <n v="35.39"/>
    <s v=""/>
    <m/>
  </r>
  <r>
    <x v="7"/>
    <s v="Vendas"/>
    <s v="Plano de Recebimento"/>
    <n v="40.020000000000003"/>
    <s v=""/>
    <m/>
  </r>
  <r>
    <x v="7"/>
    <s v="Pix Recebido"/>
    <s v="Erica Amaro Da Silva"/>
    <n v="21"/>
    <s v=""/>
    <m/>
  </r>
  <r>
    <x v="7"/>
    <s v="Vendas"/>
    <s v="Plano de Recebimento"/>
    <n v="60.71"/>
    <s v=""/>
    <m/>
  </r>
  <r>
    <x v="7"/>
    <s v="Vendas"/>
    <s v="Plano de Recebimento"/>
    <n v="6.83"/>
    <s v=""/>
    <m/>
  </r>
  <r>
    <x v="7"/>
    <s v="Vendas"/>
    <s v="Plano de Recebimento"/>
    <n v="43.92"/>
    <s v=""/>
    <m/>
  </r>
  <r>
    <x v="7"/>
    <s v="Pix Recebido"/>
    <s v="Maria Thereza T Silva"/>
    <n v="18"/>
    <s v=""/>
    <m/>
  </r>
  <r>
    <x v="7"/>
    <s v="Pix Recebido"/>
    <s v="Janaína De Oliveira"/>
    <n v="38.9"/>
    <s v=""/>
    <m/>
  </r>
  <r>
    <x v="7"/>
    <s v="Pix Enviado"/>
    <s v="Walter Felix De Araujo Junior Mei"/>
    <s v=""/>
    <n v="-12.69"/>
    <m/>
  </r>
  <r>
    <x v="7"/>
    <s v="Vendas"/>
    <s v="Plano de Recebimento"/>
    <n v="12.69"/>
    <s v=""/>
    <m/>
  </r>
  <r>
    <x v="7"/>
    <s v="Pix Enviado"/>
    <s v="Walter Felix De Araujo Junior Mei"/>
    <s v=""/>
    <n v="-96.27"/>
    <m/>
  </r>
  <r>
    <x v="7"/>
    <s v="Vendas"/>
    <s v="Plano de Recebimento"/>
    <n v="17.57"/>
    <s v=""/>
    <m/>
  </r>
  <r>
    <x v="7"/>
    <s v="Vendas"/>
    <s v="Plano de Recebimento"/>
    <n v="5.7"/>
    <s v=""/>
    <m/>
  </r>
  <r>
    <x v="7"/>
    <s v="Pix Recebido"/>
    <s v="Rosimar Aparecida De Oliveira"/>
    <n v="61"/>
    <s v=""/>
    <m/>
  </r>
  <r>
    <x v="7"/>
    <s v="Pix Recebido"/>
    <s v="Luciana De Souza Pelegrino"/>
    <n v="12"/>
    <s v=""/>
    <m/>
  </r>
  <r>
    <x v="7"/>
    <s v="Pix Enviado"/>
    <s v="Walter Felix De Araujo Junior Mei"/>
    <s v=""/>
    <n v="-271.91000000000003"/>
    <m/>
  </r>
  <r>
    <x v="7"/>
    <s v="Vendas"/>
    <s v="Plano de Recebimento"/>
    <n v="7.13"/>
    <s v=""/>
    <m/>
  </r>
  <r>
    <x v="7"/>
    <s v="Vendas"/>
    <s v="Plano de Recebimento"/>
    <n v="8.7799999999999994"/>
    <s v=""/>
    <m/>
  </r>
  <r>
    <x v="7"/>
    <s v="Vendas"/>
    <s v="Plano de Recebimento"/>
    <n v="85.51"/>
    <s v=""/>
    <m/>
  </r>
  <r>
    <x v="7"/>
    <s v="Pix Recebido"/>
    <s v="Tuna Pagamentos Ltda"/>
    <n v="113"/>
    <s v=""/>
    <m/>
  </r>
  <r>
    <x v="7"/>
    <s v="Vendas"/>
    <s v="Plano de Recebimento"/>
    <n v="57.49"/>
    <s v=""/>
    <m/>
  </r>
  <r>
    <x v="7"/>
    <s v="Pix Enviado"/>
    <s v="Walter Felix De Araujo Junior Mei"/>
    <s v=""/>
    <n v="-37.64"/>
    <m/>
  </r>
  <r>
    <x v="7"/>
    <s v="Cartão da Conta"/>
    <s v="Cocacola Femsa - Macro   Osasco       Br"/>
    <s v=""/>
    <n v="-678.55"/>
    <m/>
  </r>
  <r>
    <x v="7"/>
    <s v="Pix Recebido"/>
    <s v="Willian Rodrigues De Pinho Araujo"/>
    <n v="665"/>
    <s v=""/>
    <m/>
  </r>
  <r>
    <x v="7"/>
    <s v="Vendas"/>
    <s v="Plano de Recebimento"/>
    <n v="19.95"/>
    <s v=""/>
    <m/>
  </r>
  <r>
    <x v="7"/>
    <s v="Vendas"/>
    <s v="Plano de Recebimento"/>
    <n v="31.24"/>
    <s v=""/>
    <m/>
  </r>
  <r>
    <x v="7"/>
    <s v="Pix Enviado"/>
    <s v="Walter Felix De Araujo Junior Mei"/>
    <s v=""/>
    <n v="-378.86"/>
    <m/>
  </r>
  <r>
    <x v="7"/>
    <s v="Cartão da Conta"/>
    <s v="Microsoft*subscription   Sao Paulo    Br"/>
    <s v=""/>
    <n v="-36"/>
    <m/>
  </r>
  <r>
    <x v="7"/>
    <s v="Vendas"/>
    <s v="Plano de Recebimento"/>
    <n v="19.95"/>
    <s v=""/>
    <m/>
  </r>
  <r>
    <x v="7"/>
    <s v="Vendas"/>
    <s v="Plano de Recebimento"/>
    <n v="21.85"/>
    <s v=""/>
    <m/>
  </r>
  <r>
    <x v="7"/>
    <s v="Pix Recebido"/>
    <s v="Diego Silva Oliveira                    "/>
    <n v="14"/>
    <s v=""/>
    <m/>
  </r>
  <r>
    <x v="7"/>
    <s v="Vendas"/>
    <s v="Plano de Recebimento"/>
    <n v="27.33"/>
    <s v=""/>
    <m/>
  </r>
  <r>
    <x v="7"/>
    <s v="Vendas"/>
    <s v="Plano de Recebimento"/>
    <n v="4.88"/>
    <s v=""/>
    <m/>
  </r>
  <r>
    <x v="7"/>
    <s v="Vendas"/>
    <s v="Plano de Recebimento"/>
    <n v="31.24"/>
    <s v=""/>
    <m/>
  </r>
  <r>
    <x v="7"/>
    <s v="Vendas"/>
    <s v="Plano de Recebimento"/>
    <n v="19.52"/>
    <s v=""/>
    <m/>
  </r>
  <r>
    <x v="7"/>
    <s v="Vendas"/>
    <s v="Plano de Recebimento"/>
    <n v="20.5"/>
    <s v=""/>
    <m/>
  </r>
  <r>
    <x v="7"/>
    <s v="Saldo do dia"/>
    <m/>
    <m/>
    <m/>
    <n v="99.01"/>
  </r>
  <r>
    <x v="8"/>
    <s v="Vendas"/>
    <s v="Plano de Recebimento"/>
    <n v="264.16000000000003"/>
    <s v=""/>
    <m/>
  </r>
  <r>
    <x v="8"/>
    <s v="Pix Enviado"/>
    <s v="Walter Felix De Araujo Junior Mei"/>
    <s v=""/>
    <n v="-101.14"/>
    <m/>
  </r>
  <r>
    <x v="8"/>
    <s v="Vendas"/>
    <s v="Plano de Recebimento"/>
    <n v="12.45"/>
    <s v=""/>
    <m/>
  </r>
  <r>
    <x v="8"/>
    <s v="Vendas"/>
    <s v="Plano de Recebimento"/>
    <n v="13.67"/>
    <s v=""/>
    <m/>
  </r>
  <r>
    <x v="8"/>
    <s v="Pix Recebido"/>
    <s v="Sabrina Felix Pereira"/>
    <n v="15.98"/>
    <s v=""/>
    <m/>
  </r>
  <r>
    <x v="8"/>
    <s v="Vendas"/>
    <s v="Plano de Recebimento"/>
    <n v="41.71"/>
    <s v=""/>
    <m/>
  </r>
  <r>
    <x v="8"/>
    <s v="Vendas"/>
    <s v="Plano de Recebimento"/>
    <n v="8.5500000000000007"/>
    <s v=""/>
    <m/>
  </r>
  <r>
    <x v="8"/>
    <s v="Vendas"/>
    <s v="Plano de Recebimento"/>
    <n v="8.7799999999999994"/>
    <s v=""/>
    <m/>
  </r>
  <r>
    <x v="8"/>
    <s v="Pix Enviado"/>
    <s v="Walter Felix De Araujo Junior Mei"/>
    <s v=""/>
    <n v="-6.83"/>
    <m/>
  </r>
  <r>
    <x v="8"/>
    <s v="Vendas"/>
    <s v="Plano de Recebimento"/>
    <n v="6.83"/>
    <s v=""/>
    <m/>
  </r>
  <r>
    <x v="8"/>
    <s v="Pix Enviado"/>
    <s v="Walter Felix De Araujo Junior Mei"/>
    <s v=""/>
    <n v="-283.43"/>
    <m/>
  </r>
  <r>
    <x v="8"/>
    <s v="Pix Recebido"/>
    <s v="Eduarda Araujo Da Silva"/>
    <n v="14"/>
    <s v=""/>
    <m/>
  </r>
  <r>
    <x v="8"/>
    <s v="Pix Enviado"/>
    <s v="Leandro Da Silva Ferreira"/>
    <s v=""/>
    <n v="-60"/>
    <m/>
  </r>
  <r>
    <x v="8"/>
    <s v="Vendas"/>
    <s v="Plano de Recebimento"/>
    <n v="15.62"/>
    <s v=""/>
    <m/>
  </r>
  <r>
    <x v="8"/>
    <s v="Vendas"/>
    <s v="Plano de Recebimento"/>
    <n v="5.7"/>
    <s v=""/>
    <m/>
  </r>
  <r>
    <x v="8"/>
    <s v="Vendas"/>
    <s v="Plano de Recebimento"/>
    <n v="66.37"/>
    <s v=""/>
    <m/>
  </r>
  <r>
    <x v="8"/>
    <s v="Vendas"/>
    <s v="Plano de Recebimento"/>
    <n v="65.400000000000006"/>
    <s v=""/>
    <m/>
  </r>
  <r>
    <x v="8"/>
    <s v="Vendas"/>
    <s v="Plano de Recebimento"/>
    <n v="176.34"/>
    <s v=""/>
    <m/>
  </r>
  <r>
    <x v="8"/>
    <s v="Pix Enviado"/>
    <s v="Walter Felix De Araujo Junior Mei"/>
    <s v=""/>
    <n v="-59.61"/>
    <m/>
  </r>
  <r>
    <x v="8"/>
    <s v="Vendas"/>
    <s v="Plano de Recebimento"/>
    <n v="9.76"/>
    <s v=""/>
    <m/>
  </r>
  <r>
    <x v="8"/>
    <s v="Vendas"/>
    <s v="Plano de Recebimento"/>
    <n v="37.97"/>
    <s v=""/>
    <m/>
  </r>
  <r>
    <x v="8"/>
    <s v="Vendas"/>
    <s v="Plano de Recebimento"/>
    <n v="11.88"/>
    <s v=""/>
    <m/>
  </r>
  <r>
    <x v="8"/>
    <s v="Pix Enviado"/>
    <s v="Walter Felix De Araujo Junior Mei"/>
    <s v=""/>
    <n v="-88.84"/>
    <m/>
  </r>
  <r>
    <x v="8"/>
    <s v="Vendas"/>
    <s v="Plano de Recebimento"/>
    <n v="19.420000000000002"/>
    <s v=""/>
    <m/>
  </r>
  <r>
    <x v="8"/>
    <s v="Vendas"/>
    <s v="Plano de Recebimento"/>
    <n v="1.9"/>
    <s v=""/>
    <m/>
  </r>
  <r>
    <x v="8"/>
    <s v="Cartão da Conta"/>
    <s v="Pag*willianrodriguesd    Osasco       Br"/>
    <s v=""/>
    <n v="-2"/>
    <m/>
  </r>
  <r>
    <x v="8"/>
    <s v="Vendas"/>
    <s v="Plano de Recebimento"/>
    <n v="9.76"/>
    <s v=""/>
    <m/>
  </r>
  <r>
    <x v="8"/>
    <s v="Vendas"/>
    <s v="Plano de Recebimento"/>
    <n v="41.71"/>
    <s v=""/>
    <m/>
  </r>
  <r>
    <x v="8"/>
    <s v="Vendas"/>
    <s v="Plano de Recebimento"/>
    <n v="18.05"/>
    <s v=""/>
    <m/>
  </r>
  <r>
    <x v="8"/>
    <s v="Pix Enviado"/>
    <s v="Walter Felix De Araujo Junior Mei"/>
    <s v=""/>
    <n v="-846.55"/>
    <m/>
  </r>
  <r>
    <x v="8"/>
    <s v="Pix Recebido"/>
    <s v="Letícia Torres Diniz Teixeira"/>
    <n v="700"/>
    <s v=""/>
    <m/>
  </r>
  <r>
    <x v="8"/>
    <s v="Vendas"/>
    <s v="Plano de Recebimento"/>
    <n v="10.74"/>
    <s v=""/>
    <m/>
  </r>
  <r>
    <x v="8"/>
    <s v="Pix Recebido"/>
    <s v="Nilton Silva Reis"/>
    <n v="38.9"/>
    <s v=""/>
    <m/>
  </r>
  <r>
    <x v="8"/>
    <s v="Vendas"/>
    <s v="Plano de Recebimento"/>
    <n v="53.69"/>
    <s v=""/>
    <m/>
  </r>
  <r>
    <x v="8"/>
    <s v="Vendas"/>
    <s v="Plano de Recebimento"/>
    <n v="8.7799999999999994"/>
    <s v=""/>
    <m/>
  </r>
  <r>
    <x v="8"/>
    <s v="Pix Recebido"/>
    <s v="Andre Fellipe O Batista Silva"/>
    <n v="11.5"/>
    <s v=""/>
    <m/>
  </r>
  <r>
    <x v="8"/>
    <s v="Vendas"/>
    <s v="Plano de Recebimento"/>
    <n v="22.94"/>
    <s v=""/>
    <m/>
  </r>
  <r>
    <x v="8"/>
    <s v="Pix Enviado"/>
    <s v="Walter Felix De Araujo Junior Mei"/>
    <s v=""/>
    <n v="-407.35"/>
    <m/>
  </r>
  <r>
    <x v="8"/>
    <s v="Vendas"/>
    <s v="Plano de Recebimento"/>
    <n v="41.8"/>
    <s v=""/>
    <m/>
  </r>
  <r>
    <x v="8"/>
    <s v="Vendas"/>
    <s v="Plano de Recebimento"/>
    <n v="19.420000000000002"/>
    <s v=""/>
    <m/>
  </r>
  <r>
    <x v="8"/>
    <s v="Vendas"/>
    <s v="Plano de Recebimento"/>
    <n v="18.91"/>
    <s v=""/>
    <m/>
  </r>
  <r>
    <x v="8"/>
    <s v="Vendas"/>
    <s v="Plano de Recebimento"/>
    <n v="66.37"/>
    <s v=""/>
    <m/>
  </r>
  <r>
    <x v="8"/>
    <s v="Pix Recebido"/>
    <s v="Felipe Fernandes Carbonelli Luiz        "/>
    <n v="38.9"/>
    <s v=""/>
    <m/>
  </r>
  <r>
    <x v="8"/>
    <s v="Vendas"/>
    <s v="Plano de Recebimento"/>
    <n v="9.9"/>
    <s v=""/>
    <m/>
  </r>
  <r>
    <x v="8"/>
    <s v="Vendas"/>
    <s v="Plano de Recebimento"/>
    <n v="11.88"/>
    <s v=""/>
    <m/>
  </r>
  <r>
    <x v="8"/>
    <s v="Vendas"/>
    <s v="Plano de Recebimento"/>
    <n v="3.9"/>
    <s v=""/>
    <m/>
  </r>
  <r>
    <x v="8"/>
    <s v="Vendas"/>
    <s v="Plano de Recebimento"/>
    <n v="18.55"/>
    <s v=""/>
    <m/>
  </r>
  <r>
    <x v="8"/>
    <s v="Vendas"/>
    <s v="Plano de Recebimento"/>
    <n v="11.88"/>
    <s v=""/>
    <m/>
  </r>
  <r>
    <x v="8"/>
    <s v="Pix Recebido"/>
    <s v="Nicolas Barbosa Q 41796915823"/>
    <n v="7"/>
    <s v=""/>
    <m/>
  </r>
  <r>
    <x v="8"/>
    <s v="Vendas"/>
    <s v="Plano de Recebimento"/>
    <n v="7.81"/>
    <s v=""/>
    <m/>
  </r>
  <r>
    <x v="8"/>
    <s v="Vendas"/>
    <s v="Plano de Recebimento"/>
    <n v="11.71"/>
    <s v=""/>
    <m/>
  </r>
  <r>
    <x v="8"/>
    <s v="Vendas"/>
    <s v="Plano de Recebimento"/>
    <n v="19.52"/>
    <s v=""/>
    <m/>
  </r>
  <r>
    <x v="8"/>
    <s v="Pix Recebido"/>
    <s v="Joelma Marchi"/>
    <n v="33.9"/>
    <s v=""/>
    <m/>
  </r>
  <r>
    <x v="8"/>
    <s v="Pix Recebido"/>
    <s v="Diogo Silva Costa"/>
    <n v="34"/>
    <s v=""/>
    <m/>
  </r>
  <r>
    <x v="8"/>
    <s v="Pix Recebido"/>
    <s v="Joice Moreira Araujo"/>
    <n v="18"/>
    <s v=""/>
    <m/>
  </r>
  <r>
    <x v="8"/>
    <s v="Pix Recebido"/>
    <s v="Joelma Marchi"/>
    <n v="33.9"/>
    <s v=""/>
    <m/>
  </r>
  <r>
    <x v="8"/>
    <s v="Pix Enviado"/>
    <s v="Walter Felix De Araujo Junior Mei"/>
    <s v=""/>
    <n v="-81.66"/>
    <m/>
  </r>
  <r>
    <x v="8"/>
    <s v="Vendas"/>
    <s v="Plano de Recebimento"/>
    <n v="11.71"/>
    <s v=""/>
    <m/>
  </r>
  <r>
    <x v="8"/>
    <s v="Vendas"/>
    <s v="Plano de Recebimento"/>
    <n v="10.74"/>
    <s v=""/>
    <m/>
  </r>
  <r>
    <x v="8"/>
    <s v="Vendas"/>
    <s v="Plano de Recebimento"/>
    <n v="9.76"/>
    <s v=""/>
    <m/>
  </r>
  <r>
    <x v="8"/>
    <s v="Vendas"/>
    <s v="Plano de Recebimento"/>
    <n v="47.5"/>
    <s v=""/>
    <m/>
  </r>
  <r>
    <x v="8"/>
    <s v="Vendas"/>
    <s v="Plano de Recebimento"/>
    <n v="1.95"/>
    <s v=""/>
    <m/>
  </r>
  <r>
    <x v="8"/>
    <s v="Pix Enviado"/>
    <s v="Walter Felix De Araujo Junior Mei"/>
    <s v=""/>
    <n v="-146.66999999999999"/>
    <m/>
  </r>
  <r>
    <x v="8"/>
    <s v="Pix Recebido"/>
    <s v="Andre Luis A L Nascimento"/>
    <n v="14"/>
    <s v=""/>
    <m/>
  </r>
  <r>
    <x v="8"/>
    <s v="Vendas"/>
    <s v="Plano de Recebimento"/>
    <n v="23.76"/>
    <s v=""/>
    <m/>
  </r>
  <r>
    <x v="8"/>
    <s v="Vendas"/>
    <s v="Plano de Recebimento"/>
    <n v="9.9"/>
    <s v=""/>
    <m/>
  </r>
  <r>
    <x v="8"/>
    <s v="Saldo do dia"/>
    <m/>
    <m/>
    <m/>
    <n v="264.16000000000003"/>
  </r>
  <r>
    <x v="9"/>
    <s v="Vendas"/>
    <s v="Plano de Recebimento"/>
    <n v="80.53"/>
    <s v=""/>
    <m/>
  </r>
  <r>
    <x v="9"/>
    <s v="Vendas"/>
    <s v="Plano de Recebimento"/>
    <n v="45.54"/>
    <s v=""/>
    <m/>
  </r>
  <r>
    <x v="9"/>
    <s v="Vendas"/>
    <s v="Plano de Recebimento"/>
    <n v="44.33"/>
    <s v=""/>
    <m/>
  </r>
  <r>
    <x v="9"/>
    <s v="Pix Recebido"/>
    <s v="Sami Fayez Mahmoud Mohammad"/>
    <n v="79"/>
    <s v=""/>
    <m/>
  </r>
  <r>
    <x v="9"/>
    <s v="Pix Recebido"/>
    <s v="Mateus Santiago Santos"/>
    <n v="10"/>
    <s v=""/>
    <m/>
  </r>
  <r>
    <x v="9"/>
    <s v="Pix Recebido"/>
    <s v="Leandro Conceicao Monteiro"/>
    <n v="35"/>
    <s v=""/>
    <m/>
  </r>
  <r>
    <x v="9"/>
    <s v="Vendas"/>
    <s v="Plano de Recebimento"/>
    <n v="8.5500000000000007"/>
    <s v=""/>
    <m/>
  </r>
  <r>
    <x v="9"/>
    <s v="Vendas"/>
    <s v="Plano de Recebimento"/>
    <n v="24.4"/>
    <s v=""/>
    <m/>
  </r>
  <r>
    <x v="9"/>
    <s v="Vendas"/>
    <s v="Plano de Recebimento"/>
    <n v="9.76"/>
    <s v=""/>
    <m/>
  </r>
  <r>
    <x v="9"/>
    <s v="Vendas"/>
    <s v="Plano de Recebimento"/>
    <n v="85.51"/>
    <s v=""/>
    <m/>
  </r>
  <r>
    <x v="9"/>
    <s v="Vendas"/>
    <s v="Plano de Recebimento"/>
    <n v="9.76"/>
    <s v=""/>
    <m/>
  </r>
  <r>
    <x v="9"/>
    <s v="Vendas"/>
    <s v="Plano de Recebimento"/>
    <n v="43.92"/>
    <s v=""/>
    <m/>
  </r>
  <r>
    <x v="9"/>
    <s v="Vendas"/>
    <s v="Plano de Recebimento"/>
    <n v="43.13"/>
    <s v=""/>
    <m/>
  </r>
  <r>
    <x v="9"/>
    <s v="Vendas"/>
    <s v="Plano de Recebimento"/>
    <n v="24.4"/>
    <s v=""/>
    <m/>
  </r>
  <r>
    <x v="9"/>
    <s v="Vendas"/>
    <s v="Plano de Recebimento"/>
    <n v="19.52"/>
    <s v=""/>
    <m/>
  </r>
  <r>
    <x v="9"/>
    <s v="Vendas"/>
    <s v="Plano de Recebimento"/>
    <n v="8.7799999999999994"/>
    <s v=""/>
    <m/>
  </r>
  <r>
    <x v="9"/>
    <s v="Vendas"/>
    <s v="Plano de Recebimento"/>
    <n v="14.64"/>
    <s v=""/>
    <m/>
  </r>
  <r>
    <x v="9"/>
    <s v="Pix Recebido"/>
    <s v="Karen Paixão Bispo"/>
    <n v="8"/>
    <s v=""/>
    <m/>
  </r>
  <r>
    <x v="9"/>
    <s v="Vendas"/>
    <s v="Plano de Recebimento"/>
    <n v="24.7"/>
    <s v=""/>
    <m/>
  </r>
  <r>
    <x v="9"/>
    <s v="Vendas"/>
    <s v="Plano de Recebimento"/>
    <n v="17.57"/>
    <s v=""/>
    <m/>
  </r>
  <r>
    <x v="9"/>
    <s v="Vendas"/>
    <s v="Plano de Recebimento"/>
    <n v="28.41"/>
    <s v=""/>
    <m/>
  </r>
  <r>
    <x v="9"/>
    <s v="Vendas"/>
    <s v="Plano de Recebimento"/>
    <n v="38.950000000000003"/>
    <s v=""/>
    <m/>
  </r>
  <r>
    <x v="9"/>
    <s v="Pix Enviado"/>
    <s v="Walter Felix De Araujo Junior Mei"/>
    <s v=""/>
    <n v="-56.61"/>
    <m/>
  </r>
  <r>
    <x v="9"/>
    <s v="Pix Enviado"/>
    <s v="Walter Felix De Araujo Junior Mei"/>
    <s v=""/>
    <n v="-373.07"/>
    <m/>
  </r>
  <r>
    <x v="9"/>
    <s v="Vendas"/>
    <s v="Plano de Recebimento"/>
    <n v="56.61"/>
    <s v=""/>
    <m/>
  </r>
  <r>
    <x v="9"/>
    <s v="Vendas"/>
    <s v="Plano de Recebimento"/>
    <n v="14.85"/>
    <s v=""/>
    <m/>
  </r>
  <r>
    <x v="9"/>
    <s v="Vendas"/>
    <s v="Plano de Recebimento"/>
    <n v="13.3"/>
    <s v=""/>
    <m/>
  </r>
  <r>
    <x v="9"/>
    <s v="Vendas"/>
    <s v="Plano de Recebimento"/>
    <n v="52.71"/>
    <s v=""/>
    <m/>
  </r>
  <r>
    <x v="9"/>
    <s v="Vendas"/>
    <s v="Plano de Recebimento"/>
    <n v="77.11"/>
    <s v=""/>
    <m/>
  </r>
  <r>
    <x v="9"/>
    <s v="Vendas"/>
    <s v="Plano de Recebimento"/>
    <n v="34.200000000000003"/>
    <s v=""/>
    <m/>
  </r>
  <r>
    <x v="9"/>
    <s v="Vendas"/>
    <s v="Plano de Recebimento"/>
    <n v="31.24"/>
    <s v=""/>
    <m/>
  </r>
  <r>
    <x v="9"/>
    <s v="Vendas"/>
    <s v="Plano de Recebimento"/>
    <n v="1.46"/>
    <s v=""/>
    <m/>
  </r>
  <r>
    <x v="9"/>
    <s v="Vendas"/>
    <s v="Plano de Recebimento"/>
    <n v="29.19"/>
    <s v=""/>
    <m/>
  </r>
  <r>
    <x v="9"/>
    <s v="Vendas"/>
    <s v="Plano de Recebimento"/>
    <n v="26.35"/>
    <s v=""/>
    <m/>
  </r>
  <r>
    <x v="9"/>
    <s v="Vendas"/>
    <s v="Plano de Recebimento"/>
    <n v="13.86"/>
    <s v=""/>
    <m/>
  </r>
  <r>
    <x v="9"/>
    <s v="Vendas"/>
    <s v="Plano de Recebimento"/>
    <n v="48.8"/>
    <s v=""/>
    <m/>
  </r>
  <r>
    <x v="9"/>
    <s v="Pix Recebido"/>
    <s v="Igor Henrique De Souza Gelati"/>
    <n v="30"/>
    <s v=""/>
    <m/>
  </r>
  <r>
    <x v="9"/>
    <s v="Pix Enviado"/>
    <s v="Walter Felix De Araujo Junior Mei"/>
    <s v=""/>
    <n v="-466.36"/>
    <m/>
  </r>
  <r>
    <x v="9"/>
    <s v="Vendas"/>
    <s v="Plano de Recebimento"/>
    <n v="195.22"/>
    <s v=""/>
    <m/>
  </r>
  <r>
    <x v="9"/>
    <s v="Vendas"/>
    <s v="Plano de Recebimento"/>
    <n v="24.4"/>
    <s v=""/>
    <m/>
  </r>
  <r>
    <x v="9"/>
    <s v="Vendas"/>
    <s v="Plano de Recebimento"/>
    <n v="2.93"/>
    <s v=""/>
    <m/>
  </r>
  <r>
    <x v="9"/>
    <s v="Vendas"/>
    <s v="Plano de Recebimento"/>
    <n v="37.909999999999997"/>
    <s v=""/>
    <m/>
  </r>
  <r>
    <x v="9"/>
    <s v="Vendas"/>
    <s v="Plano de Recebimento"/>
    <n v="9.76"/>
    <s v=""/>
    <m/>
  </r>
  <r>
    <x v="9"/>
    <s v="Vendas"/>
    <s v="Plano de Recebimento"/>
    <n v="32.700000000000003"/>
    <s v=""/>
    <m/>
  </r>
  <r>
    <x v="9"/>
    <s v="Vendas"/>
    <s v="Plano de Recebimento"/>
    <n v="32.700000000000003"/>
    <s v=""/>
    <m/>
  </r>
  <r>
    <x v="9"/>
    <s v="Vendas"/>
    <s v="Plano de Recebimento"/>
    <n v="31.24"/>
    <s v=""/>
    <m/>
  </r>
  <r>
    <x v="9"/>
    <s v="Vendas"/>
    <s v="Plano de Recebimento"/>
    <n v="90.5"/>
    <s v=""/>
    <m/>
  </r>
  <r>
    <x v="9"/>
    <s v="Pix Recebido"/>
    <s v="Cristiano Apóstolo Evangelista"/>
    <n v="9"/>
    <s v=""/>
    <m/>
  </r>
  <r>
    <x v="9"/>
    <s v="Pix Enviado"/>
    <s v="Walter Felix De Araujo Junior Mei"/>
    <s v=""/>
    <n v="-643.71"/>
    <m/>
  </r>
  <r>
    <x v="9"/>
    <s v="Vendas"/>
    <s v="Plano de Recebimento"/>
    <n v="29.28"/>
    <s v=""/>
    <m/>
  </r>
  <r>
    <x v="9"/>
    <s v="Vendas"/>
    <s v="Plano de Recebimento"/>
    <n v="35.14"/>
    <s v=""/>
    <m/>
  </r>
  <r>
    <x v="9"/>
    <s v="Vendas"/>
    <s v="Plano de Recebimento"/>
    <n v="19.91"/>
    <s v=""/>
    <m/>
  </r>
  <r>
    <x v="9"/>
    <s v="Vendas"/>
    <s v="Plano de Recebimento"/>
    <n v="9.76"/>
    <s v=""/>
    <m/>
  </r>
  <r>
    <x v="9"/>
    <s v="Vendas"/>
    <s v="Plano de Recebimento"/>
    <n v="34.549999999999997"/>
    <s v=""/>
    <m/>
  </r>
  <r>
    <x v="9"/>
    <s v="Vendas"/>
    <s v="Plano de Recebimento"/>
    <n v="14.64"/>
    <s v=""/>
    <m/>
  </r>
  <r>
    <x v="9"/>
    <s v="Vendas"/>
    <s v="Plano de Recebimento"/>
    <n v="19.52"/>
    <s v=""/>
    <m/>
  </r>
  <r>
    <x v="9"/>
    <s v="Vendas"/>
    <s v="Plano de Recebimento"/>
    <n v="41"/>
    <s v=""/>
    <m/>
  </r>
  <r>
    <x v="9"/>
    <s v="Vendas"/>
    <s v="Plano de Recebimento"/>
    <n v="7.81"/>
    <s v=""/>
    <m/>
  </r>
  <r>
    <x v="9"/>
    <s v="Vendas"/>
    <s v="Plano de Recebimento"/>
    <n v="7.81"/>
    <s v=""/>
    <m/>
  </r>
  <r>
    <x v="9"/>
    <s v="Vendas"/>
    <s v="Plano de Recebimento"/>
    <n v="7.32"/>
    <s v=""/>
    <m/>
  </r>
  <r>
    <x v="9"/>
    <s v="Vendas"/>
    <s v="Plano de Recebimento"/>
    <n v="17.57"/>
    <s v=""/>
    <m/>
  </r>
  <r>
    <x v="9"/>
    <s v="Vendas"/>
    <s v="Plano de Recebimento"/>
    <n v="9.76"/>
    <s v=""/>
    <m/>
  </r>
  <r>
    <x v="9"/>
    <s v="Vendas"/>
    <s v="Plano de Recebimento"/>
    <n v="13.3"/>
    <s v=""/>
    <m/>
  </r>
  <r>
    <x v="9"/>
    <s v="Vendas"/>
    <s v="Plano de Recebimento"/>
    <n v="73.16"/>
    <s v=""/>
    <m/>
  </r>
  <r>
    <x v="9"/>
    <s v="Vendas"/>
    <s v="Plano de Recebimento"/>
    <n v="38"/>
    <s v=""/>
    <m/>
  </r>
  <r>
    <x v="9"/>
    <s v="Vendas"/>
    <s v="Plano de Recebimento"/>
    <n v="33.19"/>
    <s v=""/>
    <m/>
  </r>
  <r>
    <x v="9"/>
    <s v="Vendas"/>
    <s v="Plano de Recebimento"/>
    <n v="17.57"/>
    <s v=""/>
    <m/>
  </r>
  <r>
    <x v="9"/>
    <s v="Vendas"/>
    <s v="Plano de Recebimento"/>
    <n v="72.23"/>
    <s v=""/>
    <m/>
  </r>
  <r>
    <x v="9"/>
    <s v="Vendas"/>
    <s v="Plano de Recebimento"/>
    <n v="27.33"/>
    <s v=""/>
    <m/>
  </r>
  <r>
    <x v="9"/>
    <s v="Vendas"/>
    <s v="Plano de Recebimento"/>
    <n v="17.82"/>
    <s v=""/>
    <m/>
  </r>
  <r>
    <x v="9"/>
    <s v="Vendas"/>
    <s v="Plano de Recebimento"/>
    <n v="8.5500000000000007"/>
    <s v=""/>
    <m/>
  </r>
  <r>
    <x v="9"/>
    <s v="Vendas"/>
    <s v="Plano de Recebimento"/>
    <n v="28.5"/>
    <s v=""/>
    <m/>
  </r>
  <r>
    <x v="9"/>
    <s v="Vendas"/>
    <s v="Plano de Recebimento"/>
    <n v="22.09"/>
    <s v=""/>
    <m/>
  </r>
  <r>
    <x v="9"/>
    <s v="Pix Recebido"/>
    <s v="Janaina De Oliveira"/>
    <n v="37.9"/>
    <s v=""/>
    <m/>
  </r>
  <r>
    <x v="9"/>
    <s v="Pix Enviado"/>
    <s v="Walter Felix De Araujo Junior Mei"/>
    <s v=""/>
    <n v="-391.55"/>
    <m/>
  </r>
  <r>
    <x v="9"/>
    <s v="Pix Recebido"/>
    <s v="Nilton Silva Reis"/>
    <n v="63.8"/>
    <s v=""/>
    <m/>
  </r>
  <r>
    <x v="9"/>
    <s v="Pix Recebido"/>
    <s v="Cristiano Apóstolo Evangelista"/>
    <n v="6.4"/>
    <s v=""/>
    <m/>
  </r>
  <r>
    <x v="9"/>
    <s v="Vendas"/>
    <s v="Plano de Recebimento"/>
    <n v="8.7799999999999994"/>
    <s v=""/>
    <m/>
  </r>
  <r>
    <x v="9"/>
    <s v="Vendas"/>
    <s v="Plano de Recebimento"/>
    <n v="21.47"/>
    <s v=""/>
    <m/>
  </r>
  <r>
    <x v="9"/>
    <s v="Vendas"/>
    <s v="Plano de Recebimento"/>
    <n v="30.4"/>
    <s v=""/>
    <m/>
  </r>
  <r>
    <x v="9"/>
    <s v="Pix Recebido"/>
    <s v="Gabriela Campos De Oliveira Leite"/>
    <n v="63.9"/>
    <s v=""/>
    <m/>
  </r>
  <r>
    <x v="9"/>
    <s v="Vendas"/>
    <s v="Plano de Recebimento"/>
    <n v="11.4"/>
    <s v=""/>
    <m/>
  </r>
  <r>
    <x v="9"/>
    <s v="Vendas"/>
    <s v="Plano de Recebimento"/>
    <n v="7.81"/>
    <s v=""/>
    <m/>
  </r>
  <r>
    <x v="9"/>
    <s v="Vendas"/>
    <s v="Plano de Recebimento"/>
    <n v="7.08"/>
    <s v=""/>
    <m/>
  </r>
  <r>
    <x v="9"/>
    <s v="Vendas"/>
    <s v="Plano de Recebimento"/>
    <n v="50.36"/>
    <s v=""/>
    <m/>
  </r>
  <r>
    <x v="9"/>
    <s v="Cartão da Conta"/>
    <s v="Jjmg Comercial De Alim   Osasco       Br"/>
    <s v=""/>
    <n v="-54.69"/>
    <m/>
  </r>
  <r>
    <x v="9"/>
    <s v="Vendas"/>
    <s v="Plano de Recebimento"/>
    <n v="24.4"/>
    <s v=""/>
    <m/>
  </r>
  <r>
    <x v="9"/>
    <s v="Vendas"/>
    <s v="Plano de Recebimento"/>
    <n v="15.2"/>
    <s v=""/>
    <m/>
  </r>
  <r>
    <x v="9"/>
    <s v="Vendas"/>
    <s v="Plano de Recebimento"/>
    <n v="31.24"/>
    <s v=""/>
    <m/>
  </r>
  <r>
    <x v="9"/>
    <s v="Pix Recebido"/>
    <s v="Julio Cesar Allo                        "/>
    <n v="104"/>
    <s v=""/>
    <m/>
  </r>
  <r>
    <x v="9"/>
    <s v="Pix Enviado"/>
    <s v="Walter Felix De Araujo Junior Mei"/>
    <s v=""/>
    <n v="-83.21"/>
    <m/>
  </r>
  <r>
    <x v="9"/>
    <s v="Vendas"/>
    <s v="Plano de Recebimento"/>
    <n v="33.159999999999997"/>
    <s v=""/>
    <m/>
  </r>
  <r>
    <x v="9"/>
    <s v="Pix Recebido"/>
    <s v="Tuna Pagamentos Ltda"/>
    <n v="43.4"/>
    <s v=""/>
    <m/>
  </r>
  <r>
    <x v="9"/>
    <s v="Vendas"/>
    <s v="Plano de Recebimento"/>
    <n v="6.65"/>
    <s v=""/>
    <m/>
  </r>
  <r>
    <x v="9"/>
    <s v="Pix Enviado"/>
    <s v="Walter Felix De Araujo Junior Mei"/>
    <s v=""/>
    <n v="-51.2"/>
    <m/>
  </r>
  <r>
    <x v="9"/>
    <s v="Vendas"/>
    <s v="Plano de Recebimento"/>
    <n v="14.74"/>
    <s v=""/>
    <m/>
  </r>
  <r>
    <x v="9"/>
    <s v="Vendas"/>
    <s v="Plano de Recebimento"/>
    <n v="4.95"/>
    <s v=""/>
    <m/>
  </r>
  <r>
    <x v="9"/>
    <s v="Vendas"/>
    <s v="Plano de Recebimento"/>
    <n v="5.94"/>
    <s v=""/>
    <m/>
  </r>
  <r>
    <x v="9"/>
    <s v="Vendas"/>
    <s v="Plano de Recebimento"/>
    <n v="10.93"/>
    <s v=""/>
    <m/>
  </r>
  <r>
    <x v="9"/>
    <s v="Vendas"/>
    <s v="Plano de Recebimento"/>
    <n v="14.64"/>
    <s v=""/>
    <m/>
  </r>
  <r>
    <x v="9"/>
    <s v="Pix Enviado"/>
    <s v="Walter Felix De Araujo Junior Mei"/>
    <s v=""/>
    <n v="-69.540000000000006"/>
    <m/>
  </r>
  <r>
    <x v="9"/>
    <s v="Vendas"/>
    <s v="Plano de Recebimento"/>
    <n v="41.87"/>
    <s v=""/>
    <m/>
  </r>
  <r>
    <x v="9"/>
    <s v="Pix Recebido"/>
    <s v="Isabelle Do Carmo Almeida"/>
    <n v="14"/>
    <s v=""/>
    <m/>
  </r>
  <r>
    <x v="9"/>
    <s v="Vendas"/>
    <s v="Plano de Recebimento"/>
    <n v="13.67"/>
    <s v=""/>
    <m/>
  </r>
  <r>
    <x v="9"/>
    <s v="Pix Enviado"/>
    <s v="Walter Felix De Araujo Junior Mei"/>
    <s v=""/>
    <n v="-292.47000000000003"/>
    <m/>
  </r>
  <r>
    <x v="9"/>
    <s v="Vendas"/>
    <s v="Plano de Recebimento"/>
    <n v="28.31"/>
    <s v=""/>
    <m/>
  </r>
  <r>
    <x v="9"/>
    <s v="Saldo do dia"/>
    <m/>
    <m/>
    <m/>
    <n v="704.4"/>
  </r>
  <r>
    <x v="10"/>
    <s v="Vendas"/>
    <s v="Plano de Recebimento"/>
    <n v="12.59"/>
    <s v=""/>
    <m/>
  </r>
  <r>
    <x v="10"/>
    <s v="Pix Enviado"/>
    <s v="Walter Felix De Araujo Junior Mei"/>
    <s v=""/>
    <n v="-224.48"/>
    <m/>
  </r>
  <r>
    <x v="10"/>
    <s v="Vendas"/>
    <s v="Plano de Recebimento"/>
    <n v="52.61"/>
    <s v=""/>
    <m/>
  </r>
  <r>
    <x v="10"/>
    <s v="Vendas"/>
    <s v="Plano de Recebimento"/>
    <n v="19.03"/>
    <s v=""/>
    <m/>
  </r>
  <r>
    <x v="10"/>
    <s v="Vendas"/>
    <s v="Plano de Recebimento"/>
    <n v="28.5"/>
    <s v=""/>
    <m/>
  </r>
  <r>
    <x v="10"/>
    <s v="Pix Recebido"/>
    <s v="Luan Bento Dos Santos"/>
    <n v="5"/>
    <s v=""/>
    <m/>
  </r>
  <r>
    <x v="10"/>
    <s v="Vendas"/>
    <s v="Plano de Recebimento"/>
    <n v="40.76"/>
    <s v=""/>
    <m/>
  </r>
  <r>
    <x v="10"/>
    <s v="Vendas"/>
    <s v="Plano de Recebimento"/>
    <n v="19.03"/>
    <s v=""/>
    <m/>
  </r>
  <r>
    <x v="10"/>
    <s v="Vendas"/>
    <s v="Plano de Recebimento"/>
    <n v="52.71"/>
    <s v=""/>
    <m/>
  </r>
  <r>
    <x v="10"/>
    <s v="Pix Enviado"/>
    <s v="Bruna Pedrosa Da Silva"/>
    <s v=""/>
    <n v="-150"/>
    <m/>
  </r>
  <r>
    <x v="10"/>
    <s v="Pix Recebido"/>
    <s v="Walter Felix De Araujo Junior Mei"/>
    <n v="150"/>
    <s v=""/>
    <m/>
  </r>
  <r>
    <x v="10"/>
    <s v="Vendas"/>
    <s v="Plano de Recebimento"/>
    <n v="5.86"/>
    <s v=""/>
    <m/>
  </r>
  <r>
    <x v="10"/>
    <s v="Vendas"/>
    <s v="Plano de Recebimento"/>
    <n v="0.98"/>
    <s v=""/>
    <m/>
  </r>
  <r>
    <x v="10"/>
    <s v="Pix Enviado"/>
    <s v="Walter Felix De Araujo Junior Mei"/>
    <s v=""/>
    <n v="-737.3"/>
    <m/>
  </r>
  <r>
    <x v="10"/>
    <s v="Vendas"/>
    <s v="Plano de Recebimento"/>
    <n v="5.86"/>
    <s v=""/>
    <m/>
  </r>
  <r>
    <x v="10"/>
    <s v="Vendas"/>
    <s v="Plano de Recebimento"/>
    <n v="127.31"/>
    <s v=""/>
    <m/>
  </r>
  <r>
    <x v="10"/>
    <s v="Vendas"/>
    <s v="Plano de Recebimento"/>
    <n v="11.71"/>
    <s v=""/>
    <m/>
  </r>
  <r>
    <x v="10"/>
    <s v="Pix Recebido"/>
    <s v="Walter Negri Maciel"/>
    <n v="93.8"/>
    <s v=""/>
    <m/>
  </r>
  <r>
    <x v="10"/>
    <s v="Vendas"/>
    <s v="Plano de Recebimento"/>
    <n v="7.18"/>
    <s v=""/>
    <m/>
  </r>
  <r>
    <x v="10"/>
    <s v="Pix Recebido"/>
    <s v="Sidineia Florinda Santos Oliveira Andrad"/>
    <n v="43.9"/>
    <s v=""/>
    <m/>
  </r>
  <r>
    <x v="10"/>
    <s v="Vendas"/>
    <s v="Plano de Recebimento"/>
    <n v="36.1"/>
    <s v=""/>
    <m/>
  </r>
  <r>
    <x v="10"/>
    <s v="Vendas"/>
    <s v="Plano de Recebimento"/>
    <n v="7.13"/>
    <s v=""/>
    <m/>
  </r>
  <r>
    <x v="10"/>
    <s v="Vendas"/>
    <s v="Plano de Recebimento"/>
    <n v="163.04"/>
    <s v=""/>
    <m/>
  </r>
  <r>
    <x v="10"/>
    <s v="Pix Recebido"/>
    <s v="Julia Sanches Pereira"/>
    <n v="26"/>
    <s v=""/>
    <m/>
  </r>
  <r>
    <x v="10"/>
    <s v="Vendas"/>
    <s v="Plano de Recebimento"/>
    <n v="31.24"/>
    <s v=""/>
    <m/>
  </r>
  <r>
    <x v="10"/>
    <s v="Pix Recebido"/>
    <s v="Rodrigo De Azevedo Rocha Pereira"/>
    <n v="12.9"/>
    <s v=""/>
    <m/>
  </r>
  <r>
    <x v="10"/>
    <s v="Vendas"/>
    <s v="Plano de Recebimento"/>
    <n v="20.9"/>
    <s v=""/>
    <m/>
  </r>
  <r>
    <x v="10"/>
    <s v="Vendas"/>
    <s v="Plano de Recebimento"/>
    <n v="38.950000000000003"/>
    <s v=""/>
    <m/>
  </r>
  <r>
    <x v="10"/>
    <s v="Vendas"/>
    <s v="Plano de Recebimento"/>
    <n v="70.28"/>
    <s v=""/>
    <m/>
  </r>
  <r>
    <x v="10"/>
    <s v="Vendas"/>
    <s v="Plano de Recebimento"/>
    <n v="41"/>
    <s v=""/>
    <m/>
  </r>
  <r>
    <x v="10"/>
    <s v="Pix Enviado"/>
    <s v="Walter Felix De Araujo Junior Mei"/>
    <s v=""/>
    <n v="-1030.49"/>
    <m/>
  </r>
  <r>
    <x v="10"/>
    <s v="Pix Recebido"/>
    <s v="Cicera Pamela De Souza Barbosa"/>
    <n v="34"/>
    <s v=""/>
    <m/>
  </r>
  <r>
    <x v="10"/>
    <s v="Vendas"/>
    <s v="Plano de Recebimento"/>
    <n v="19.52"/>
    <s v=""/>
    <m/>
  </r>
  <r>
    <x v="10"/>
    <s v="Pix Recebido"/>
    <s v="Nilton Silva Reis"/>
    <n v="38.9"/>
    <s v=""/>
    <m/>
  </r>
  <r>
    <x v="10"/>
    <s v="Pix Recebido"/>
    <s v="Elinton Soares Da Cunha"/>
    <n v="18"/>
    <s v=""/>
    <m/>
  </r>
  <r>
    <x v="10"/>
    <s v="Pix Recebido"/>
    <s v="Yasmin Braga De Paula Oliveira"/>
    <n v="20"/>
    <s v=""/>
    <m/>
  </r>
  <r>
    <x v="10"/>
    <s v="Pix Recebido"/>
    <s v="Danilo De Oliveira Roque Fermino"/>
    <n v="42.9"/>
    <s v=""/>
    <m/>
  </r>
  <r>
    <x v="10"/>
    <s v="Vendas"/>
    <s v="Plano de Recebimento"/>
    <n v="7.81"/>
    <s v=""/>
    <m/>
  </r>
  <r>
    <x v="10"/>
    <s v="Pix Recebido"/>
    <s v="Cristiane Augusto Mahmoud"/>
    <n v="29"/>
    <s v=""/>
    <m/>
  </r>
  <r>
    <x v="10"/>
    <s v="Vendas"/>
    <s v="Plano de Recebimento"/>
    <n v="34.549999999999997"/>
    <s v=""/>
    <m/>
  </r>
  <r>
    <x v="10"/>
    <s v="Pix Recebido"/>
    <s v="Nelize Rocha Santos"/>
    <n v="65"/>
    <s v=""/>
    <m/>
  </r>
  <r>
    <x v="10"/>
    <s v="Pix Recebido"/>
    <s v="Paulo Roberto Da Silva Sadala"/>
    <n v="81"/>
    <s v=""/>
    <m/>
  </r>
  <r>
    <x v="10"/>
    <s v="Vendas"/>
    <s v="Plano de Recebimento"/>
    <n v="14.64"/>
    <s v=""/>
    <m/>
  </r>
  <r>
    <x v="10"/>
    <s v="Vendas"/>
    <s v="Plano de Recebimento"/>
    <n v="34.07"/>
    <s v=""/>
    <m/>
  </r>
  <r>
    <x v="10"/>
    <s v="Vendas"/>
    <s v="Plano de Recebimento"/>
    <n v="32.11"/>
    <s v=""/>
    <m/>
  </r>
  <r>
    <x v="10"/>
    <s v="Vendas"/>
    <s v="Plano de Recebimento"/>
    <n v="25.65"/>
    <s v=""/>
    <m/>
  </r>
  <r>
    <x v="10"/>
    <s v="Vendas"/>
    <s v="Plano de Recebimento"/>
    <n v="41.95"/>
    <s v=""/>
    <m/>
  </r>
  <r>
    <x v="10"/>
    <s v="Vendas"/>
    <s v="Plano de Recebimento"/>
    <n v="49.31"/>
    <s v=""/>
    <m/>
  </r>
  <r>
    <x v="10"/>
    <s v="Vendas"/>
    <s v="Plano de Recebimento"/>
    <n v="41.87"/>
    <s v=""/>
    <m/>
  </r>
  <r>
    <x v="10"/>
    <s v="Vendas"/>
    <s v="Plano de Recebimento"/>
    <n v="22.77"/>
    <s v=""/>
    <m/>
  </r>
  <r>
    <x v="10"/>
    <s v="Vendas"/>
    <s v="Plano de Recebimento"/>
    <n v="22.77"/>
    <s v=""/>
    <m/>
  </r>
  <r>
    <x v="10"/>
    <s v="Vendas"/>
    <s v="Plano de Recebimento"/>
    <n v="41"/>
    <s v=""/>
    <m/>
  </r>
  <r>
    <x v="10"/>
    <s v="Pix Recebido"/>
    <s v="Cristiano Apóstolo Evangelista"/>
    <n v="10.5"/>
    <s v=""/>
    <m/>
  </r>
  <r>
    <x v="10"/>
    <s v="Vendas"/>
    <s v="Plano de Recebimento"/>
    <n v="43.92"/>
    <s v=""/>
    <m/>
  </r>
  <r>
    <x v="10"/>
    <s v="Vendas"/>
    <s v="Plano de Recebimento"/>
    <n v="107.76"/>
    <s v=""/>
    <m/>
  </r>
  <r>
    <x v="10"/>
    <s v="Vendas"/>
    <s v="Plano de Recebimento"/>
    <n v="57.59"/>
    <s v=""/>
    <m/>
  </r>
  <r>
    <x v="10"/>
    <s v="Vendas"/>
    <s v="Plano de Recebimento"/>
    <n v="33.25"/>
    <s v=""/>
    <m/>
  </r>
  <r>
    <x v="10"/>
    <s v="Pix Recebido"/>
    <s v="Leonardo Bezerra Freire"/>
    <n v="26"/>
    <s v=""/>
    <m/>
  </r>
  <r>
    <x v="10"/>
    <s v="Vendas"/>
    <s v="Plano de Recebimento"/>
    <n v="14.64"/>
    <s v=""/>
    <m/>
  </r>
  <r>
    <x v="10"/>
    <s v="Vendas"/>
    <s v="Plano de Recebimento"/>
    <n v="7.81"/>
    <s v=""/>
    <m/>
  </r>
  <r>
    <x v="10"/>
    <s v="Vendas"/>
    <s v="Plano de Recebimento"/>
    <n v="3.9"/>
    <s v=""/>
    <m/>
  </r>
  <r>
    <x v="10"/>
    <s v="Vendas"/>
    <s v="Plano de Recebimento"/>
    <n v="8.3000000000000007"/>
    <s v=""/>
    <m/>
  </r>
  <r>
    <x v="10"/>
    <s v="Pix Enviado"/>
    <s v="Walter Felix De Araujo Junior Mei"/>
    <s v=""/>
    <n v="-5.7"/>
    <m/>
  </r>
  <r>
    <x v="10"/>
    <s v="Vendas"/>
    <s v="Plano de Recebimento"/>
    <n v="5.7"/>
    <s v=""/>
    <m/>
  </r>
  <r>
    <x v="10"/>
    <s v="Pix Enviado"/>
    <s v="Walter Felix De Araujo Junior Mei"/>
    <s v=""/>
    <n v="-94.88"/>
    <m/>
  </r>
  <r>
    <x v="10"/>
    <s v="Vendas"/>
    <s v="Plano de Recebimento"/>
    <n v="42.66"/>
    <s v=""/>
    <m/>
  </r>
  <r>
    <x v="10"/>
    <s v="Vendas"/>
    <s v="Plano de Recebimento"/>
    <n v="52.22"/>
    <s v=""/>
    <m/>
  </r>
  <r>
    <x v="10"/>
    <s v="Pix Enviado"/>
    <s v="Walter Felix De Araujo Junior Mei"/>
    <s v=""/>
    <n v="-52.83"/>
    <m/>
  </r>
  <r>
    <x v="10"/>
    <s v="Vendas"/>
    <s v="Plano de Recebimento"/>
    <n v="16.829999999999998"/>
    <s v=""/>
    <m/>
  </r>
  <r>
    <x v="10"/>
    <s v="Pix Recebido"/>
    <s v="Alexandre Tavares Da Silva"/>
    <n v="36"/>
    <s v=""/>
    <m/>
  </r>
  <r>
    <x v="10"/>
    <s v="Pix Enviado"/>
    <s v="Walter Felix De Araujo Junior Mei"/>
    <s v=""/>
    <n v="-36.020000000000003"/>
    <m/>
  </r>
  <r>
    <x v="10"/>
    <s v="Vendas"/>
    <s v="Plano de Recebimento"/>
    <n v="36.020000000000003"/>
    <s v=""/>
    <m/>
  </r>
  <r>
    <x v="10"/>
    <s v="Pix Enviado"/>
    <s v="Walter Felix De Araujo Junior Mei"/>
    <s v=""/>
    <n v="-140.87"/>
    <m/>
  </r>
  <r>
    <x v="10"/>
    <s v="Vendas"/>
    <s v="Plano de Recebimento"/>
    <n v="4.88"/>
    <s v=""/>
    <m/>
  </r>
  <r>
    <x v="10"/>
    <s v="Pix Recebido"/>
    <s v="Joelma Marchi"/>
    <n v="74.989999999999995"/>
    <s v=""/>
    <m/>
  </r>
  <r>
    <x v="10"/>
    <s v="Vendas"/>
    <s v="Plano de Recebimento"/>
    <n v="24.4"/>
    <s v=""/>
    <m/>
  </r>
  <r>
    <x v="10"/>
    <s v="Vendas"/>
    <s v="Plano de Recebimento"/>
    <n v="36.6"/>
    <s v=""/>
    <m/>
  </r>
  <r>
    <x v="10"/>
    <s v="Pix Enviado"/>
    <s v="Walter Felix De Araujo Junior Mei"/>
    <s v=""/>
    <n v="-107.27"/>
    <m/>
  </r>
  <r>
    <x v="10"/>
    <s v="Vendas"/>
    <s v="Plano de Recebimento"/>
    <n v="107.27"/>
    <s v=""/>
    <m/>
  </r>
  <r>
    <x v="10"/>
    <s v="Pix Enviado"/>
    <s v="Walter Felix De Araujo Junior Mei"/>
    <s v=""/>
    <n v="-7.08"/>
    <m/>
  </r>
  <r>
    <x v="10"/>
    <s v="Vendas"/>
    <s v="Plano de Recebimento"/>
    <n v="7.08"/>
    <s v=""/>
    <m/>
  </r>
  <r>
    <x v="10"/>
    <s v="Pix Enviado"/>
    <s v="Walter Felix De Araujo Junior Mei"/>
    <s v=""/>
    <n v="-77.48"/>
    <m/>
  </r>
  <r>
    <x v="10"/>
    <s v="Pix Recebido"/>
    <s v="Joice Moreira Araujo"/>
    <n v="27.5"/>
    <s v=""/>
    <m/>
  </r>
  <r>
    <x v="10"/>
    <s v="Pix Recebido"/>
    <s v="Danilo De Oliveira Roque Fermino"/>
    <n v="42.9"/>
    <s v=""/>
    <m/>
  </r>
  <r>
    <x v="10"/>
    <s v="Vendas"/>
    <s v="Plano de Recebimento"/>
    <n v="7.08"/>
    <s v=""/>
    <m/>
  </r>
  <r>
    <x v="10"/>
    <s v="Pix Enviado"/>
    <s v="Walter Felix De Araujo Junior Mei"/>
    <s v=""/>
    <n v="-267.16000000000003"/>
    <m/>
  </r>
  <r>
    <x v="10"/>
    <s v="Pix Recebido"/>
    <s v="Camila Queiroz De Almeida Souza"/>
    <n v="83.8"/>
    <s v=""/>
    <m/>
  </r>
  <r>
    <x v="10"/>
    <s v="Vendas"/>
    <s v="Plano de Recebimento"/>
    <n v="89.12"/>
    <s v=""/>
    <m/>
  </r>
  <r>
    <x v="10"/>
    <s v="Vendas"/>
    <s v="Plano de Recebimento"/>
    <n v="33.25"/>
    <s v=""/>
    <m/>
  </r>
  <r>
    <x v="10"/>
    <s v="Pix Enviado"/>
    <s v="Emporio Mutinga Eireli"/>
    <s v=""/>
    <n v="-30"/>
    <m/>
  </r>
  <r>
    <x v="10"/>
    <s v="Vendas"/>
    <s v="Plano de Recebimento"/>
    <n v="36.99"/>
    <s v=""/>
    <m/>
  </r>
  <r>
    <x v="10"/>
    <s v="Pix Recebido"/>
    <s v="Paula Cristina Alves Rodrigues"/>
    <n v="54"/>
    <s v=""/>
    <m/>
  </r>
  <r>
    <x v="10"/>
    <s v="Pix Enviado"/>
    <s v="Walter Felix De Araujo Junior Mei"/>
    <s v=""/>
    <n v="-61.17"/>
    <m/>
  </r>
  <r>
    <x v="10"/>
    <s v="Vendas"/>
    <s v="Plano de Recebimento"/>
    <n v="47.5"/>
    <s v=""/>
    <m/>
  </r>
  <r>
    <x v="10"/>
    <s v="Vendas"/>
    <s v="Plano de Recebimento"/>
    <n v="13.67"/>
    <s v=""/>
    <m/>
  </r>
  <r>
    <x v="10"/>
    <s v="Pix Enviado"/>
    <s v="Walter Felix De Araujo Junior Mei"/>
    <s v=""/>
    <n v="-146.41"/>
    <m/>
  </r>
  <r>
    <x v="10"/>
    <s v="Vendas"/>
    <s v="Plano de Recebimento"/>
    <n v="146.41"/>
    <s v=""/>
    <m/>
  </r>
  <r>
    <x v="10"/>
    <s v="Pix Enviado"/>
    <s v="Walter Felix De Araujo Junior Mei"/>
    <s v=""/>
    <n v="-704.4"/>
    <m/>
  </r>
  <r>
    <x v="10"/>
    <s v="Saldo do dia"/>
    <m/>
    <m/>
    <m/>
    <n v="12.59"/>
  </r>
  <r>
    <x v="11"/>
    <s v="Pix Recebido"/>
    <s v="Joao Victor Natale Pestana Silva"/>
    <n v="8"/>
    <s v=""/>
    <m/>
  </r>
  <r>
    <x v="11"/>
    <s v="Vendas"/>
    <s v="Plano de Recebimento"/>
    <n v="40.26"/>
    <s v=""/>
    <m/>
  </r>
  <r>
    <x v="11"/>
    <s v="Vendas"/>
    <s v="Plano de Recebimento"/>
    <n v="9.5"/>
    <s v=""/>
    <m/>
  </r>
  <r>
    <x v="11"/>
    <s v="Pix Enviado"/>
    <s v="Walter Felix De Araujo Junior Mei"/>
    <s v=""/>
    <n v="-217.75"/>
    <m/>
  </r>
  <r>
    <x v="11"/>
    <s v="Pix Recebido"/>
    <s v="Marcos Vinicius Andrade Da Silva"/>
    <n v="153"/>
    <s v=""/>
    <m/>
  </r>
  <r>
    <x v="11"/>
    <s v="Vendas"/>
    <s v="Plano de Recebimento"/>
    <n v="14.64"/>
    <s v=""/>
    <m/>
  </r>
  <r>
    <x v="11"/>
    <s v="Vendas"/>
    <s v="Plano de Recebimento"/>
    <n v="5.86"/>
    <s v=""/>
    <m/>
  </r>
  <r>
    <x v="11"/>
    <s v="Vendas"/>
    <s v="Plano de Recebimento"/>
    <n v="13.91"/>
    <s v=""/>
    <m/>
  </r>
  <r>
    <x v="11"/>
    <s v="Vendas"/>
    <s v="Plano de Recebimento"/>
    <n v="5.94"/>
    <s v=""/>
    <m/>
  </r>
  <r>
    <x v="11"/>
    <s v="Vendas"/>
    <s v="Plano de Recebimento"/>
    <n v="9.76"/>
    <s v=""/>
    <m/>
  </r>
  <r>
    <x v="11"/>
    <s v="Vendas"/>
    <s v="Plano de Recebimento"/>
    <n v="4.88"/>
    <s v=""/>
    <m/>
  </r>
  <r>
    <x v="11"/>
    <s v="Vendas"/>
    <s v="Plano de Recebimento"/>
    <n v="2.93"/>
    <s v=""/>
    <m/>
  </r>
  <r>
    <x v="11"/>
    <s v="Vendas"/>
    <s v="Plano de Recebimento"/>
    <n v="6.83"/>
    <s v=""/>
    <m/>
  </r>
  <r>
    <x v="11"/>
    <s v="Pix Enviado"/>
    <s v="Walter Felix De Araujo Junior Mei"/>
    <s v=""/>
    <n v="-34"/>
    <m/>
  </r>
  <r>
    <x v="11"/>
    <s v="Pix Recebido"/>
    <s v="Joelma Marchi"/>
    <n v="34"/>
    <s v=""/>
    <m/>
  </r>
  <r>
    <x v="11"/>
    <s v="Pix Enviado"/>
    <s v="Walter Felix De Araujo Junior Mei"/>
    <s v=""/>
    <n v="-233.01"/>
    <m/>
  </r>
  <r>
    <x v="11"/>
    <s v="Pix Recebido"/>
    <s v="Monica Alves"/>
    <n v="8"/>
    <s v=""/>
    <m/>
  </r>
  <r>
    <x v="11"/>
    <s v="Pix Recebido"/>
    <s v="Monica Alves"/>
    <n v="68.900000000000006"/>
    <s v=""/>
    <m/>
  </r>
  <r>
    <x v="11"/>
    <s v="Vendas"/>
    <s v="Plano de Recebimento"/>
    <n v="109.26"/>
    <s v=""/>
    <m/>
  </r>
  <r>
    <x v="11"/>
    <s v="Vendas"/>
    <s v="Plano de Recebimento"/>
    <n v="39.04"/>
    <s v=""/>
    <m/>
  </r>
  <r>
    <x v="11"/>
    <s v="Vendas"/>
    <s v="Plano de Recebimento"/>
    <n v="7.81"/>
    <s v=""/>
    <m/>
  </r>
  <r>
    <x v="11"/>
    <s v="Pix Enviado"/>
    <s v="Walter Felix De Araujo Junior Mei"/>
    <s v=""/>
    <n v="-158.05000000000001"/>
    <m/>
  </r>
  <r>
    <x v="11"/>
    <s v="Vendas"/>
    <s v="Plano de Recebimento"/>
    <n v="57.49"/>
    <s v=""/>
    <m/>
  </r>
  <r>
    <x v="11"/>
    <s v="Pix Recebido"/>
    <s v="Laiane Elissandra De Lima"/>
    <n v="44"/>
    <s v=""/>
    <m/>
  </r>
  <r>
    <x v="11"/>
    <s v="Vendas"/>
    <s v="Plano de Recebimento"/>
    <n v="14.36"/>
    <s v=""/>
    <m/>
  </r>
  <r>
    <x v="11"/>
    <s v="Vendas"/>
    <s v="Plano de Recebimento"/>
    <n v="3.8"/>
    <s v=""/>
    <m/>
  </r>
  <r>
    <x v="11"/>
    <s v="Pix Recebido"/>
    <s v="Maria Aparecida De Medeiros"/>
    <n v="33.9"/>
    <s v=""/>
    <m/>
  </r>
  <r>
    <x v="11"/>
    <s v="Pix Recebido"/>
    <s v="Paloma Godoi Faustino"/>
    <n v="4.5"/>
    <s v=""/>
    <m/>
  </r>
  <r>
    <x v="11"/>
    <s v="Pix Enviado"/>
    <s v="Walter Felix De Araujo Junior Mei"/>
    <s v=""/>
    <n v="-47.3"/>
    <m/>
  </r>
  <r>
    <x v="11"/>
    <s v="Pix Recebido"/>
    <s v="Wb S C D Eireli"/>
    <n v="25.9"/>
    <s v=""/>
    <m/>
  </r>
  <r>
    <x v="11"/>
    <s v="Pix Recebido"/>
    <s v="Paloma Godoi Faustino"/>
    <n v="21.4"/>
    <s v=""/>
    <m/>
  </r>
  <r>
    <x v="11"/>
    <s v="Pix Enviado"/>
    <s v="Walter Felix De Araujo Junior Mei"/>
    <s v=""/>
    <n v="-97.9"/>
    <m/>
  </r>
  <r>
    <x v="11"/>
    <s v="Pix Recebido"/>
    <s v="Nilton Silva Reis"/>
    <n v="62.9"/>
    <s v=""/>
    <m/>
  </r>
  <r>
    <x v="11"/>
    <s v="Pix Recebido"/>
    <s v="Julio Cesar Lima Dos Santos"/>
    <n v="35"/>
    <s v=""/>
    <m/>
  </r>
  <r>
    <x v="11"/>
    <s v="Pix Enviado"/>
    <s v="Walter Felix De Araujo Junior Mei"/>
    <s v=""/>
    <n v="-25"/>
    <m/>
  </r>
  <r>
    <x v="11"/>
    <s v="Pix Recebido"/>
    <s v="Aline Pereira Gomes"/>
    <n v="25"/>
    <s v=""/>
    <m/>
  </r>
  <r>
    <x v="11"/>
    <s v="Pix Enviado"/>
    <s v="Walter Felix De Araujo Junior Mei"/>
    <s v=""/>
    <n v="-51.15"/>
    <m/>
  </r>
  <r>
    <x v="11"/>
    <s v="Pix Recebido"/>
    <s v="Walter Negri Maciel"/>
    <n v="51.15"/>
    <s v=""/>
    <m/>
  </r>
  <r>
    <x v="11"/>
    <s v="Pix Enviado"/>
    <s v="Walter Felix De Araujo Junior Mei"/>
    <s v=""/>
    <n v="-20.9"/>
    <m/>
  </r>
  <r>
    <x v="11"/>
    <s v="Vendas"/>
    <s v="Plano de Recebimento"/>
    <n v="20.9"/>
    <s v=""/>
    <m/>
  </r>
  <r>
    <x v="11"/>
    <s v="Pix Enviado"/>
    <s v="Walter Felix De Araujo Junior Mei"/>
    <s v=""/>
    <n v="-58.07"/>
    <m/>
  </r>
  <r>
    <x v="11"/>
    <s v="Vendas"/>
    <s v="Plano de Recebimento"/>
    <n v="20.5"/>
    <s v=""/>
    <m/>
  </r>
  <r>
    <x v="11"/>
    <s v="Vendas"/>
    <s v="Plano de Recebimento"/>
    <n v="17.57"/>
    <s v=""/>
    <m/>
  </r>
  <r>
    <x v="11"/>
    <s v="Pix Recebido"/>
    <s v="Gabrielly Hipolito Fernandes Da Silva"/>
    <n v="20"/>
    <s v=""/>
    <m/>
  </r>
  <r>
    <x v="11"/>
    <s v="Pix Enviado"/>
    <s v="Walter Felix De Araujo Junior Mei"/>
    <s v=""/>
    <n v="-441.1"/>
    <m/>
  </r>
  <r>
    <x v="11"/>
    <s v="Vendas"/>
    <s v="Plano de Recebimento"/>
    <n v="126.89"/>
    <s v=""/>
    <m/>
  </r>
  <r>
    <x v="11"/>
    <s v="Pix Recebido"/>
    <s v="Ana Julia Raimundo Da Silva"/>
    <n v="82"/>
    <s v=""/>
    <m/>
  </r>
  <r>
    <x v="11"/>
    <s v="Vendas"/>
    <s v="Plano de Recebimento"/>
    <n v="155.49"/>
    <s v=""/>
    <m/>
  </r>
  <r>
    <x v="11"/>
    <s v="Vendas"/>
    <s v="Plano de Recebimento"/>
    <n v="47.5"/>
    <s v=""/>
    <m/>
  </r>
  <r>
    <x v="11"/>
    <s v="Vendas"/>
    <s v="Plano de Recebimento"/>
    <n v="16.63"/>
    <s v=""/>
    <m/>
  </r>
  <r>
    <x v="11"/>
    <s v="Saldo do dia"/>
    <m/>
    <m/>
    <m/>
    <n v="57.76"/>
  </r>
  <r>
    <x v="12"/>
    <s v="Vendas"/>
    <s v="Plano de Recebimento"/>
    <n v="14.64"/>
    <s v=""/>
    <m/>
  </r>
  <r>
    <x v="12"/>
    <s v="Vendas"/>
    <s v="Plano de Recebimento"/>
    <n v="17.57"/>
    <s v=""/>
    <m/>
  </r>
  <r>
    <x v="12"/>
    <s v="Pix Recebido"/>
    <s v="Paula Morais Costa Dos Santos"/>
    <n v="20.5"/>
    <s v=""/>
    <m/>
  </r>
  <r>
    <x v="12"/>
    <s v="Pix Enviado"/>
    <s v="Walter Felix De Araujo Junior Mei"/>
    <s v=""/>
    <n v="-57.56"/>
    <m/>
  </r>
  <r>
    <x v="12"/>
    <s v="Vendas"/>
    <s v="Plano de Recebimento"/>
    <n v="3.42"/>
    <s v=""/>
    <m/>
  </r>
  <r>
    <x v="12"/>
    <s v="Pix Recebido"/>
    <s v="Ana Paula Barbosa Genta"/>
    <n v="30"/>
    <s v=""/>
    <m/>
  </r>
  <r>
    <x v="12"/>
    <s v="Vendas"/>
    <s v="Plano de Recebimento"/>
    <n v="14.64"/>
    <s v=""/>
    <m/>
  </r>
  <r>
    <x v="12"/>
    <s v="Vendas"/>
    <s v="Plano de Recebimento"/>
    <n v="9.5"/>
    <s v=""/>
    <m/>
  </r>
  <r>
    <x v="12"/>
    <s v="Pix Enviado"/>
    <s v="Walter Felix De Araujo Junior Mei"/>
    <s v=""/>
    <n v="-44"/>
    <m/>
  </r>
  <r>
    <x v="12"/>
    <s v="Pix Recebido"/>
    <s v="Jessica Araujo De Pinho"/>
    <n v="30"/>
    <s v=""/>
    <m/>
  </r>
  <r>
    <x v="12"/>
    <s v="Pix Recebido"/>
    <s v="Gabriel Silva Lima"/>
    <n v="14"/>
    <s v=""/>
    <m/>
  </r>
  <r>
    <x v="12"/>
    <s v="Pix Enviado"/>
    <s v="Walter Felix De Araujo Junior Mei"/>
    <s v=""/>
    <n v="-210.07"/>
    <m/>
  </r>
  <r>
    <x v="12"/>
    <s v="Vendas"/>
    <s v="Plano de Recebimento"/>
    <n v="37.909999999999997"/>
    <s v=""/>
    <m/>
  </r>
  <r>
    <x v="12"/>
    <s v="Vendas"/>
    <s v="Plano de Recebimento"/>
    <n v="9.76"/>
    <s v=""/>
    <m/>
  </r>
  <r>
    <x v="12"/>
    <s v="Pix Recebido"/>
    <s v="Raniela Costa Ferreira"/>
    <n v="84"/>
    <s v=""/>
    <m/>
  </r>
  <r>
    <x v="12"/>
    <s v="Vendas"/>
    <s v="Plano de Recebimento"/>
    <n v="24.4"/>
    <s v=""/>
    <m/>
  </r>
  <r>
    <x v="12"/>
    <s v="Pix Recebido"/>
    <s v="Paula Cristina Alves Rodrigues"/>
    <n v="54"/>
    <s v=""/>
    <m/>
  </r>
  <r>
    <x v="12"/>
    <s v="Pix Enviado"/>
    <s v="Walter Felix De Araujo Junior Mei"/>
    <s v=""/>
    <n v="-412.66"/>
    <m/>
  </r>
  <r>
    <x v="12"/>
    <s v="Vendas"/>
    <s v="Plano de Recebimento"/>
    <n v="5.23"/>
    <s v=""/>
    <m/>
  </r>
  <r>
    <x v="12"/>
    <s v="Vendas"/>
    <s v="Plano de Recebimento"/>
    <n v="9.76"/>
    <s v=""/>
    <m/>
  </r>
  <r>
    <x v="12"/>
    <s v="Cartão da Conta"/>
    <s v="Netflix.com              Sao Paulo    Br"/>
    <s v=""/>
    <n v="-55.9"/>
    <m/>
  </r>
  <r>
    <x v="12"/>
    <s v="Vendas"/>
    <s v="Plano de Recebimento"/>
    <n v="150.12"/>
    <s v=""/>
    <m/>
  </r>
  <r>
    <x v="12"/>
    <s v="Vendas"/>
    <s v="Plano de Recebimento"/>
    <n v="78.38"/>
    <s v=""/>
    <m/>
  </r>
  <r>
    <x v="12"/>
    <s v="Pix Recebido"/>
    <s v="Cristiane Augusto Mahmoud"/>
    <n v="40"/>
    <s v=""/>
    <m/>
  </r>
  <r>
    <x v="12"/>
    <s v="Cartão da Conta"/>
    <s v="Cocacola Femsa - Macro   Osasco       Br"/>
    <s v=""/>
    <n v="-388.2"/>
    <m/>
  </r>
  <r>
    <x v="12"/>
    <s v="Pix Recebido"/>
    <s v="Walter Felix De Araujo Junior Mei"/>
    <n v="400"/>
    <s v=""/>
    <m/>
  </r>
  <r>
    <x v="12"/>
    <s v="Pix Recebido"/>
    <s v="Tuna Pagamentos Ltda"/>
    <n v="126.7"/>
    <s v=""/>
    <m/>
  </r>
  <r>
    <x v="12"/>
    <s v="Pix Recebido"/>
    <s v="Joice Moreira Araujo"/>
    <n v="29"/>
    <s v=""/>
    <m/>
  </r>
  <r>
    <x v="12"/>
    <s v="Vendas"/>
    <s v="Plano de Recebimento"/>
    <n v="17.57"/>
    <s v=""/>
    <m/>
  </r>
  <r>
    <x v="12"/>
    <s v="Pix Enviado"/>
    <s v="Camila Cristina De Barros Silva"/>
    <s v=""/>
    <n v="-650"/>
    <m/>
  </r>
  <r>
    <x v="12"/>
    <s v="Pix Recebido"/>
    <s v="Walter Felix De Araujo Junior Mei"/>
    <n v="650"/>
    <s v=""/>
    <m/>
  </r>
  <r>
    <x v="12"/>
    <s v="Pix Enviado"/>
    <s v="Camila Cristina De Barros Silva"/>
    <s v=""/>
    <n v="-1300"/>
    <m/>
  </r>
  <r>
    <x v="12"/>
    <s v="Pix Recebido"/>
    <s v="Walter Felix De Araujo Junior Mei"/>
    <n v="1300"/>
    <s v=""/>
    <m/>
  </r>
  <r>
    <x v="12"/>
    <s v="Pix Enviado"/>
    <s v="Walter Felix De Araujo Junior Mei"/>
    <s v=""/>
    <n v="-57.76"/>
    <m/>
  </r>
  <r>
    <x v="12"/>
    <s v="Saldo do dia"/>
    <m/>
    <m/>
    <m/>
    <n v="52.71"/>
  </r>
  <r>
    <x v="13"/>
    <s v="Vendas"/>
    <s v="Plano de Recebimento"/>
    <n v="23.76"/>
    <s v=""/>
    <m/>
  </r>
  <r>
    <x v="13"/>
    <s v="Vendas"/>
    <s v="Plano de Recebimento"/>
    <n v="28.41"/>
    <s v=""/>
    <m/>
  </r>
  <r>
    <x v="13"/>
    <s v="Vendas"/>
    <s v="Plano de Recebimento"/>
    <n v="9.76"/>
    <s v=""/>
    <m/>
  </r>
  <r>
    <x v="13"/>
    <s v="Vendas"/>
    <s v="Plano de Recebimento"/>
    <n v="13.67"/>
    <s v=""/>
    <m/>
  </r>
  <r>
    <x v="13"/>
    <s v="Vendas"/>
    <s v="Plano de Recebimento"/>
    <n v="53.69"/>
    <s v=""/>
    <m/>
  </r>
  <r>
    <x v="13"/>
    <s v="Vendas"/>
    <s v="Plano de Recebimento"/>
    <n v="28.41"/>
    <s v=""/>
    <m/>
  </r>
  <r>
    <x v="13"/>
    <s v="Pix Enviado"/>
    <s v="Walter Felix De Araujo Junior Mei"/>
    <s v=""/>
    <n v="-590.35"/>
    <m/>
  </r>
  <r>
    <x v="13"/>
    <s v="Pix Recebido"/>
    <s v="Alexandre Minuzzo Hironimus"/>
    <n v="59.4"/>
    <s v=""/>
    <m/>
  </r>
  <r>
    <x v="13"/>
    <s v="Vendas"/>
    <s v="Plano de Recebimento"/>
    <n v="14.64"/>
    <s v=""/>
    <m/>
  </r>
  <r>
    <x v="13"/>
    <s v="Vendas"/>
    <s v="Plano de Recebimento"/>
    <n v="16.84"/>
    <s v=""/>
    <m/>
  </r>
  <r>
    <x v="13"/>
    <s v="Vendas"/>
    <s v="Plano de Recebimento"/>
    <n v="33.19"/>
    <s v=""/>
    <m/>
  </r>
  <r>
    <x v="13"/>
    <s v="Vendas"/>
    <s v="Plano de Recebimento"/>
    <n v="26.84"/>
    <s v=""/>
    <m/>
  </r>
  <r>
    <x v="13"/>
    <s v="Pix Recebido"/>
    <s v="Eliane Akiko Nishimoto"/>
    <n v="300"/>
    <s v=""/>
    <m/>
  </r>
  <r>
    <x v="13"/>
    <s v="Vendas"/>
    <s v="Plano de Recebimento"/>
    <n v="22.45"/>
    <s v=""/>
    <m/>
  </r>
  <r>
    <x v="13"/>
    <s v="Vendas"/>
    <s v="Plano de Recebimento"/>
    <n v="57.49"/>
    <s v=""/>
    <m/>
  </r>
  <r>
    <x v="13"/>
    <s v="Vendas"/>
    <s v="Plano de Recebimento"/>
    <n v="27.33"/>
    <s v=""/>
    <m/>
  </r>
  <r>
    <x v="13"/>
    <s v="Vendas"/>
    <s v="Plano de Recebimento"/>
    <n v="1.95"/>
    <s v=""/>
    <m/>
  </r>
  <r>
    <x v="13"/>
    <s v="Vendas"/>
    <s v="Plano de Recebimento"/>
    <n v="8.7799999999999994"/>
    <s v=""/>
    <m/>
  </r>
  <r>
    <x v="13"/>
    <s v="Vendas"/>
    <s v="Plano de Recebimento"/>
    <n v="19"/>
    <s v=""/>
    <m/>
  </r>
  <r>
    <x v="13"/>
    <s v="Vendas"/>
    <s v="Plano de Recebimento"/>
    <n v="2.44"/>
    <s v=""/>
    <m/>
  </r>
  <r>
    <x v="13"/>
    <s v="Pix Enviado"/>
    <s v="Walter Felix De Araujo Junior Mei"/>
    <s v=""/>
    <n v="-209.04"/>
    <m/>
  </r>
  <r>
    <x v="13"/>
    <s v="Vendas"/>
    <s v="Plano de Recebimento"/>
    <n v="28.61"/>
    <s v=""/>
    <m/>
  </r>
  <r>
    <x v="13"/>
    <s v="Vendas"/>
    <s v="Plano de Recebimento"/>
    <n v="6.34"/>
    <s v=""/>
    <m/>
  </r>
  <r>
    <x v="13"/>
    <s v="Vendas"/>
    <s v="Plano de Recebimento"/>
    <n v="17.57"/>
    <s v=""/>
    <m/>
  </r>
  <r>
    <x v="13"/>
    <s v="Vendas"/>
    <s v="Plano de Recebimento"/>
    <n v="17.57"/>
    <s v=""/>
    <m/>
  </r>
  <r>
    <x v="13"/>
    <s v="Vendas"/>
    <s v="Plano de Recebimento"/>
    <n v="14.64"/>
    <s v=""/>
    <m/>
  </r>
  <r>
    <x v="13"/>
    <s v="Vendas"/>
    <s v="Plano de Recebimento"/>
    <n v="24.4"/>
    <s v=""/>
    <m/>
  </r>
  <r>
    <x v="13"/>
    <s v="Vendas"/>
    <s v="Plano de Recebimento"/>
    <n v="10.4"/>
    <s v=""/>
    <m/>
  </r>
  <r>
    <x v="13"/>
    <s v="Vendas"/>
    <s v="Plano de Recebimento"/>
    <n v="47.5"/>
    <s v=""/>
    <m/>
  </r>
  <r>
    <x v="13"/>
    <s v="Pix Recebido"/>
    <s v="Adriana Silva Santos"/>
    <n v="30"/>
    <s v=""/>
    <m/>
  </r>
  <r>
    <x v="13"/>
    <s v="Vendas"/>
    <s v="Plano de Recebimento"/>
    <n v="4.88"/>
    <s v=""/>
    <m/>
  </r>
  <r>
    <x v="13"/>
    <s v="Vendas"/>
    <s v="Plano de Recebimento"/>
    <n v="7.13"/>
    <s v=""/>
    <m/>
  </r>
  <r>
    <x v="13"/>
    <s v="Pix Enviado"/>
    <s v="Walter Felix De Araujo Junior Mei"/>
    <s v=""/>
    <n v="-698.56"/>
    <m/>
  </r>
  <r>
    <x v="13"/>
    <s v="Pix Recebido"/>
    <s v="Jefferson Oliveira Da Silva Junior      "/>
    <n v="698.56"/>
    <s v=""/>
    <m/>
  </r>
  <r>
    <x v="13"/>
    <s v="Pix Enviado"/>
    <s v="Walter Felix De Araujo Junior Mei"/>
    <s v=""/>
    <n v="-110.84"/>
    <m/>
  </r>
  <r>
    <x v="13"/>
    <s v="Vendas"/>
    <s v="Plano de Recebimento"/>
    <n v="7.08"/>
    <s v=""/>
    <m/>
  </r>
  <r>
    <x v="13"/>
    <s v="Pix Recebido"/>
    <s v="Raphael Muniz De Moura"/>
    <n v="64"/>
    <s v=""/>
    <m/>
  </r>
  <r>
    <x v="13"/>
    <s v="Pix Recebido"/>
    <s v="Fernando Araújo De Pinho"/>
    <n v="30"/>
    <s v=""/>
    <m/>
  </r>
  <r>
    <x v="13"/>
    <s v="Vendas"/>
    <s v="Plano de Recebimento"/>
    <n v="9.76"/>
    <s v=""/>
    <m/>
  </r>
  <r>
    <x v="13"/>
    <s v="Pix Enviado"/>
    <s v="Walter Felix De Araujo Junior Mei"/>
    <s v=""/>
    <n v="-23.75"/>
    <m/>
  </r>
  <r>
    <x v="13"/>
    <s v="Vendas"/>
    <s v="Plano de Recebimento"/>
    <n v="23.75"/>
    <s v=""/>
    <m/>
  </r>
  <r>
    <x v="13"/>
    <s v="Pix Enviado"/>
    <s v="Walter Felix De Araujo Junior Mei"/>
    <s v=""/>
    <n v="-121.04"/>
    <m/>
  </r>
  <r>
    <x v="13"/>
    <s v="Vendas"/>
    <s v="Plano de Recebimento"/>
    <n v="17.57"/>
    <s v=""/>
    <m/>
  </r>
  <r>
    <x v="13"/>
    <s v="Vendas"/>
    <s v="Plano de Recebimento"/>
    <n v="50.76"/>
    <s v=""/>
    <m/>
  </r>
  <r>
    <x v="13"/>
    <s v="Saldo do dia"/>
    <m/>
    <m/>
    <m/>
    <n v="157.69999999999999"/>
  </r>
  <r>
    <x v="14"/>
    <s v="Vendas"/>
    <s v="Plano de Recebimento"/>
    <n v="14.64"/>
    <s v=""/>
    <m/>
  </r>
  <r>
    <x v="14"/>
    <s v="Pix Enviado"/>
    <s v="Walter Felix De Araujo Junior Mei"/>
    <s v=""/>
    <n v="-14.38"/>
    <m/>
  </r>
  <r>
    <x v="14"/>
    <s v="Vendas"/>
    <s v="Plano de Recebimento"/>
    <n v="4.88"/>
    <s v=""/>
    <m/>
  </r>
  <r>
    <x v="14"/>
    <s v="Vendas"/>
    <s v="Plano de Recebimento"/>
    <n v="9.5"/>
    <s v=""/>
    <m/>
  </r>
  <r>
    <x v="14"/>
    <s v="Pix Enviado"/>
    <s v="Walter Felix De Araujo Junior Mei"/>
    <s v=""/>
    <n v="-147.65"/>
    <m/>
  </r>
  <r>
    <x v="14"/>
    <s v="Vendas"/>
    <s v="Plano de Recebimento"/>
    <n v="15.52"/>
    <s v=""/>
    <m/>
  </r>
  <r>
    <x v="14"/>
    <s v="Vendas"/>
    <s v="Plano de Recebimento"/>
    <n v="12.69"/>
    <s v=""/>
    <m/>
  </r>
  <r>
    <x v="14"/>
    <s v="Vendas"/>
    <s v="Plano de Recebimento"/>
    <n v="9.76"/>
    <s v=""/>
    <m/>
  </r>
  <r>
    <x v="14"/>
    <s v="Vendas"/>
    <s v="Plano de Recebimento"/>
    <n v="38"/>
    <s v=""/>
    <m/>
  </r>
  <r>
    <x v="14"/>
    <s v="Vendas"/>
    <s v="Plano de Recebimento"/>
    <n v="12.38"/>
    <s v=""/>
    <m/>
  </r>
  <r>
    <x v="14"/>
    <s v="Vendas"/>
    <s v="Plano de Recebimento"/>
    <n v="22.45"/>
    <s v=""/>
    <m/>
  </r>
  <r>
    <x v="14"/>
    <s v="Vendas"/>
    <s v="Plano de Recebimento"/>
    <n v="19.03"/>
    <s v=""/>
    <m/>
  </r>
  <r>
    <x v="14"/>
    <s v="Vendas"/>
    <s v="Plano de Recebimento"/>
    <n v="17.82"/>
    <s v=""/>
    <m/>
  </r>
  <r>
    <x v="14"/>
    <s v="Pix Enviado"/>
    <s v="Walter Felix De Araujo Junior Mei"/>
    <s v=""/>
    <n v="-216.05"/>
    <m/>
  </r>
  <r>
    <x v="14"/>
    <s v="Vendas"/>
    <s v="Plano de Recebimento"/>
    <n v="15.2"/>
    <s v=""/>
    <m/>
  </r>
  <r>
    <x v="14"/>
    <s v="Pix Recebido"/>
    <s v="Luis Felipe Faustino Cau                "/>
    <n v="14"/>
    <s v=""/>
    <m/>
  </r>
  <r>
    <x v="14"/>
    <s v="Pix Recebido"/>
    <s v="Elen Nunes Rodrigues Dos Santos"/>
    <n v="35"/>
    <s v=""/>
    <m/>
  </r>
  <r>
    <x v="14"/>
    <s v="Vendas"/>
    <s v="Plano de Recebimento"/>
    <n v="23.43"/>
    <s v=""/>
    <m/>
  </r>
  <r>
    <x v="14"/>
    <s v="Vendas"/>
    <s v="Plano de Recebimento"/>
    <n v="3.9"/>
    <s v=""/>
    <m/>
  </r>
  <r>
    <x v="14"/>
    <s v="Vendas"/>
    <s v="Plano de Recebimento"/>
    <n v="38.31"/>
    <s v=""/>
    <m/>
  </r>
  <r>
    <x v="14"/>
    <s v="Vendas"/>
    <s v="Plano de Recebimento"/>
    <n v="15.13"/>
    <s v=""/>
    <m/>
  </r>
  <r>
    <x v="14"/>
    <s v="Vendas"/>
    <s v="Plano de Recebimento"/>
    <n v="41.8"/>
    <s v=""/>
    <m/>
  </r>
  <r>
    <x v="14"/>
    <s v="Vendas"/>
    <s v="Plano de Recebimento"/>
    <n v="29.28"/>
    <s v=""/>
    <m/>
  </r>
  <r>
    <x v="14"/>
    <s v="Pix Enviado"/>
    <s v="Walter Felix De Araujo Junior Mei"/>
    <s v=""/>
    <n v="-272.12"/>
    <m/>
  </r>
  <r>
    <x v="14"/>
    <s v="Vendas"/>
    <s v="Plano de Recebimento"/>
    <n v="11.71"/>
    <s v=""/>
    <m/>
  </r>
  <r>
    <x v="14"/>
    <s v="Vendas"/>
    <s v="Plano de Recebimento"/>
    <n v="3.96"/>
    <s v=""/>
    <m/>
  </r>
  <r>
    <x v="14"/>
    <s v="Vendas"/>
    <s v="Plano de Recebimento"/>
    <n v="27.33"/>
    <s v=""/>
    <m/>
  </r>
  <r>
    <x v="14"/>
    <s v="Vendas"/>
    <s v="Plano de Recebimento"/>
    <n v="23.43"/>
    <s v=""/>
    <m/>
  </r>
  <r>
    <x v="14"/>
    <s v="Vendas"/>
    <s v="Plano de Recebimento"/>
    <n v="8.7799999999999994"/>
    <s v=""/>
    <m/>
  </r>
  <r>
    <x v="14"/>
    <s v="Vendas"/>
    <s v="Plano de Recebimento"/>
    <n v="28.31"/>
    <s v=""/>
    <m/>
  </r>
  <r>
    <x v="14"/>
    <s v="Pix Recebido"/>
    <s v="Daniel Sartori Mendonça"/>
    <n v="50"/>
    <s v=""/>
    <m/>
  </r>
  <r>
    <x v="14"/>
    <s v="Vendas"/>
    <s v="Plano de Recebimento"/>
    <n v="57.59"/>
    <s v=""/>
    <m/>
  </r>
  <r>
    <x v="14"/>
    <s v="Vendas"/>
    <s v="Plano de Recebimento"/>
    <n v="61.01"/>
    <s v=""/>
    <m/>
  </r>
  <r>
    <x v="14"/>
    <s v="Cartão da Conta"/>
    <s v="Auto Posto Recanto Da    Osasco       Br"/>
    <s v=""/>
    <n v="-30"/>
    <m/>
  </r>
  <r>
    <x v="14"/>
    <s v="Pix Recebido"/>
    <s v="Walter Felix De Araujo Junior Mei"/>
    <n v="30"/>
    <s v=""/>
    <m/>
  </r>
  <r>
    <x v="14"/>
    <s v="Pix Enviado"/>
    <s v="Walter Felix De Araujo Junior Mei"/>
    <s v=""/>
    <n v="-39.58"/>
    <m/>
  </r>
  <r>
    <x v="14"/>
    <s v="Vendas"/>
    <s v="Plano de Recebimento"/>
    <n v="16.149999999999999"/>
    <s v=""/>
    <m/>
  </r>
  <r>
    <x v="14"/>
    <s v="Vendas"/>
    <s v="Plano de Recebimento"/>
    <n v="23.43"/>
    <s v=""/>
    <m/>
  </r>
  <r>
    <x v="14"/>
    <s v="Pix Enviado"/>
    <s v="Walter Felix De Araujo Junior Mei"/>
    <s v=""/>
    <n v="-190.37"/>
    <m/>
  </r>
  <r>
    <x v="14"/>
    <s v="Vendas"/>
    <s v="Plano de Recebimento"/>
    <n v="23.76"/>
    <s v=""/>
    <m/>
  </r>
  <r>
    <x v="14"/>
    <s v="Vendas"/>
    <s v="Plano de Recebimento"/>
    <n v="8.91"/>
    <s v=""/>
    <m/>
  </r>
  <r>
    <x v="14"/>
    <s v="Saldo do dia"/>
    <m/>
    <m/>
    <m/>
    <n v="14.64"/>
  </r>
  <r>
    <x v="15"/>
    <s v="Vendas"/>
    <s v="Plano de Recebimento"/>
    <n v="33.19"/>
    <s v=""/>
    <m/>
  </r>
  <r>
    <x v="15"/>
    <s v="Pix Enviado"/>
    <s v="Walter Felix De Araujo Junior Mei"/>
    <s v=""/>
    <n v="-26"/>
    <m/>
  </r>
  <r>
    <x v="15"/>
    <s v="Pix Recebido"/>
    <s v="Gabriela Martina Benjamin Prat"/>
    <n v="26"/>
    <s v=""/>
    <m/>
  </r>
  <r>
    <x v="15"/>
    <s v="Pix Enviado"/>
    <s v="Walter Felix De Araujo Junior Mei"/>
    <s v=""/>
    <n v="-74.849999999999994"/>
    <m/>
  </r>
  <r>
    <x v="15"/>
    <s v="Vendas"/>
    <s v="Plano de Recebimento"/>
    <n v="5.7"/>
    <s v=""/>
    <m/>
  </r>
  <r>
    <x v="15"/>
    <s v="Vendas"/>
    <s v="Plano de Recebimento"/>
    <n v="48.07"/>
    <s v=""/>
    <m/>
  </r>
  <r>
    <x v="15"/>
    <s v="Vendas"/>
    <s v="Plano de Recebimento"/>
    <n v="6.93"/>
    <s v=""/>
    <m/>
  </r>
  <r>
    <x v="15"/>
    <s v="Vendas"/>
    <s v="Plano de Recebimento"/>
    <n v="10.25"/>
    <s v=""/>
    <m/>
  </r>
  <r>
    <x v="15"/>
    <s v="Vendas"/>
    <s v="Plano de Recebimento"/>
    <n v="3.9"/>
    <s v=""/>
    <m/>
  </r>
  <r>
    <x v="15"/>
    <s v="Pix Enviado"/>
    <s v="Walter Felix De Araujo Junior Mei"/>
    <s v=""/>
    <n v="-576.73"/>
    <m/>
  </r>
  <r>
    <x v="15"/>
    <s v="Vendas"/>
    <s v="Plano de Recebimento"/>
    <n v="3.9"/>
    <s v=""/>
    <m/>
  </r>
  <r>
    <x v="15"/>
    <s v="Vendas"/>
    <s v="Plano de Recebimento"/>
    <n v="14.64"/>
    <s v=""/>
    <m/>
  </r>
  <r>
    <x v="15"/>
    <s v="Vendas"/>
    <s v="Plano de Recebimento"/>
    <n v="44.8"/>
    <s v=""/>
    <m/>
  </r>
  <r>
    <x v="15"/>
    <s v="Vendas"/>
    <s v="Plano de Recebimento"/>
    <n v="31.14"/>
    <s v=""/>
    <m/>
  </r>
  <r>
    <x v="15"/>
    <s v="Vendas"/>
    <s v="Plano de Recebimento"/>
    <n v="39.04"/>
    <s v=""/>
    <m/>
  </r>
  <r>
    <x v="15"/>
    <s v="Vendas"/>
    <s v="Plano de Recebimento"/>
    <n v="5.86"/>
    <s v=""/>
    <m/>
  </r>
  <r>
    <x v="15"/>
    <s v="Vendas"/>
    <s v="Plano de Recebimento"/>
    <n v="19.52"/>
    <s v=""/>
    <m/>
  </r>
  <r>
    <x v="15"/>
    <s v="Pix Recebido"/>
    <s v="Gabriel Toaldo Rigolim Nascimento"/>
    <n v="7.25"/>
    <s v=""/>
    <m/>
  </r>
  <r>
    <x v="15"/>
    <s v="Vendas"/>
    <s v="Plano de Recebimento"/>
    <n v="20.5"/>
    <s v=""/>
    <m/>
  </r>
  <r>
    <x v="15"/>
    <s v="Vendas"/>
    <s v="Plano de Recebimento"/>
    <n v="30.31"/>
    <s v=""/>
    <m/>
  </r>
  <r>
    <x v="15"/>
    <s v="Vendas"/>
    <s v="Plano de Recebimento"/>
    <n v="14.25"/>
    <s v=""/>
    <m/>
  </r>
  <r>
    <x v="15"/>
    <s v="Vendas"/>
    <s v="Plano de Recebimento"/>
    <n v="7.32"/>
    <s v=""/>
    <m/>
  </r>
  <r>
    <x v="15"/>
    <s v="Vendas"/>
    <s v="Plano de Recebimento"/>
    <n v="14.01"/>
    <s v=""/>
    <m/>
  </r>
  <r>
    <x v="15"/>
    <s v="Vendas"/>
    <s v="Plano de Recebimento"/>
    <n v="32.299999999999997"/>
    <s v=""/>
    <m/>
  </r>
  <r>
    <x v="15"/>
    <s v="Vendas"/>
    <s v="Plano de Recebimento"/>
    <n v="57.01"/>
    <s v=""/>
    <m/>
  </r>
  <r>
    <x v="15"/>
    <s v="Vendas"/>
    <s v="Plano de Recebimento"/>
    <n v="3.47"/>
    <s v=""/>
    <m/>
  </r>
  <r>
    <x v="15"/>
    <s v="Vendas"/>
    <s v="Plano de Recebimento"/>
    <n v="1.95"/>
    <s v=""/>
    <m/>
  </r>
  <r>
    <x v="15"/>
    <s v="Vendas"/>
    <s v="Plano de Recebimento"/>
    <n v="132.55000000000001"/>
    <s v=""/>
    <m/>
  </r>
  <r>
    <x v="15"/>
    <s v="Vendas"/>
    <s v="Plano de Recebimento"/>
    <n v="49.41"/>
    <s v=""/>
    <m/>
  </r>
  <r>
    <x v="15"/>
    <s v="Vendas"/>
    <s v="Plano de Recebimento"/>
    <n v="47.5"/>
    <s v=""/>
    <m/>
  </r>
  <r>
    <x v="15"/>
    <s v="Pix Enviado"/>
    <s v="Walter Felix De Araujo Junior Mei"/>
    <s v=""/>
    <n v="-179.41"/>
    <m/>
  </r>
  <r>
    <x v="15"/>
    <s v="Vendas"/>
    <s v="Plano de Recebimento"/>
    <n v="40.700000000000003"/>
    <s v=""/>
    <m/>
  </r>
  <r>
    <x v="15"/>
    <s v="Vendas"/>
    <s v="Plano de Recebimento"/>
    <n v="11.71"/>
    <s v=""/>
    <m/>
  </r>
  <r>
    <x v="15"/>
    <s v="Vendas"/>
    <s v="Plano de Recebimento"/>
    <n v="1.95"/>
    <s v=""/>
    <m/>
  </r>
  <r>
    <x v="15"/>
    <s v="Vendas"/>
    <s v="Plano de Recebimento"/>
    <n v="10.25"/>
    <s v=""/>
    <m/>
  </r>
  <r>
    <x v="15"/>
    <s v="Vendas"/>
    <s v="Plano de Recebimento"/>
    <n v="54.16"/>
    <s v=""/>
    <m/>
  </r>
  <r>
    <x v="15"/>
    <s v="Vendas"/>
    <s v="Plano de Recebimento"/>
    <n v="5.86"/>
    <s v=""/>
    <m/>
  </r>
  <r>
    <x v="15"/>
    <s v="Pix Recebido"/>
    <s v="Maycon Barbosa Da Silva Santos"/>
    <n v="42.9"/>
    <s v=""/>
    <m/>
  </r>
  <r>
    <x v="15"/>
    <s v="Vendas"/>
    <s v="Plano de Recebimento"/>
    <n v="11.88"/>
    <s v=""/>
    <m/>
  </r>
  <r>
    <x v="15"/>
    <s v="Pix Enviado"/>
    <s v="Walter Felix De Araujo Junior Mei"/>
    <s v=""/>
    <n v="-49.01"/>
    <m/>
  </r>
  <r>
    <x v="15"/>
    <s v="Vendas"/>
    <s v="Plano de Recebimento"/>
    <n v="28.31"/>
    <s v=""/>
    <m/>
  </r>
  <r>
    <x v="15"/>
    <s v="Vendas"/>
    <s v="Plano de Recebimento"/>
    <n v="2.93"/>
    <s v=""/>
    <m/>
  </r>
  <r>
    <x v="15"/>
    <s v="Vendas"/>
    <s v="Plano de Recebimento"/>
    <n v="7.81"/>
    <s v=""/>
    <m/>
  </r>
  <r>
    <x v="15"/>
    <s v="Pix Enviado"/>
    <s v="Rafael Jefferson Dos Santos Da Costa"/>
    <s v=""/>
    <n v="-13"/>
    <m/>
  </r>
  <r>
    <x v="15"/>
    <s v="Vendas"/>
    <s v="Plano de Recebimento"/>
    <n v="5.86"/>
    <s v=""/>
    <m/>
  </r>
  <r>
    <x v="15"/>
    <s v="Vendas"/>
    <s v="Plano de Recebimento"/>
    <n v="17.100000000000001"/>
    <s v=""/>
    <m/>
  </r>
  <r>
    <x v="15"/>
    <s v="Pix Enviado"/>
    <s v="Walter Felix De Araujo Junior Mei"/>
    <s v=""/>
    <n v="-50"/>
    <m/>
  </r>
  <r>
    <x v="15"/>
    <s v="Pix Recebido"/>
    <s v="Vania Marques De Lima Pimentel"/>
    <n v="50"/>
    <s v=""/>
    <m/>
  </r>
  <r>
    <x v="15"/>
    <s v="Pix Enviado"/>
    <s v="Walter Felix De Araujo Junior Mei"/>
    <s v=""/>
    <n v="-76.849999999999994"/>
    <m/>
  </r>
  <r>
    <x v="15"/>
    <s v="Pix Recebido"/>
    <s v="Joice Moreira Araujo"/>
    <n v="25"/>
    <s v=""/>
    <m/>
  </r>
  <r>
    <x v="15"/>
    <s v="Pix Recebido"/>
    <s v="Tuna Pagamentos Ltda"/>
    <n v="25.5"/>
    <s v=""/>
    <m/>
  </r>
  <r>
    <x v="15"/>
    <s v="Vendas"/>
    <s v="Plano de Recebimento"/>
    <n v="26.35"/>
    <s v=""/>
    <m/>
  </r>
  <r>
    <x v="15"/>
    <s v="Pix Enviado"/>
    <s v="Walter Felix De Araujo Junior Mei"/>
    <s v=""/>
    <n v="-66.64"/>
    <m/>
  </r>
  <r>
    <x v="15"/>
    <s v="Pix Recebido"/>
    <s v="Jonatan Teixeira Gomes"/>
    <n v="42"/>
    <s v=""/>
    <m/>
  </r>
  <r>
    <x v="15"/>
    <s v="Pix Recebido"/>
    <s v="Gabrielly Hipolito Fernandes Da Silva"/>
    <n v="10"/>
    <s v=""/>
    <m/>
  </r>
  <r>
    <x v="15"/>
    <s v="Saldo do dia"/>
    <m/>
    <m/>
    <m/>
    <n v="33.19"/>
  </r>
  <r>
    <x v="16"/>
    <s v="Vendas"/>
    <s v="Plano de Recebimento"/>
    <n v="7.81"/>
    <s v=""/>
    <m/>
  </r>
  <r>
    <x v="16"/>
    <s v="Vendas"/>
    <s v="Plano de Recebimento"/>
    <n v="41"/>
    <s v=""/>
    <m/>
  </r>
  <r>
    <x v="16"/>
    <s v="Pix Recebido"/>
    <s v="Rafael Pereira Rodrigues Batista"/>
    <n v="16"/>
    <s v=""/>
    <m/>
  </r>
  <r>
    <x v="16"/>
    <s v="Pix Enviado"/>
    <s v="Walter Felix De Araujo Junior Mei"/>
    <s v=""/>
    <n v="-162"/>
    <m/>
  </r>
  <r>
    <x v="16"/>
    <s v="Pix Recebido"/>
    <s v="Daniel Sartori Mendonça"/>
    <n v="162"/>
    <s v=""/>
    <m/>
  </r>
  <r>
    <x v="16"/>
    <s v="Pix Enviado"/>
    <s v="Walter Felix De Araujo Junior Mei"/>
    <s v=""/>
    <n v="-236.4"/>
    <m/>
  </r>
  <r>
    <x v="16"/>
    <s v="Vendas"/>
    <s v="Plano de Recebimento"/>
    <n v="9.5"/>
    <s v=""/>
    <m/>
  </r>
  <r>
    <x v="16"/>
    <s v="Pix Recebido"/>
    <s v="Maisa Faiez Mahmoud"/>
    <n v="4"/>
    <s v=""/>
    <m/>
  </r>
  <r>
    <x v="16"/>
    <s v="Pix Recebido"/>
    <s v="Maiara Costa Dos Santos Alves"/>
    <n v="24"/>
    <s v=""/>
    <m/>
  </r>
  <r>
    <x v="16"/>
    <s v="Vendas"/>
    <s v="Plano de Recebimento"/>
    <n v="62.47"/>
    <s v=""/>
    <m/>
  </r>
  <r>
    <x v="16"/>
    <s v="Vendas"/>
    <s v="Plano de Recebimento"/>
    <n v="65.3"/>
    <s v=""/>
    <m/>
  </r>
  <r>
    <x v="16"/>
    <s v="Vendas"/>
    <s v="Plano de Recebimento"/>
    <n v="9.9"/>
    <s v=""/>
    <m/>
  </r>
  <r>
    <x v="16"/>
    <s v="Vendas"/>
    <s v="Plano de Recebimento"/>
    <n v="52.48"/>
    <s v=""/>
    <m/>
  </r>
  <r>
    <x v="16"/>
    <s v="Pix Recebido"/>
    <s v="Maisa Faiez Mahmoud"/>
    <n v="8.75"/>
    <s v=""/>
    <m/>
  </r>
  <r>
    <x v="16"/>
    <s v="Pix Enviado"/>
    <s v="Walter Felix De Araujo Junior Mei"/>
    <s v=""/>
    <n v="-21.47"/>
    <m/>
  </r>
  <r>
    <x v="16"/>
    <s v="Vendas"/>
    <s v="Plano de Recebimento"/>
    <n v="11.71"/>
    <s v=""/>
    <m/>
  </r>
  <r>
    <x v="16"/>
    <s v="Vendas"/>
    <s v="Plano de Recebimento"/>
    <n v="5.86"/>
    <s v=""/>
    <m/>
  </r>
  <r>
    <x v="16"/>
    <s v="Vendas"/>
    <s v="Plano de Recebimento"/>
    <n v="3.9"/>
    <s v=""/>
    <m/>
  </r>
  <r>
    <x v="16"/>
    <s v="Pix Enviado"/>
    <s v="Walter Felix De Araujo Junior Mei"/>
    <s v=""/>
    <n v="-205.88"/>
    <m/>
  </r>
  <r>
    <x v="16"/>
    <s v="Pix Recebido"/>
    <s v="Lucas Lopes Comparoni"/>
    <n v="32.9"/>
    <s v=""/>
    <m/>
  </r>
  <r>
    <x v="16"/>
    <s v="Vendas"/>
    <s v="Plano de Recebimento"/>
    <n v="62.71"/>
    <s v=""/>
    <m/>
  </r>
  <r>
    <x v="16"/>
    <s v="Pix Recebido"/>
    <s v="Igor Henrique De Souza Gelati"/>
    <n v="43.9"/>
    <s v=""/>
    <m/>
  </r>
  <r>
    <x v="16"/>
    <s v="Vendas"/>
    <s v="Plano de Recebimento"/>
    <n v="66.37"/>
    <s v=""/>
    <m/>
  </r>
  <r>
    <x v="16"/>
    <s v="Pix Enviado"/>
    <s v="Walter Felix De Araujo Junior Mei"/>
    <s v=""/>
    <n v="-76.64"/>
    <m/>
  </r>
  <r>
    <x v="16"/>
    <s v="Vendas"/>
    <s v="Plano de Recebimento"/>
    <n v="59.54"/>
    <s v=""/>
    <m/>
  </r>
  <r>
    <x v="16"/>
    <s v="Vendas"/>
    <s v="Plano de Recebimento"/>
    <n v="17.100000000000001"/>
    <s v=""/>
    <m/>
  </r>
  <r>
    <x v="16"/>
    <s v="Pix Enviado"/>
    <s v="Walter Felix De Araujo Junior Mei"/>
    <s v=""/>
    <n v="-270.24"/>
    <m/>
  </r>
  <r>
    <x v="16"/>
    <s v="Vendas"/>
    <s v="Plano de Recebimento"/>
    <n v="67.25"/>
    <s v=""/>
    <m/>
  </r>
  <r>
    <x v="16"/>
    <s v="Pix Enviado"/>
    <s v="Braian Dara Barboza Da Silva"/>
    <s v=""/>
    <n v="-35"/>
    <m/>
  </r>
  <r>
    <x v="16"/>
    <s v="Pix Recebido"/>
    <s v="Davi Cesar De Freitas 12384919873"/>
    <n v="46.9"/>
    <s v=""/>
    <m/>
  </r>
  <r>
    <x v="16"/>
    <s v="Cartão da Conta"/>
    <s v="Brasileirao Bebidas      Carapicuiba  Br"/>
    <s v=""/>
    <n v="-123.6"/>
    <m/>
  </r>
  <r>
    <x v="16"/>
    <s v="Pix Recebido"/>
    <s v="Claudiene Aparecida De Lima"/>
    <n v="64.900000000000006"/>
    <s v=""/>
    <m/>
  </r>
  <r>
    <x v="16"/>
    <s v="Cartão da Conta"/>
    <s v="Brasileirao Bebidas      Carapicuiba  Br"/>
    <s v=""/>
    <n v="-692.04"/>
    <m/>
  </r>
  <r>
    <x v="16"/>
    <s v="Pix Recebido"/>
    <s v="Walter Felix De Araujo Junior Mei"/>
    <n v="900"/>
    <s v=""/>
    <m/>
  </r>
  <r>
    <x v="16"/>
    <s v="Pix Recebido"/>
    <s v="Braian Dara Barboza Da Silva"/>
    <n v="35"/>
    <s v=""/>
    <m/>
  </r>
  <r>
    <x v="16"/>
    <s v="Vendas"/>
    <s v="Plano de Recebimento"/>
    <n v="6.83"/>
    <s v=""/>
    <m/>
  </r>
  <r>
    <x v="16"/>
    <s v="Pix Enviado"/>
    <s v="Walter Felix De Araujo Junior Mei"/>
    <s v=""/>
    <n v="-346.14"/>
    <m/>
  </r>
  <r>
    <x v="16"/>
    <s v="Vendas"/>
    <s v="Plano de Recebimento"/>
    <n v="5.86"/>
    <s v=""/>
    <m/>
  </r>
  <r>
    <x v="16"/>
    <s v="Vendas"/>
    <s v="Plano de Recebimento"/>
    <n v="5.86"/>
    <s v=""/>
    <m/>
  </r>
  <r>
    <x v="16"/>
    <s v="Vendas"/>
    <s v="Plano de Recebimento"/>
    <n v="47.83"/>
    <s v=""/>
    <m/>
  </r>
  <r>
    <x v="16"/>
    <s v="Vendas"/>
    <s v="Plano de Recebimento"/>
    <n v="123.96"/>
    <s v=""/>
    <m/>
  </r>
  <r>
    <x v="16"/>
    <s v="Vendas"/>
    <s v="Plano de Recebimento"/>
    <n v="62.52"/>
    <s v=""/>
    <m/>
  </r>
  <r>
    <x v="16"/>
    <s v="Vendas"/>
    <s v="Plano de Recebimento"/>
    <n v="8.7799999999999994"/>
    <s v=""/>
    <m/>
  </r>
  <r>
    <x v="16"/>
    <s v="Vendas"/>
    <s v="Plano de Recebimento"/>
    <n v="13.67"/>
    <s v=""/>
    <m/>
  </r>
  <r>
    <x v="16"/>
    <s v="Vendas"/>
    <s v="Plano de Recebimento"/>
    <n v="51.31"/>
    <s v=""/>
    <m/>
  </r>
  <r>
    <x v="16"/>
    <s v="Vendas"/>
    <s v="Plano de Recebimento"/>
    <n v="9.76"/>
    <s v=""/>
    <m/>
  </r>
  <r>
    <x v="16"/>
    <s v="Vendas"/>
    <s v="Plano de Recebimento"/>
    <n v="16.59"/>
    <s v=""/>
    <m/>
  </r>
  <r>
    <x v="16"/>
    <s v="Pix Enviado"/>
    <s v="Walter Felix De Araujo Junior Mei"/>
    <s v=""/>
    <n v="-4.3899999999999997"/>
    <m/>
  </r>
  <r>
    <x v="16"/>
    <s v="Vendas"/>
    <s v="Plano de Recebimento"/>
    <n v="4.3899999999999997"/>
    <s v=""/>
    <m/>
  </r>
  <r>
    <x v="16"/>
    <s v="Pix Enviado"/>
    <s v="Walter Felix De Araujo Junior Mei"/>
    <s v=""/>
    <n v="-544.80999999999995"/>
    <m/>
  </r>
  <r>
    <x v="16"/>
    <s v="Vendas"/>
    <s v="Plano de Recebimento"/>
    <n v="31.04"/>
    <s v=""/>
    <m/>
  </r>
  <r>
    <x v="16"/>
    <s v="Vendas"/>
    <s v="Plano de Recebimento"/>
    <n v="15.13"/>
    <s v=""/>
    <m/>
  </r>
  <r>
    <x v="16"/>
    <s v="Vendas"/>
    <s v="Plano de Recebimento"/>
    <n v="15.13"/>
    <s v=""/>
    <m/>
  </r>
  <r>
    <x v="16"/>
    <s v="Vendas"/>
    <s v="Plano de Recebimento"/>
    <n v="47.83"/>
    <s v=""/>
    <m/>
  </r>
  <r>
    <x v="16"/>
    <s v="Vendas"/>
    <s v="Plano de Recebimento"/>
    <n v="29.28"/>
    <s v=""/>
    <m/>
  </r>
  <r>
    <x v="16"/>
    <s v="Vendas"/>
    <s v="Plano de Recebimento"/>
    <n v="42.95"/>
    <s v=""/>
    <m/>
  </r>
  <r>
    <x v="16"/>
    <s v="Vendas"/>
    <s v="Plano de Recebimento"/>
    <n v="19"/>
    <s v=""/>
    <m/>
  </r>
  <r>
    <x v="16"/>
    <s v="Vendas"/>
    <s v="Plano de Recebimento"/>
    <n v="41.87"/>
    <s v=""/>
    <m/>
  </r>
  <r>
    <x v="16"/>
    <s v="Vendas"/>
    <s v="Plano de Recebimento"/>
    <n v="24.7"/>
    <s v=""/>
    <m/>
  </r>
  <r>
    <x v="16"/>
    <s v="Vendas"/>
    <s v="Plano de Recebimento"/>
    <n v="76.14"/>
    <s v=""/>
    <m/>
  </r>
  <r>
    <x v="16"/>
    <s v="Vendas"/>
    <s v="Plano de Recebimento"/>
    <n v="38.950000000000003"/>
    <s v=""/>
    <m/>
  </r>
  <r>
    <x v="16"/>
    <s v="Vendas"/>
    <s v="Plano de Recebimento"/>
    <n v="3.9"/>
    <s v=""/>
    <m/>
  </r>
  <r>
    <x v="16"/>
    <s v="Vendas"/>
    <s v="Plano de Recebimento"/>
    <n v="3.9"/>
    <s v=""/>
    <m/>
  </r>
  <r>
    <x v="16"/>
    <s v="Vendas"/>
    <s v="Plano de Recebimento"/>
    <n v="11.71"/>
    <s v=""/>
    <m/>
  </r>
  <r>
    <x v="16"/>
    <s v="Vendas"/>
    <s v="Plano de Recebimento"/>
    <n v="44.8"/>
    <s v=""/>
    <m/>
  </r>
  <r>
    <x v="16"/>
    <s v="Vendas"/>
    <s v="Plano de Recebimento"/>
    <n v="14.25"/>
    <s v=""/>
    <m/>
  </r>
  <r>
    <x v="16"/>
    <s v="Cartão da Conta"/>
    <s v="Casa Sao Pedro           Osasco       Br"/>
    <s v=""/>
    <n v="-130.9"/>
    <m/>
  </r>
  <r>
    <x v="16"/>
    <s v="Vendas"/>
    <s v="Plano de Recebimento"/>
    <n v="7.81"/>
    <s v=""/>
    <m/>
  </r>
  <r>
    <x v="16"/>
    <s v="Pix Recebido"/>
    <s v="Walter Felix De Araujo Junior Mei"/>
    <n v="200"/>
    <s v=""/>
    <m/>
  </r>
  <r>
    <x v="16"/>
    <s v="Vendas"/>
    <s v="Plano de Recebimento"/>
    <n v="7.32"/>
    <s v=""/>
    <m/>
  </r>
  <r>
    <x v="16"/>
    <s v="Pix Enviado"/>
    <s v="Walter Felix De Araujo Junior Mei"/>
    <s v=""/>
    <n v="-210.46"/>
    <m/>
  </r>
  <r>
    <x v="16"/>
    <s v="Pix Recebido"/>
    <s v="Chimene Negri Franca"/>
    <n v="38.9"/>
    <s v=""/>
    <m/>
  </r>
  <r>
    <x v="16"/>
    <s v="Pix Recebido"/>
    <s v="Maycon Barbosa Da Silva Santos"/>
    <n v="32.9"/>
    <s v=""/>
    <m/>
  </r>
  <r>
    <x v="16"/>
    <s v="Vendas"/>
    <s v="Plano de Recebimento"/>
    <n v="3.42"/>
    <s v=""/>
    <m/>
  </r>
  <r>
    <x v="16"/>
    <s v="Vendas"/>
    <s v="Plano de Recebimento"/>
    <n v="45.03"/>
    <s v=""/>
    <m/>
  </r>
  <r>
    <x v="16"/>
    <s v="Vendas"/>
    <s v="Plano de Recebimento"/>
    <n v="32.11"/>
    <s v=""/>
    <m/>
  </r>
  <r>
    <x v="16"/>
    <s v="Vendas"/>
    <s v="Plano de Recebimento"/>
    <n v="10.74"/>
    <s v=""/>
    <m/>
  </r>
  <r>
    <x v="16"/>
    <s v="Vendas"/>
    <s v="Plano de Recebimento"/>
    <n v="30.26"/>
    <s v=""/>
    <m/>
  </r>
  <r>
    <x v="16"/>
    <s v="Vendas"/>
    <s v="Plano de Recebimento"/>
    <n v="17.100000000000001"/>
    <s v=""/>
    <m/>
  </r>
  <r>
    <x v="16"/>
    <s v="Pix Enviado"/>
    <s v="Walter Felix De Araujo Junior Mei"/>
    <s v=""/>
    <n v="-98.62"/>
    <m/>
  </r>
  <r>
    <x v="16"/>
    <s v="Vendas"/>
    <s v="Plano de Recebimento"/>
    <n v="28.41"/>
    <s v=""/>
    <m/>
  </r>
  <r>
    <x v="16"/>
    <s v="Vendas"/>
    <s v="Plano de Recebimento"/>
    <n v="45.78"/>
    <s v=""/>
    <m/>
  </r>
  <r>
    <x v="16"/>
    <s v="Vendas"/>
    <s v="Plano de Recebimento"/>
    <n v="19.059999999999999"/>
    <s v=""/>
    <m/>
  </r>
  <r>
    <x v="16"/>
    <s v="Vendas"/>
    <s v="Plano de Recebimento"/>
    <n v="5.37"/>
    <s v=""/>
    <m/>
  </r>
  <r>
    <x v="16"/>
    <s v="Pix Enviado"/>
    <s v="Walter Felix De Araujo Junior Mei"/>
    <s v=""/>
    <n v="-44.7"/>
    <m/>
  </r>
  <r>
    <x v="16"/>
    <s v="Vendas"/>
    <s v="Plano de Recebimento"/>
    <n v="3.8"/>
    <s v=""/>
    <m/>
  </r>
  <r>
    <x v="16"/>
    <s v="Pix Recebido"/>
    <s v="Rodrigo Menezes Lenadro"/>
    <n v="20"/>
    <s v=""/>
    <m/>
  </r>
  <r>
    <x v="16"/>
    <s v="Vendas"/>
    <s v="Plano de Recebimento"/>
    <n v="20.9"/>
    <s v=""/>
    <m/>
  </r>
  <r>
    <x v="16"/>
    <s v="Pix Enviado"/>
    <s v="Walter Felix De Araujo Junior Mei"/>
    <s v=""/>
    <n v="-33.19"/>
    <m/>
  </r>
  <r>
    <x v="16"/>
    <s v="Saldo do dia"/>
    <m/>
    <m/>
    <m/>
    <n v="64.81"/>
  </r>
  <r>
    <x v="17"/>
    <s v="Vendas"/>
    <s v="Plano de Recebimento"/>
    <n v="26.35"/>
    <s v=""/>
    <m/>
  </r>
  <r>
    <x v="17"/>
    <s v="Vendas"/>
    <s v="Plano de Recebimento"/>
    <n v="7.6"/>
    <s v=""/>
    <m/>
  </r>
  <r>
    <x v="17"/>
    <s v="Pix Recebido"/>
    <s v="Joelma Marchi"/>
    <n v="33.9"/>
    <s v=""/>
    <m/>
  </r>
  <r>
    <x v="17"/>
    <s v="Vendas"/>
    <s v="Plano de Recebimento"/>
    <n v="40.020000000000003"/>
    <s v=""/>
    <m/>
  </r>
  <r>
    <x v="17"/>
    <s v="Vendas"/>
    <s v="Plano de Recebimento"/>
    <n v="40.020000000000003"/>
    <s v=""/>
    <m/>
  </r>
  <r>
    <x v="17"/>
    <s v="Pix Enviado"/>
    <s v="Walter Felix De Araujo Junior Mei"/>
    <s v=""/>
    <n v="-168.7"/>
    <m/>
  </r>
  <r>
    <x v="17"/>
    <s v="Pix Enviado"/>
    <s v="Thayná Vitória Ramos Caetano"/>
    <s v=""/>
    <n v="-44"/>
    <m/>
  </r>
  <r>
    <x v="17"/>
    <s v="Vendas"/>
    <s v="Plano de Recebimento"/>
    <n v="7.81"/>
    <s v=""/>
    <m/>
  </r>
  <r>
    <x v="17"/>
    <s v="Vendas"/>
    <s v="Plano de Recebimento"/>
    <n v="28.07"/>
    <s v=""/>
    <m/>
  </r>
  <r>
    <x v="17"/>
    <s v="Vendas"/>
    <s v="Plano de Recebimento"/>
    <n v="5.7"/>
    <s v=""/>
    <m/>
  </r>
  <r>
    <x v="17"/>
    <s v="Vendas"/>
    <s v="Plano de Recebimento"/>
    <n v="11.96"/>
    <s v=""/>
    <m/>
  </r>
  <r>
    <x v="17"/>
    <s v="Vendas"/>
    <s v="Plano de Recebimento"/>
    <n v="4.88"/>
    <s v=""/>
    <m/>
  </r>
  <r>
    <x v="17"/>
    <s v="Vendas"/>
    <s v="Plano de Recebimento"/>
    <n v="48.8"/>
    <s v=""/>
    <m/>
  </r>
  <r>
    <x v="17"/>
    <s v="Pix Enviado"/>
    <s v="Walter Felix De Araujo Junior Mei"/>
    <s v=""/>
    <n v="-107.22"/>
    <m/>
  </r>
  <r>
    <x v="17"/>
    <s v="Vendas"/>
    <s v="Plano de Recebimento"/>
    <n v="56.61"/>
    <s v=""/>
    <m/>
  </r>
  <r>
    <x v="17"/>
    <s v="Vendas"/>
    <s v="Plano de Recebimento"/>
    <n v="3.89"/>
    <s v=""/>
    <m/>
  </r>
  <r>
    <x v="17"/>
    <s v="Vendas"/>
    <s v="Plano de Recebimento"/>
    <n v="6.65"/>
    <s v=""/>
    <m/>
  </r>
  <r>
    <x v="17"/>
    <s v="Vendas"/>
    <s v="Plano de Recebimento"/>
    <n v="64.42"/>
    <s v=""/>
    <m/>
  </r>
  <r>
    <x v="17"/>
    <s v="Vendas"/>
    <s v="Plano de Recebimento"/>
    <n v="5.86"/>
    <s v=""/>
    <m/>
  </r>
  <r>
    <x v="17"/>
    <s v="Vendas"/>
    <s v="Plano de Recebimento"/>
    <n v="9.76"/>
    <s v=""/>
    <m/>
  </r>
  <r>
    <x v="17"/>
    <s v="Vendas"/>
    <s v="Plano de Recebimento"/>
    <n v="39.04"/>
    <s v=""/>
    <m/>
  </r>
  <r>
    <x v="17"/>
    <s v="Vendas"/>
    <s v="Plano de Recebimento"/>
    <n v="3.9"/>
    <s v=""/>
    <m/>
  </r>
  <r>
    <x v="17"/>
    <s v="Vendas"/>
    <s v="Plano de Recebimento"/>
    <n v="57.59"/>
    <s v=""/>
    <m/>
  </r>
  <r>
    <x v="17"/>
    <s v="Vendas"/>
    <s v="Plano de Recebimento"/>
    <n v="13.3"/>
    <s v=""/>
    <m/>
  </r>
  <r>
    <x v="17"/>
    <s v="Vendas"/>
    <s v="Plano de Recebimento"/>
    <n v="42.75"/>
    <s v=""/>
    <m/>
  </r>
  <r>
    <x v="17"/>
    <s v="Vendas"/>
    <s v="Plano de Recebimento"/>
    <n v="47.5"/>
    <s v=""/>
    <m/>
  </r>
  <r>
    <x v="17"/>
    <s v="Vendas"/>
    <s v="Plano de Recebimento"/>
    <n v="29.28"/>
    <s v=""/>
    <m/>
  </r>
  <r>
    <x v="17"/>
    <s v="Vendas"/>
    <s v="Plano de Recebimento"/>
    <n v="1.95"/>
    <s v=""/>
    <m/>
  </r>
  <r>
    <x v="17"/>
    <s v="Vendas"/>
    <s v="Plano de Recebimento"/>
    <n v="7.13"/>
    <s v=""/>
    <m/>
  </r>
  <r>
    <x v="17"/>
    <s v="Vendas"/>
    <s v="Plano de Recebimento"/>
    <n v="9.5"/>
    <s v=""/>
    <m/>
  </r>
  <r>
    <x v="17"/>
    <s v="Vendas"/>
    <s v="Plano de Recebimento"/>
    <n v="3.9"/>
    <s v=""/>
    <m/>
  </r>
  <r>
    <x v="17"/>
    <s v="Vendas"/>
    <s v="Plano de Recebimento"/>
    <n v="16.829999999999998"/>
    <s v=""/>
    <m/>
  </r>
  <r>
    <x v="17"/>
    <s v="Pix Recebido"/>
    <s v="Silvia Ferreira Da Silva"/>
    <n v="220"/>
    <s v=""/>
    <m/>
  </r>
  <r>
    <x v="17"/>
    <s v="Vendas"/>
    <s v="Plano de Recebimento"/>
    <n v="9.76"/>
    <s v=""/>
    <m/>
  </r>
  <r>
    <x v="17"/>
    <s v="Vendas"/>
    <s v="Plano de Recebimento"/>
    <n v="180.58"/>
    <s v=""/>
    <m/>
  </r>
  <r>
    <x v="17"/>
    <s v="Vendas"/>
    <s v="Plano de Recebimento"/>
    <n v="3.96"/>
    <s v=""/>
    <m/>
  </r>
  <r>
    <x v="17"/>
    <s v="Vendas"/>
    <s v="Plano de Recebimento"/>
    <n v="18.05"/>
    <s v=""/>
    <m/>
  </r>
  <r>
    <x v="17"/>
    <s v="Pix Enviado"/>
    <s v="Walter Felix De Araujo Junior Mei"/>
    <s v=""/>
    <n v="-852.21"/>
    <m/>
  </r>
  <r>
    <x v="17"/>
    <s v="Vendas"/>
    <s v="Plano de Recebimento"/>
    <n v="6.83"/>
    <s v=""/>
    <m/>
  </r>
  <r>
    <x v="17"/>
    <s v="Vendas"/>
    <s v="Plano de Recebimento"/>
    <n v="9.76"/>
    <s v=""/>
    <m/>
  </r>
  <r>
    <x v="17"/>
    <s v="Vendas"/>
    <s v="Plano de Recebimento"/>
    <n v="20.9"/>
    <s v=""/>
    <m/>
  </r>
  <r>
    <x v="17"/>
    <s v="Vendas"/>
    <s v="Plano de Recebimento"/>
    <n v="23.43"/>
    <s v=""/>
    <m/>
  </r>
  <r>
    <x v="17"/>
    <s v="Vendas"/>
    <s v="Plano de Recebimento"/>
    <n v="6.93"/>
    <s v=""/>
    <m/>
  </r>
  <r>
    <x v="17"/>
    <s v="Vendas"/>
    <s v="Plano de Recebimento"/>
    <n v="38.950000000000003"/>
    <s v=""/>
    <m/>
  </r>
  <r>
    <x v="17"/>
    <s v="Vendas"/>
    <s v="Plano de Recebimento"/>
    <n v="32.67"/>
    <s v=""/>
    <m/>
  </r>
  <r>
    <x v="17"/>
    <s v="Vendas"/>
    <s v="Plano de Recebimento"/>
    <n v="32.21"/>
    <s v=""/>
    <m/>
  </r>
  <r>
    <x v="17"/>
    <s v="Vendas"/>
    <s v="Plano de Recebimento"/>
    <n v="7.92"/>
    <s v=""/>
    <m/>
  </r>
  <r>
    <x v="17"/>
    <s v="Pix Recebido"/>
    <s v="Vanessa Araujo  Dos Santos"/>
    <n v="33.5"/>
    <s v=""/>
    <m/>
  </r>
  <r>
    <x v="17"/>
    <s v="Pix Recebido"/>
    <s v="Yeda Braga De Paula Silva               "/>
    <n v="23"/>
    <s v=""/>
    <m/>
  </r>
  <r>
    <x v="17"/>
    <s v="Vendas"/>
    <s v="Plano de Recebimento"/>
    <n v="30.26"/>
    <s v=""/>
    <m/>
  </r>
  <r>
    <x v="17"/>
    <s v="Vendas"/>
    <s v="Plano de Recebimento"/>
    <n v="10.98"/>
    <s v=""/>
    <m/>
  </r>
  <r>
    <x v="17"/>
    <s v="Vendas"/>
    <s v="Plano de Recebimento"/>
    <n v="14.64"/>
    <s v=""/>
    <m/>
  </r>
  <r>
    <x v="17"/>
    <s v="Vendas"/>
    <s v="Plano de Recebimento"/>
    <n v="30.4"/>
    <s v=""/>
    <m/>
  </r>
  <r>
    <x v="17"/>
    <s v="Vendas"/>
    <s v="Plano de Recebimento"/>
    <n v="7.51"/>
    <s v=""/>
    <m/>
  </r>
  <r>
    <x v="17"/>
    <s v="Vendas"/>
    <s v="Plano de Recebimento"/>
    <n v="23.75"/>
    <s v=""/>
    <m/>
  </r>
  <r>
    <x v="17"/>
    <s v="Vendas"/>
    <s v="Plano de Recebimento"/>
    <n v="24.4"/>
    <s v=""/>
    <m/>
  </r>
  <r>
    <x v="17"/>
    <s v="Vendas"/>
    <s v="Plano de Recebimento"/>
    <n v="5.86"/>
    <s v=""/>
    <m/>
  </r>
  <r>
    <x v="17"/>
    <s v="Pix Enviado"/>
    <s v="Walter Felix De Araujo Junior Mei"/>
    <s v=""/>
    <n v="-383.9"/>
    <m/>
  </r>
  <r>
    <x v="17"/>
    <s v="Vendas"/>
    <s v="Plano de Recebimento"/>
    <n v="32.21"/>
    <s v=""/>
    <m/>
  </r>
  <r>
    <x v="17"/>
    <s v="Vendas"/>
    <s v="Plano de Recebimento"/>
    <n v="33.19"/>
    <s v=""/>
    <m/>
  </r>
  <r>
    <x v="17"/>
    <s v="Vendas"/>
    <s v="Plano de Recebimento"/>
    <n v="58.57"/>
    <s v=""/>
    <m/>
  </r>
  <r>
    <x v="17"/>
    <s v="Vendas"/>
    <s v="Plano de Recebimento"/>
    <n v="34.159999999999997"/>
    <s v=""/>
    <m/>
  </r>
  <r>
    <x v="17"/>
    <s v="Vendas"/>
    <s v="Plano de Recebimento"/>
    <n v="6.34"/>
    <s v=""/>
    <m/>
  </r>
  <r>
    <x v="17"/>
    <s v="Pix Recebido"/>
    <s v="Nilton Silva Reis"/>
    <n v="87"/>
    <s v=""/>
    <m/>
  </r>
  <r>
    <x v="17"/>
    <s v="Pix Enviado"/>
    <s v="Walter Felix De Araujo Junior Mei"/>
    <s v=""/>
    <n v="-251.47"/>
    <m/>
  </r>
  <r>
    <x v="17"/>
    <s v="Vendas"/>
    <s v="Plano de Recebimento"/>
    <n v="37.090000000000003"/>
    <s v=""/>
    <m/>
  </r>
  <r>
    <x v="17"/>
    <s v="Vendas"/>
    <s v="Plano de Recebimento"/>
    <n v="93.11"/>
    <s v=""/>
    <m/>
  </r>
  <r>
    <x v="17"/>
    <s v="Pix Recebido"/>
    <s v="João Paulo Barboza Da Silva"/>
    <n v="38.9"/>
    <s v=""/>
    <m/>
  </r>
  <r>
    <x v="17"/>
    <s v="Vendas"/>
    <s v="Plano de Recebimento"/>
    <n v="49.41"/>
    <s v=""/>
    <m/>
  </r>
  <r>
    <x v="17"/>
    <s v="Vendas"/>
    <s v="Plano de Recebimento"/>
    <n v="40.020000000000003"/>
    <s v=""/>
    <m/>
  </r>
  <r>
    <x v="17"/>
    <s v="Vendas"/>
    <s v="Plano de Recebimento"/>
    <n v="104.51"/>
    <s v=""/>
    <m/>
  </r>
  <r>
    <x v="17"/>
    <s v="Vendas"/>
    <s v="Plano de Recebimento"/>
    <n v="19.52"/>
    <s v=""/>
    <m/>
  </r>
  <r>
    <x v="17"/>
    <s v="Pix Enviado"/>
    <s v="Walter Felix De Araujo Junior Mei"/>
    <s v=""/>
    <n v="-382.56"/>
    <m/>
  </r>
  <r>
    <x v="17"/>
    <s v="Vendas"/>
    <s v="Plano de Recebimento"/>
    <n v="1.98"/>
    <s v=""/>
    <m/>
  </r>
  <r>
    <x v="17"/>
    <s v="Vendas"/>
    <s v="Plano de Recebimento"/>
    <n v="8.4600000000000009"/>
    <s v=""/>
    <m/>
  </r>
  <r>
    <x v="17"/>
    <s v="Vendas"/>
    <s v="Plano de Recebimento"/>
    <n v="29.28"/>
    <s v=""/>
    <m/>
  </r>
  <r>
    <x v="17"/>
    <s v="Pix Enviado"/>
    <s v="Walter Felix De Araujo Junior Mei"/>
    <s v=""/>
    <n v="-39.72"/>
    <m/>
  </r>
  <r>
    <x v="17"/>
    <s v="Vendas"/>
    <s v="Plano de Recebimento"/>
    <n v="79.62"/>
    <s v=""/>
    <m/>
  </r>
  <r>
    <x v="17"/>
    <s v="Vendas"/>
    <s v="Plano de Recebimento"/>
    <n v="19.52"/>
    <s v=""/>
    <m/>
  </r>
  <r>
    <x v="17"/>
    <s v="Vendas"/>
    <s v="Plano de Recebimento"/>
    <n v="33.25"/>
    <s v=""/>
    <m/>
  </r>
  <r>
    <x v="17"/>
    <s v="Pix Recebido"/>
    <s v="Lucas Rafael Furlan Russo"/>
    <n v="24"/>
    <s v=""/>
    <m/>
  </r>
  <r>
    <x v="17"/>
    <s v="Vendas"/>
    <s v="Plano de Recebimento"/>
    <n v="30.4"/>
    <s v=""/>
    <m/>
  </r>
  <r>
    <x v="17"/>
    <s v="Vendas"/>
    <s v="Plano de Recebimento"/>
    <n v="28.5"/>
    <s v=""/>
    <m/>
  </r>
  <r>
    <x v="17"/>
    <s v="Vendas"/>
    <s v="Plano de Recebimento"/>
    <n v="14.25"/>
    <s v=""/>
    <m/>
  </r>
  <r>
    <x v="17"/>
    <s v="Vendas"/>
    <s v="Plano de Recebimento"/>
    <n v="14.64"/>
    <s v=""/>
    <m/>
  </r>
  <r>
    <x v="17"/>
    <s v="Vendas"/>
    <s v="Plano de Recebimento"/>
    <n v="14.25"/>
    <s v=""/>
    <m/>
  </r>
  <r>
    <x v="17"/>
    <s v="Vendas"/>
    <s v="Plano de Recebimento"/>
    <n v="9.27"/>
    <s v=""/>
    <m/>
  </r>
  <r>
    <x v="17"/>
    <s v="Vendas"/>
    <s v="Plano de Recebimento"/>
    <n v="81.99"/>
    <s v=""/>
    <m/>
  </r>
  <r>
    <x v="17"/>
    <s v="Vendas"/>
    <s v="Plano de Recebimento"/>
    <n v="3.8"/>
    <s v=""/>
    <m/>
  </r>
  <r>
    <x v="17"/>
    <s v="Vendas"/>
    <s v="Plano de Recebimento"/>
    <n v="38.950000000000003"/>
    <s v=""/>
    <m/>
  </r>
  <r>
    <x v="17"/>
    <s v="Vendas"/>
    <s v="Plano de Recebimento"/>
    <n v="61.49"/>
    <s v=""/>
    <m/>
  </r>
  <r>
    <x v="17"/>
    <s v="Pix Enviado"/>
    <s v="Walter Felix De Araujo Junior Mei"/>
    <s v=""/>
    <n v="-453.93"/>
    <m/>
  </r>
  <r>
    <x v="17"/>
    <s v="Pix Recebido"/>
    <s v="Maria Cicera Felix De Barros            "/>
    <n v="167.7"/>
    <s v=""/>
    <m/>
  </r>
  <r>
    <x v="17"/>
    <s v="Vendas"/>
    <s v="Plano de Recebimento"/>
    <n v="17.57"/>
    <s v=""/>
    <m/>
  </r>
  <r>
    <x v="17"/>
    <s v="Pix Enviado"/>
    <s v="Walter Felix De Araujo Junior Mei"/>
    <s v=""/>
    <n v="-185.27"/>
    <m/>
  </r>
  <r>
    <x v="17"/>
    <s v="Vendas"/>
    <s v="Plano de Recebimento"/>
    <n v="6.83"/>
    <s v=""/>
    <m/>
  </r>
  <r>
    <x v="17"/>
    <s v="Vendas"/>
    <s v="Plano de Recebimento"/>
    <n v="8.7799999999999994"/>
    <s v=""/>
    <m/>
  </r>
  <r>
    <x v="17"/>
    <s v="Vendas"/>
    <s v="Plano de Recebimento"/>
    <n v="24.65"/>
    <s v=""/>
    <m/>
  </r>
  <r>
    <x v="17"/>
    <s v="Vendas"/>
    <s v="Plano de Recebimento"/>
    <n v="70.08"/>
    <s v=""/>
    <m/>
  </r>
  <r>
    <x v="17"/>
    <s v="Vendas"/>
    <s v="Plano de Recebimento"/>
    <n v="57.59"/>
    <s v=""/>
    <m/>
  </r>
  <r>
    <x v="17"/>
    <s v="Vendas"/>
    <s v="Plano de Recebimento"/>
    <n v="5.86"/>
    <s v=""/>
    <m/>
  </r>
  <r>
    <x v="17"/>
    <s v="Pix Enviado"/>
    <s v="Walter Felix De Araujo Junior Mei"/>
    <s v=""/>
    <n v="-173.79"/>
    <m/>
  </r>
  <r>
    <x v="17"/>
    <s v="Pix Recebido"/>
    <s v="Gabrielle Bianca Pereira Moraes"/>
    <n v="103.7"/>
    <s v=""/>
    <m/>
  </r>
  <r>
    <x v="17"/>
    <s v="Pix Recebido"/>
    <s v="Jhownatan Momi De Name Camargo"/>
    <n v="27.5"/>
    <s v=""/>
    <m/>
  </r>
  <r>
    <x v="17"/>
    <s v="Vendas"/>
    <s v="Plano de Recebimento"/>
    <n v="23.43"/>
    <s v=""/>
    <m/>
  </r>
  <r>
    <x v="17"/>
    <s v="Vendas"/>
    <s v="Plano de Recebimento"/>
    <n v="11.4"/>
    <s v=""/>
    <m/>
  </r>
  <r>
    <x v="17"/>
    <s v="Cartão da Conta"/>
    <s v="Google Tinder            Sao Paulo    Br"/>
    <s v=""/>
    <n v="-18.989999999999998"/>
    <m/>
  </r>
  <r>
    <x v="17"/>
    <s v="Cartão da Conta"/>
    <s v="Google Tinder            Sao Paulo    Br"/>
    <s v=""/>
    <n v="-11"/>
    <m/>
  </r>
  <r>
    <x v="17"/>
    <s v="Vendas"/>
    <s v="Plano de Recebimento"/>
    <n v="79.62"/>
    <s v=""/>
    <m/>
  </r>
  <r>
    <x v="17"/>
    <s v="Vendas"/>
    <s v="Plano de Recebimento"/>
    <n v="42.66"/>
    <s v=""/>
    <m/>
  </r>
  <r>
    <x v="17"/>
    <s v="Vendas"/>
    <s v="Plano de Recebimento"/>
    <n v="28.79"/>
    <s v=""/>
    <m/>
  </r>
  <r>
    <x v="17"/>
    <s v="Vendas"/>
    <s v="Plano de Recebimento"/>
    <n v="62.47"/>
    <s v=""/>
    <m/>
  </r>
  <r>
    <x v="17"/>
    <s v="Cartão da Conta"/>
    <s v="Google First Touch       Sao Paulo    Br"/>
    <s v=""/>
    <n v="-23.99"/>
    <m/>
  </r>
  <r>
    <x v="17"/>
    <s v="Vendas"/>
    <s v="Plano de Recebimento"/>
    <n v="271.73"/>
    <s v=""/>
    <m/>
  </r>
  <r>
    <x v="17"/>
    <s v="Vendas"/>
    <s v="Plano de Recebimento"/>
    <n v="5.86"/>
    <s v=""/>
    <m/>
  </r>
  <r>
    <x v="17"/>
    <s v="Vendas"/>
    <s v="Plano de Recebimento"/>
    <n v="19"/>
    <s v=""/>
    <m/>
  </r>
  <r>
    <x v="17"/>
    <s v="Vendas"/>
    <s v="Plano de Recebimento"/>
    <n v="4.88"/>
    <s v=""/>
    <m/>
  </r>
  <r>
    <x v="17"/>
    <s v="Pix Recebido"/>
    <s v="Gabrielle Bianca Pereira Moraes"/>
    <n v="36.9"/>
    <s v=""/>
    <m/>
  </r>
  <r>
    <x v="17"/>
    <s v="Vendas"/>
    <s v="Plano de Recebimento"/>
    <n v="19.52"/>
    <s v=""/>
    <m/>
  </r>
  <r>
    <x v="17"/>
    <s v="Pix Recebido"/>
    <s v="Wb S C D Eireli"/>
    <n v="19.5"/>
    <s v=""/>
    <m/>
  </r>
  <r>
    <x v="17"/>
    <s v="Pix Recebido"/>
    <s v="Claudelanio Alexandre Eleoterio De Souza"/>
    <n v="89"/>
    <s v=""/>
    <m/>
  </r>
  <r>
    <x v="17"/>
    <s v="Vendas"/>
    <s v="Plano de Recebimento"/>
    <n v="26.35"/>
    <s v=""/>
    <m/>
  </r>
  <r>
    <x v="17"/>
    <s v="Vendas"/>
    <s v="Plano de Recebimento"/>
    <n v="30.4"/>
    <s v=""/>
    <m/>
  </r>
  <r>
    <x v="17"/>
    <s v="Vendas"/>
    <s v="Plano de Recebimento"/>
    <n v="11.71"/>
    <s v=""/>
    <m/>
  </r>
  <r>
    <x v="17"/>
    <s v="Pix Recebido"/>
    <s v="Patricia Da Silva Marculino"/>
    <n v="18.5"/>
    <s v=""/>
    <m/>
  </r>
  <r>
    <x v="17"/>
    <s v="Vendas"/>
    <s v="Plano de Recebimento"/>
    <n v="44.9"/>
    <s v=""/>
    <m/>
  </r>
  <r>
    <x v="17"/>
    <s v="Cartão da Conta"/>
    <s v="Google Garena            Sao Paulo    Br"/>
    <s v=""/>
    <n v="-8.99"/>
    <m/>
  </r>
  <r>
    <x v="17"/>
    <s v="Vendas"/>
    <s v="Plano de Recebimento"/>
    <n v="51.15"/>
    <s v=""/>
    <m/>
  </r>
  <r>
    <x v="17"/>
    <s v="Saldo do dia"/>
    <m/>
    <m/>
    <m/>
    <n v="966"/>
  </r>
  <r>
    <x v="18"/>
    <s v="Pix Enviado"/>
    <s v="Walter Felix De Araujo Junior Mei"/>
    <s v=""/>
    <n v="-252.84"/>
    <m/>
  </r>
  <r>
    <x v="18"/>
    <s v="Vendas"/>
    <s v="Plano de Recebimento"/>
    <n v="21.47"/>
    <s v=""/>
    <m/>
  </r>
  <r>
    <x v="18"/>
    <s v="Vendas"/>
    <s v="Plano de Recebimento"/>
    <n v="29.28"/>
    <s v=""/>
    <m/>
  </r>
  <r>
    <x v="18"/>
    <s v="Vendas"/>
    <s v="Plano de Recebimento"/>
    <n v="30.26"/>
    <s v=""/>
    <m/>
  </r>
  <r>
    <x v="18"/>
    <s v="Vendas"/>
    <s v="Plano de Recebimento"/>
    <n v="33.090000000000003"/>
    <s v=""/>
    <m/>
  </r>
  <r>
    <x v="18"/>
    <s v="Vendas"/>
    <s v="Plano de Recebimento"/>
    <n v="19.48"/>
    <s v=""/>
    <m/>
  </r>
  <r>
    <x v="18"/>
    <s v="Vendas"/>
    <s v="Plano de Recebimento"/>
    <n v="28.5"/>
    <s v=""/>
    <m/>
  </r>
  <r>
    <x v="18"/>
    <s v="Vendas"/>
    <s v="Plano de Recebimento"/>
    <n v="7.81"/>
    <s v=""/>
    <m/>
  </r>
  <r>
    <x v="18"/>
    <s v="Vendas"/>
    <s v="Plano de Recebimento"/>
    <n v="10.74"/>
    <s v=""/>
    <m/>
  </r>
  <r>
    <x v="18"/>
    <s v="Vendas"/>
    <s v="Plano de Recebimento"/>
    <n v="8.08"/>
    <s v=""/>
    <m/>
  </r>
  <r>
    <x v="18"/>
    <s v="Vendas"/>
    <s v="Plano de Recebimento"/>
    <n v="35.630000000000003"/>
    <s v=""/>
    <m/>
  </r>
  <r>
    <x v="18"/>
    <s v="Vendas"/>
    <s v="Plano de Recebimento"/>
    <n v="28.5"/>
    <s v=""/>
    <m/>
  </r>
  <r>
    <x v="18"/>
    <s v="Pix Enviado"/>
    <s v="Walter Felix De Araujo Junior Mei"/>
    <s v=""/>
    <n v="-139.1"/>
    <m/>
  </r>
  <r>
    <x v="18"/>
    <s v="Vendas"/>
    <s v="Plano de Recebimento"/>
    <n v="26.11"/>
    <s v=""/>
    <m/>
  </r>
  <r>
    <x v="18"/>
    <s v="Vendas"/>
    <s v="Plano de Recebimento"/>
    <n v="7.6"/>
    <s v=""/>
    <m/>
  </r>
  <r>
    <x v="18"/>
    <s v="Vendas"/>
    <s v="Plano de Recebimento"/>
    <n v="28.5"/>
    <s v=""/>
    <m/>
  </r>
  <r>
    <x v="18"/>
    <s v="Vendas"/>
    <s v="Plano de Recebimento"/>
    <n v="9.5"/>
    <s v=""/>
    <m/>
  </r>
  <r>
    <x v="18"/>
    <s v="Vendas"/>
    <s v="Plano de Recebimento"/>
    <n v="34.200000000000003"/>
    <s v=""/>
    <m/>
  </r>
  <r>
    <x v="18"/>
    <s v="Vendas"/>
    <s v="Plano de Recebimento"/>
    <n v="33.19"/>
    <s v=""/>
    <m/>
  </r>
  <r>
    <x v="18"/>
    <s v="Pix Enviado"/>
    <s v="Walter Felix De Araujo Junior Mei"/>
    <s v=""/>
    <n v="-501.09"/>
    <m/>
  </r>
  <r>
    <x v="18"/>
    <s v="Vendas"/>
    <s v="Plano de Recebimento"/>
    <n v="20.79"/>
    <s v=""/>
    <m/>
  </r>
  <r>
    <x v="18"/>
    <s v="Vendas"/>
    <s v="Plano de Recebimento"/>
    <n v="19.52"/>
    <s v=""/>
    <m/>
  </r>
  <r>
    <x v="18"/>
    <s v="Vendas"/>
    <s v="Plano de Recebimento"/>
    <n v="2.44"/>
    <s v=""/>
    <m/>
  </r>
  <r>
    <x v="18"/>
    <s v="Vendas"/>
    <s v="Plano de Recebimento"/>
    <n v="19.8"/>
    <s v=""/>
    <m/>
  </r>
  <r>
    <x v="18"/>
    <s v="Vendas"/>
    <s v="Plano de Recebimento"/>
    <n v="9.9"/>
    <s v=""/>
    <m/>
  </r>
  <r>
    <x v="18"/>
    <s v="Vendas"/>
    <s v="Plano de Recebimento"/>
    <n v="14.64"/>
    <s v=""/>
    <m/>
  </r>
  <r>
    <x v="18"/>
    <s v="Vendas"/>
    <s v="Plano de Recebimento"/>
    <n v="85.9"/>
    <s v=""/>
    <m/>
  </r>
  <r>
    <x v="18"/>
    <s v="Vendas"/>
    <s v="Plano de Recebimento"/>
    <n v="6.83"/>
    <s v=""/>
    <m/>
  </r>
  <r>
    <x v="18"/>
    <s v="Vendas"/>
    <s v="Plano de Recebimento"/>
    <n v="2.93"/>
    <s v=""/>
    <m/>
  </r>
  <r>
    <x v="18"/>
    <s v="Pix Recebido"/>
    <s v="Claudelanio Alexandre Eleoterio De Souza"/>
    <n v="36.9"/>
    <s v=""/>
    <m/>
  </r>
  <r>
    <x v="18"/>
    <s v="Vendas"/>
    <s v="Plano de Recebimento"/>
    <n v="52.71"/>
    <s v=""/>
    <m/>
  </r>
  <r>
    <x v="18"/>
    <s v="Vendas"/>
    <s v="Plano de Recebimento"/>
    <n v="15.62"/>
    <s v=""/>
    <m/>
  </r>
  <r>
    <x v="18"/>
    <s v="Pix Recebido"/>
    <s v="Diego Ferreira Santos"/>
    <n v="50"/>
    <s v=""/>
    <m/>
  </r>
  <r>
    <x v="18"/>
    <s v="Pix Recebido"/>
    <s v="Ricardo Daniel Freire"/>
    <n v="13"/>
    <s v=""/>
    <m/>
  </r>
  <r>
    <x v="18"/>
    <s v="Vendas"/>
    <s v="Plano de Recebimento"/>
    <n v="5.86"/>
    <s v=""/>
    <m/>
  </r>
  <r>
    <x v="18"/>
    <s v="Vendas"/>
    <s v="Plano de Recebimento"/>
    <n v="9.76"/>
    <s v=""/>
    <m/>
  </r>
  <r>
    <x v="18"/>
    <s v="Vendas"/>
    <s v="Plano de Recebimento"/>
    <n v="29.28"/>
    <s v=""/>
    <m/>
  </r>
  <r>
    <x v="18"/>
    <s v="Vendas"/>
    <s v="Plano de Recebimento"/>
    <n v="78.86"/>
    <s v=""/>
    <m/>
  </r>
  <r>
    <x v="18"/>
    <s v="Vendas"/>
    <s v="Plano de Recebimento"/>
    <n v="14.64"/>
    <s v=""/>
    <m/>
  </r>
  <r>
    <x v="18"/>
    <s v="Vendas"/>
    <s v="Plano de Recebimento"/>
    <n v="11.71"/>
    <s v=""/>
    <m/>
  </r>
  <r>
    <x v="18"/>
    <s v="Pix Enviado"/>
    <s v="Walter Felix De Araujo Junior Mei"/>
    <s v=""/>
    <n v="-1800.89"/>
    <m/>
  </r>
  <r>
    <x v="18"/>
    <s v="Pix Recebido"/>
    <s v="Roseni Pereira Alves Cardoso"/>
    <n v="99.7"/>
    <s v=""/>
    <m/>
  </r>
  <r>
    <x v="18"/>
    <s v="Pix Recebido"/>
    <s v="Joelma Marchi"/>
    <n v="22"/>
    <s v=""/>
    <m/>
  </r>
  <r>
    <x v="18"/>
    <s v="Vendas"/>
    <s v="Plano de Recebimento"/>
    <n v="59.86"/>
    <s v=""/>
    <m/>
  </r>
  <r>
    <x v="18"/>
    <s v="Vendas"/>
    <s v="Plano de Recebimento"/>
    <n v="28.22"/>
    <s v=""/>
    <m/>
  </r>
  <r>
    <x v="18"/>
    <s v="Vendas"/>
    <s v="Plano de Recebimento"/>
    <n v="95.94"/>
    <s v=""/>
    <m/>
  </r>
  <r>
    <x v="18"/>
    <s v="Vendas"/>
    <s v="Plano de Recebimento"/>
    <n v="114.2"/>
    <s v=""/>
    <m/>
  </r>
  <r>
    <x v="18"/>
    <s v="Vendas"/>
    <s v="Plano de Recebimento"/>
    <n v="76.14"/>
    <s v=""/>
    <m/>
  </r>
  <r>
    <x v="18"/>
    <s v="Vendas"/>
    <s v="Plano de Recebimento"/>
    <n v="48.8"/>
    <s v=""/>
    <m/>
  </r>
  <r>
    <x v="18"/>
    <s v="Vendas"/>
    <s v="Plano de Recebimento"/>
    <n v="12.69"/>
    <s v=""/>
    <m/>
  </r>
  <r>
    <x v="18"/>
    <s v="Vendas"/>
    <s v="Plano de Recebimento"/>
    <n v="19.52"/>
    <s v=""/>
    <m/>
  </r>
  <r>
    <x v="18"/>
    <s v="Vendas"/>
    <s v="Plano de Recebimento"/>
    <n v="40.76"/>
    <s v=""/>
    <m/>
  </r>
  <r>
    <x v="18"/>
    <s v="Vendas"/>
    <s v="Plano de Recebimento"/>
    <n v="24.4"/>
    <s v=""/>
    <m/>
  </r>
  <r>
    <x v="18"/>
    <s v="Vendas"/>
    <s v="Plano de Recebimento"/>
    <n v="23.75"/>
    <s v=""/>
    <m/>
  </r>
  <r>
    <x v="18"/>
    <s v="Vendas"/>
    <s v="Plano de Recebimento"/>
    <n v="57.49"/>
    <s v=""/>
    <m/>
  </r>
  <r>
    <x v="18"/>
    <s v="Pix Recebido"/>
    <s v="Daniel Henrique Rodrigues Alexandre"/>
    <n v="7.25"/>
    <s v=""/>
    <m/>
  </r>
  <r>
    <x v="18"/>
    <s v="Vendas"/>
    <s v="Plano de Recebimento"/>
    <n v="5.37"/>
    <s v=""/>
    <m/>
  </r>
  <r>
    <x v="18"/>
    <s v="Pix Recebido"/>
    <s v="Dafny De Oliveira Roque Fermino "/>
    <n v="5"/>
    <s v=""/>
    <m/>
  </r>
  <r>
    <x v="18"/>
    <s v="Vendas"/>
    <s v="Plano de Recebimento"/>
    <n v="60.52"/>
    <s v=""/>
    <m/>
  </r>
  <r>
    <x v="18"/>
    <s v="Vendas"/>
    <s v="Plano de Recebimento"/>
    <n v="17.57"/>
    <s v=""/>
    <m/>
  </r>
  <r>
    <x v="18"/>
    <s v="Vendas"/>
    <s v="Plano de Recebimento"/>
    <n v="11.4"/>
    <s v=""/>
    <m/>
  </r>
  <r>
    <x v="18"/>
    <s v="Pix Recebido"/>
    <s v="Rodrigo Menezes Lenadro"/>
    <n v="39.18"/>
    <s v=""/>
    <m/>
  </r>
  <r>
    <x v="18"/>
    <s v="Vendas"/>
    <s v="Plano de Recebimento"/>
    <n v="58.57"/>
    <s v=""/>
    <m/>
  </r>
  <r>
    <x v="18"/>
    <s v="Vendas"/>
    <s v="Plano de Recebimento"/>
    <n v="24.4"/>
    <s v=""/>
    <m/>
  </r>
  <r>
    <x v="18"/>
    <s v="Vendas"/>
    <s v="Plano de Recebimento"/>
    <n v="104.44"/>
    <s v=""/>
    <m/>
  </r>
  <r>
    <x v="18"/>
    <s v="Pix Recebido"/>
    <s v="Renata Ferreira Isidoro Freitas"/>
    <n v="46"/>
    <s v=""/>
    <m/>
  </r>
  <r>
    <x v="18"/>
    <s v="Vendas"/>
    <s v="Plano de Recebimento"/>
    <n v="29.28"/>
    <s v=""/>
    <m/>
  </r>
  <r>
    <x v="18"/>
    <s v="Vendas"/>
    <s v="Plano de Recebimento"/>
    <n v="28.41"/>
    <s v=""/>
    <m/>
  </r>
  <r>
    <x v="18"/>
    <s v="Vendas"/>
    <s v="Plano de Recebimento"/>
    <n v="31.24"/>
    <s v=""/>
    <m/>
  </r>
  <r>
    <x v="18"/>
    <s v="Vendas"/>
    <s v="Plano de Recebimento"/>
    <n v="30.4"/>
    <s v=""/>
    <m/>
  </r>
  <r>
    <x v="18"/>
    <s v="Vendas"/>
    <s v="Plano de Recebimento"/>
    <n v="82.97"/>
    <s v=""/>
    <m/>
  </r>
  <r>
    <x v="18"/>
    <s v="Pix Recebido"/>
    <s v="Igor Henrique De Souza Gelati"/>
    <n v="37.9"/>
    <s v=""/>
    <m/>
  </r>
  <r>
    <x v="18"/>
    <s v="Vendas"/>
    <s v="Plano de Recebimento"/>
    <n v="11.71"/>
    <s v=""/>
    <m/>
  </r>
  <r>
    <x v="18"/>
    <s v="Vendas"/>
    <s v="Plano de Recebimento"/>
    <n v="9.76"/>
    <s v=""/>
    <m/>
  </r>
  <r>
    <x v="18"/>
    <s v="Vendas"/>
    <s v="Plano de Recebimento"/>
    <n v="82.97"/>
    <s v=""/>
    <m/>
  </r>
  <r>
    <x v="18"/>
    <s v="Vendas"/>
    <s v="Plano de Recebimento"/>
    <n v="21.47"/>
    <s v=""/>
    <m/>
  </r>
  <r>
    <x v="18"/>
    <s v="Vendas"/>
    <s v="Plano de Recebimento"/>
    <n v="29.28"/>
    <s v=""/>
    <m/>
  </r>
  <r>
    <x v="18"/>
    <s v="Vendas"/>
    <s v="Plano de Recebimento"/>
    <n v="13.67"/>
    <s v=""/>
    <m/>
  </r>
  <r>
    <x v="18"/>
    <s v="Pix Recebido"/>
    <s v="Amanda Da Silva Melo"/>
    <n v="74.8"/>
    <s v=""/>
    <m/>
  </r>
  <r>
    <x v="18"/>
    <s v="Vendas"/>
    <s v="Plano de Recebimento"/>
    <n v="29.28"/>
    <s v=""/>
    <m/>
  </r>
  <r>
    <x v="18"/>
    <s v="Pix Recebido"/>
    <s v="Sara Cristina De Oliveira Simas"/>
    <n v="34.9"/>
    <s v=""/>
    <m/>
  </r>
  <r>
    <x v="18"/>
    <s v="Vendas"/>
    <s v="Plano de Recebimento"/>
    <n v="16.149999999999999"/>
    <s v=""/>
    <m/>
  </r>
  <r>
    <x v="18"/>
    <s v="Vendas"/>
    <s v="Plano de Recebimento"/>
    <n v="34.159999999999997"/>
    <s v=""/>
    <m/>
  </r>
  <r>
    <x v="18"/>
    <s v="Vendas"/>
    <s v="Plano de Recebimento"/>
    <n v="43.92"/>
    <s v=""/>
    <m/>
  </r>
  <r>
    <x v="18"/>
    <s v="Vendas"/>
    <s v="Plano de Recebimento"/>
    <n v="55.45"/>
    <s v=""/>
    <m/>
  </r>
  <r>
    <x v="18"/>
    <s v="Pix Enviado"/>
    <s v="Walter Felix De Araujo Junior Mei"/>
    <s v=""/>
    <n v="-1348.6"/>
    <m/>
  </r>
  <r>
    <x v="18"/>
    <s v="Vendas"/>
    <s v="Plano de Recebimento"/>
    <n v="32.299999999999997"/>
    <s v=""/>
    <m/>
  </r>
  <r>
    <x v="18"/>
    <s v="Pix Recebido"/>
    <s v="Alexandre Tavares Da Silva"/>
    <n v="24"/>
    <s v=""/>
    <m/>
  </r>
  <r>
    <x v="18"/>
    <s v="Vendas"/>
    <s v="Plano de Recebimento"/>
    <n v="39.9"/>
    <s v=""/>
    <m/>
  </r>
  <r>
    <x v="18"/>
    <s v="Vendas"/>
    <s v="Plano de Recebimento"/>
    <n v="37.090000000000003"/>
    <s v=""/>
    <m/>
  </r>
  <r>
    <x v="18"/>
    <s v="Vendas"/>
    <s v="Plano de Recebimento"/>
    <n v="78.09"/>
    <s v=""/>
    <m/>
  </r>
  <r>
    <x v="18"/>
    <s v="Vendas"/>
    <s v="Plano de Recebimento"/>
    <n v="9.76"/>
    <s v=""/>
    <m/>
  </r>
  <r>
    <x v="18"/>
    <s v="Vendas"/>
    <s v="Plano de Recebimento"/>
    <n v="3.8"/>
    <s v=""/>
    <m/>
  </r>
  <r>
    <x v="18"/>
    <s v="Vendas"/>
    <s v="Plano de Recebimento"/>
    <n v="49.41"/>
    <s v=""/>
    <m/>
  </r>
  <r>
    <x v="18"/>
    <s v="Pix Recebido"/>
    <s v="Dinamerica Cardoso De Morais"/>
    <n v="55"/>
    <s v=""/>
    <m/>
  </r>
  <r>
    <x v="18"/>
    <s v="Vendas"/>
    <s v="Plano de Recebimento"/>
    <n v="34.159999999999997"/>
    <s v=""/>
    <m/>
  </r>
  <r>
    <x v="18"/>
    <s v="Pix Recebido"/>
    <s v="Patrícia De Paula Coutinho"/>
    <n v="32.9"/>
    <s v=""/>
    <m/>
  </r>
  <r>
    <x v="18"/>
    <s v="Vendas"/>
    <s v="Plano de Recebimento"/>
    <n v="85.51"/>
    <s v=""/>
    <m/>
  </r>
  <r>
    <x v="18"/>
    <s v="Vendas"/>
    <s v="Plano de Recebimento"/>
    <n v="9.9"/>
    <s v=""/>
    <m/>
  </r>
  <r>
    <x v="18"/>
    <s v="Vendas"/>
    <s v="Plano de Recebimento"/>
    <n v="4.88"/>
    <s v=""/>
    <m/>
  </r>
  <r>
    <x v="18"/>
    <s v="Vendas"/>
    <s v="Plano de Recebimento"/>
    <n v="3.9"/>
    <s v=""/>
    <m/>
  </r>
  <r>
    <x v="18"/>
    <s v="Vendas"/>
    <s v="Plano de Recebimento"/>
    <n v="6.83"/>
    <s v=""/>
    <m/>
  </r>
  <r>
    <x v="18"/>
    <s v="Vendas"/>
    <s v="Plano de Recebimento"/>
    <n v="18.91"/>
    <s v=""/>
    <m/>
  </r>
  <r>
    <x v="18"/>
    <s v="Pix Recebido"/>
    <s v="Roseni Pereira Alves Cardoso"/>
    <n v="80.8"/>
    <s v=""/>
    <m/>
  </r>
  <r>
    <x v="18"/>
    <s v="Vendas"/>
    <s v="Plano de Recebimento"/>
    <n v="102.49"/>
    <s v=""/>
    <m/>
  </r>
  <r>
    <x v="18"/>
    <s v="Vendas"/>
    <s v="Plano de Recebimento"/>
    <n v="33.19"/>
    <s v=""/>
    <m/>
  </r>
  <r>
    <x v="18"/>
    <s v="Vendas"/>
    <s v="Plano de Recebimento"/>
    <n v="78.09"/>
    <s v=""/>
    <m/>
  </r>
  <r>
    <x v="18"/>
    <s v="Vendas"/>
    <s v="Plano de Recebimento"/>
    <n v="14.25"/>
    <s v=""/>
    <m/>
  </r>
  <r>
    <x v="18"/>
    <s v="Pix Recebido"/>
    <s v="Danielli Terra Andrade Santiago 28644870807"/>
    <n v="26.5"/>
    <s v=""/>
    <m/>
  </r>
  <r>
    <x v="18"/>
    <s v="Pix Recebido"/>
    <s v="Felipe Alexandre De Oliveira            "/>
    <n v="90"/>
    <s v=""/>
    <m/>
  </r>
  <r>
    <x v="18"/>
    <s v="Vendas"/>
    <s v="Plano de Recebimento"/>
    <n v="19.52"/>
    <s v=""/>
    <m/>
  </r>
  <r>
    <x v="18"/>
    <s v="Vendas"/>
    <s v="Plano de Recebimento"/>
    <n v="26.6"/>
    <s v=""/>
    <m/>
  </r>
  <r>
    <x v="18"/>
    <s v="Pix Recebido"/>
    <s v="Camila Queiroz De Almeida Souza"/>
    <n v="123.7"/>
    <s v=""/>
    <m/>
  </r>
  <r>
    <x v="18"/>
    <s v="Pix Recebido"/>
    <s v="Gabrielly Aparecida Pinto"/>
    <n v="13"/>
    <s v=""/>
    <m/>
  </r>
  <r>
    <x v="18"/>
    <s v="Vendas"/>
    <s v="Plano de Recebimento"/>
    <n v="17.100000000000001"/>
    <s v=""/>
    <m/>
  </r>
  <r>
    <x v="18"/>
    <s v="Vendas"/>
    <s v="Plano de Recebimento"/>
    <n v="11.71"/>
    <s v=""/>
    <m/>
  </r>
  <r>
    <x v="18"/>
    <s v="Vendas"/>
    <s v="Plano de Recebimento"/>
    <n v="15.62"/>
    <s v=""/>
    <m/>
  </r>
  <r>
    <x v="18"/>
    <s v="Vendas"/>
    <s v="Plano de Recebimento"/>
    <n v="61.49"/>
    <s v=""/>
    <m/>
  </r>
  <r>
    <x v="18"/>
    <s v="Vendas"/>
    <s v="Plano de Recebimento"/>
    <n v="9.76"/>
    <s v=""/>
    <m/>
  </r>
  <r>
    <x v="18"/>
    <s v="Vendas"/>
    <s v="Plano de Recebimento"/>
    <n v="19.52"/>
    <s v=""/>
    <m/>
  </r>
  <r>
    <x v="18"/>
    <s v="Vendas"/>
    <s v="Plano de Recebimento"/>
    <n v="37.049999999999997"/>
    <s v=""/>
    <m/>
  </r>
  <r>
    <x v="18"/>
    <s v="Vendas"/>
    <s v="Plano de Recebimento"/>
    <n v="41.87"/>
    <s v=""/>
    <m/>
  </r>
  <r>
    <x v="18"/>
    <s v="Pix Enviado"/>
    <s v="Walter Felix De Araujo Junior Mei"/>
    <s v=""/>
    <n v="-284.23"/>
    <m/>
  </r>
  <r>
    <x v="18"/>
    <s v="Vendas"/>
    <s v="Plano de Recebimento"/>
    <n v="19.52"/>
    <s v=""/>
    <m/>
  </r>
  <r>
    <x v="18"/>
    <s v="Vendas"/>
    <s v="Plano de Recebimento"/>
    <n v="15.13"/>
    <s v=""/>
    <m/>
  </r>
  <r>
    <x v="18"/>
    <s v="Vendas"/>
    <s v="Plano de Recebimento"/>
    <n v="69.3"/>
    <s v=""/>
    <m/>
  </r>
  <r>
    <x v="18"/>
    <s v="Vendas"/>
    <s v="Plano de Recebimento"/>
    <n v="78.09"/>
    <s v=""/>
    <m/>
  </r>
  <r>
    <x v="18"/>
    <s v="Vendas"/>
    <s v="Plano de Recebimento"/>
    <n v="28.5"/>
    <s v=""/>
    <m/>
  </r>
  <r>
    <x v="18"/>
    <s v="Vendas"/>
    <s v="Plano de Recebimento"/>
    <n v="29.28"/>
    <s v=""/>
    <m/>
  </r>
  <r>
    <x v="18"/>
    <s v="Vendas"/>
    <s v="Plano de Recebimento"/>
    <n v="44.41"/>
    <s v=""/>
    <m/>
  </r>
  <r>
    <x v="18"/>
    <s v="Pix Enviado"/>
    <s v="Walter Felix De Araujo Junior Mei"/>
    <s v=""/>
    <n v="-207.38"/>
    <m/>
  </r>
  <r>
    <x v="18"/>
    <s v="Vendas"/>
    <s v="Plano de Recebimento"/>
    <n v="53.21"/>
    <s v=""/>
    <m/>
  </r>
  <r>
    <x v="18"/>
    <s v="Vendas"/>
    <s v="Plano de Recebimento"/>
    <n v="33.19"/>
    <s v=""/>
    <m/>
  </r>
  <r>
    <x v="18"/>
    <s v="Vendas"/>
    <s v="Plano de Recebimento"/>
    <n v="48.8"/>
    <s v=""/>
    <m/>
  </r>
  <r>
    <x v="18"/>
    <s v="Vendas"/>
    <s v="Plano de Recebimento"/>
    <n v="72.180000000000007"/>
    <s v=""/>
    <m/>
  </r>
  <r>
    <x v="18"/>
    <s v="Pix Enviado"/>
    <s v="Walter Felix De Araujo Junior Mei"/>
    <s v=""/>
    <n v="-299.64"/>
    <m/>
  </r>
  <r>
    <x v="18"/>
    <s v="Vendas"/>
    <s v="Plano de Recebimento"/>
    <n v="91.21"/>
    <s v=""/>
    <m/>
  </r>
  <r>
    <x v="18"/>
    <s v="Vendas"/>
    <s v="Plano de Recebimento"/>
    <n v="37.909999999999997"/>
    <s v=""/>
    <m/>
  </r>
  <r>
    <x v="18"/>
    <s v="Pix Recebido"/>
    <s v="Rayssa Pereira Elias Da Silva"/>
    <n v="20"/>
    <s v=""/>
    <m/>
  </r>
  <r>
    <x v="18"/>
    <s v="Pix Recebido"/>
    <s v="Greice Gomes Dos Santos"/>
    <n v="4"/>
    <s v=""/>
    <m/>
  </r>
  <r>
    <x v="18"/>
    <s v="Vendas"/>
    <s v="Plano de Recebimento"/>
    <n v="14.64"/>
    <s v=""/>
    <m/>
  </r>
  <r>
    <x v="18"/>
    <s v="Vendas"/>
    <s v="Plano de Recebimento"/>
    <n v="43.92"/>
    <s v=""/>
    <m/>
  </r>
  <r>
    <x v="18"/>
    <s v="Pix Recebido"/>
    <s v="Marcelo Costa"/>
    <n v="32"/>
    <s v=""/>
    <m/>
  </r>
  <r>
    <x v="18"/>
    <s v="Vendas"/>
    <s v="Plano de Recebimento"/>
    <n v="55.96"/>
    <s v=""/>
    <m/>
  </r>
  <r>
    <x v="18"/>
    <s v="Pix Enviado"/>
    <s v="Walter Felix De Araujo Junior Mei"/>
    <s v=""/>
    <n v="-288.39999999999998"/>
    <m/>
  </r>
  <r>
    <x v="18"/>
    <s v="Vendas"/>
    <s v="Plano de Recebimento"/>
    <n v="116.64"/>
    <s v=""/>
    <m/>
  </r>
  <r>
    <x v="18"/>
    <s v="Vendas"/>
    <s v="Plano de Recebimento"/>
    <n v="30.4"/>
    <s v=""/>
    <m/>
  </r>
  <r>
    <x v="18"/>
    <s v="Vendas"/>
    <s v="Plano de Recebimento"/>
    <n v="65.08"/>
    <s v=""/>
    <m/>
  </r>
  <r>
    <x v="18"/>
    <s v="Vendas"/>
    <s v="Plano de Recebimento"/>
    <n v="30.4"/>
    <s v=""/>
    <m/>
  </r>
  <r>
    <x v="18"/>
    <s v="Vendas"/>
    <s v="Plano de Recebimento"/>
    <n v="14.64"/>
    <s v=""/>
    <m/>
  </r>
  <r>
    <x v="18"/>
    <s v="Vendas"/>
    <s v="Plano de Recebimento"/>
    <n v="31.24"/>
    <s v=""/>
    <m/>
  </r>
  <r>
    <x v="18"/>
    <s v="Pix Enviado"/>
    <s v="Walter Felix De Araujo Junior Mei"/>
    <s v=""/>
    <n v="-832.4"/>
    <m/>
  </r>
  <r>
    <x v="18"/>
    <s v="Vendas"/>
    <s v="Plano de Recebimento"/>
    <n v="11.88"/>
    <s v=""/>
    <m/>
  </r>
  <r>
    <x v="18"/>
    <s v="Vendas"/>
    <s v="Plano de Recebimento"/>
    <n v="19.52"/>
    <s v=""/>
    <m/>
  </r>
  <r>
    <x v="18"/>
    <s v="Pix Enviado"/>
    <s v="Reinaldo Victor Santos Guimaraes Da Silva"/>
    <s v=""/>
    <n v="-165"/>
    <m/>
  </r>
  <r>
    <x v="18"/>
    <s v="Saldo do dia"/>
    <m/>
    <m/>
    <m/>
    <n v="0"/>
  </r>
  <r>
    <x v="19"/>
    <s v="Pix Enviado"/>
    <s v="Walter Felix De Araujo Junior Mei"/>
    <s v=""/>
    <n v="-68.33"/>
    <m/>
  </r>
  <r>
    <x v="19"/>
    <s v="Vendas"/>
    <s v="Plano de Recebimento"/>
    <n v="13.67"/>
    <s v=""/>
    <m/>
  </r>
  <r>
    <x v="19"/>
    <s v="Vendas"/>
    <s v="Plano de Recebimento"/>
    <n v="54.66"/>
    <s v=""/>
    <m/>
  </r>
  <r>
    <x v="19"/>
    <s v="Pix Enviado"/>
    <s v="Walter Felix De Araujo Junior Mei"/>
    <s v=""/>
    <n v="-423.47"/>
    <m/>
  </r>
  <r>
    <x v="19"/>
    <s v="Vendas"/>
    <s v="Plano de Recebimento"/>
    <n v="0.98"/>
    <s v=""/>
    <m/>
  </r>
  <r>
    <x v="19"/>
    <s v="Vendas"/>
    <s v="Plano de Recebimento"/>
    <n v="14.25"/>
    <s v=""/>
    <m/>
  </r>
  <r>
    <x v="19"/>
    <s v="Vendas"/>
    <s v="Plano de Recebimento"/>
    <n v="13.67"/>
    <s v=""/>
    <m/>
  </r>
  <r>
    <x v="19"/>
    <s v="Vendas"/>
    <s v="Plano de Recebimento"/>
    <n v="10.69"/>
    <s v=""/>
    <m/>
  </r>
  <r>
    <x v="19"/>
    <s v="Vendas"/>
    <s v="Plano de Recebimento"/>
    <n v="18.55"/>
    <s v=""/>
    <m/>
  </r>
  <r>
    <x v="19"/>
    <s v="Vendas"/>
    <s v="Plano de Recebimento"/>
    <n v="7.81"/>
    <s v=""/>
    <m/>
  </r>
  <r>
    <x v="19"/>
    <s v="Vendas"/>
    <s v="Plano de Recebimento"/>
    <n v="25.65"/>
    <s v=""/>
    <m/>
  </r>
  <r>
    <x v="19"/>
    <s v="Vendas"/>
    <s v="Plano de Recebimento"/>
    <n v="9.76"/>
    <s v=""/>
    <m/>
  </r>
  <r>
    <x v="19"/>
    <s v="Vendas"/>
    <s v="Plano de Recebimento"/>
    <n v="19.52"/>
    <s v=""/>
    <m/>
  </r>
  <r>
    <x v="19"/>
    <s v="Vendas"/>
    <s v="Plano de Recebimento"/>
    <n v="3.8"/>
    <s v=""/>
    <m/>
  </r>
  <r>
    <x v="19"/>
    <s v="Cartão da Conta"/>
    <s v="Cida Supermercado        Osasco       Br"/>
    <s v=""/>
    <n v="-51.4"/>
    <m/>
  </r>
  <r>
    <x v="19"/>
    <s v="Vendas"/>
    <s v="Plano de Recebimento"/>
    <n v="24.4"/>
    <s v=""/>
    <m/>
  </r>
  <r>
    <x v="19"/>
    <s v="Vendas"/>
    <s v="Plano de Recebimento"/>
    <n v="9.76"/>
    <s v=""/>
    <m/>
  </r>
  <r>
    <x v="19"/>
    <s v="Pix Recebido"/>
    <s v="Diego Silva Oliveira"/>
    <n v="16"/>
    <s v=""/>
    <m/>
  </r>
  <r>
    <x v="19"/>
    <s v="Vendas"/>
    <s v="Plano de Recebimento"/>
    <n v="8.7799999999999994"/>
    <s v=""/>
    <m/>
  </r>
  <r>
    <x v="19"/>
    <s v="Vendas"/>
    <s v="Plano de Recebimento"/>
    <n v="15.62"/>
    <s v=""/>
    <m/>
  </r>
  <r>
    <x v="19"/>
    <s v="Vendas"/>
    <s v="Plano de Recebimento"/>
    <n v="11.4"/>
    <s v=""/>
    <m/>
  </r>
  <r>
    <x v="19"/>
    <s v="Cartão da Conta"/>
    <s v="Atacadao 043 As          Carapicuiba  Br"/>
    <s v=""/>
    <n v="-317.31"/>
    <m/>
  </r>
  <r>
    <x v="19"/>
    <s v="Vendas"/>
    <s v="Plano de Recebimento"/>
    <n v="19.95"/>
    <s v=""/>
    <m/>
  </r>
  <r>
    <x v="19"/>
    <s v="Vendas"/>
    <s v="Plano de Recebimento"/>
    <n v="19.52"/>
    <s v=""/>
    <m/>
  </r>
  <r>
    <x v="19"/>
    <s v="Vendas"/>
    <s v="Plano de Recebimento"/>
    <n v="34.07"/>
    <s v=""/>
    <m/>
  </r>
  <r>
    <x v="19"/>
    <s v="Pix Recebido"/>
    <s v="Walter Felix De Araujo Junior Mei"/>
    <n v="508"/>
    <s v=""/>
    <m/>
  </r>
  <r>
    <x v="19"/>
    <s v="Pix Enviado"/>
    <s v="Walter Felix De Araujo Junior Mei"/>
    <s v=""/>
    <n v="-314.05"/>
    <m/>
  </r>
  <r>
    <x v="19"/>
    <s v="Vendas"/>
    <s v="Plano de Recebimento"/>
    <n v="14.25"/>
    <s v=""/>
    <m/>
  </r>
  <r>
    <x v="19"/>
    <s v="Vendas"/>
    <s v="Plano de Recebimento"/>
    <n v="54.66"/>
    <s v=""/>
    <m/>
  </r>
  <r>
    <x v="19"/>
    <s v="Vendas"/>
    <s v="Plano de Recebimento"/>
    <n v="6.83"/>
    <s v=""/>
    <m/>
  </r>
  <r>
    <x v="19"/>
    <s v="Pix Recebido"/>
    <s v="Marcelly Reis Naves"/>
    <n v="23"/>
    <s v=""/>
    <m/>
  </r>
  <r>
    <x v="19"/>
    <s v="Vendas"/>
    <s v="Plano de Recebimento"/>
    <n v="9.5"/>
    <s v=""/>
    <m/>
  </r>
  <r>
    <x v="19"/>
    <s v="Vendas"/>
    <s v="Plano de Recebimento"/>
    <n v="97.61"/>
    <s v=""/>
    <m/>
  </r>
  <r>
    <x v="19"/>
    <s v="Vendas"/>
    <s v="Plano de Recebimento"/>
    <n v="5.7"/>
    <s v=""/>
    <m/>
  </r>
  <r>
    <x v="19"/>
    <s v="Vendas"/>
    <s v="Plano de Recebimento"/>
    <n v="13.67"/>
    <s v=""/>
    <m/>
  </r>
  <r>
    <x v="19"/>
    <s v="Vendas"/>
    <s v="Plano de Recebimento"/>
    <n v="88.83"/>
    <s v=""/>
    <m/>
  </r>
  <r>
    <x v="19"/>
    <s v="Pix Enviado"/>
    <s v="Walter Felix De Araujo Junior Mei"/>
    <s v=""/>
    <n v="-273.92"/>
    <m/>
  </r>
  <r>
    <x v="19"/>
    <s v="Cartão da Conta"/>
    <s v="Google Youtubepremium    Sao Paulo    Br"/>
    <s v=""/>
    <n v="-20.9"/>
    <m/>
  </r>
  <r>
    <x v="19"/>
    <s v="Vendas"/>
    <s v="Plano de Recebimento"/>
    <n v="5.23"/>
    <s v=""/>
    <m/>
  </r>
  <r>
    <x v="19"/>
    <s v="Vendas"/>
    <s v="Plano de Recebimento"/>
    <n v="13.18"/>
    <s v=""/>
    <m/>
  </r>
  <r>
    <x v="19"/>
    <s v="Vendas"/>
    <s v="Plano de Recebimento"/>
    <n v="5.37"/>
    <s v=""/>
    <m/>
  </r>
  <r>
    <x v="19"/>
    <s v="Vendas"/>
    <s v="Plano de Recebimento"/>
    <n v="24.4"/>
    <s v=""/>
    <m/>
  </r>
  <r>
    <x v="19"/>
    <s v="Vendas"/>
    <s v="Plano de Recebimento"/>
    <n v="17.100000000000001"/>
    <s v=""/>
    <m/>
  </r>
  <r>
    <x v="19"/>
    <s v="Vendas"/>
    <s v="Plano de Recebimento"/>
    <n v="65.400000000000006"/>
    <s v=""/>
    <m/>
  </r>
  <r>
    <x v="19"/>
    <s v="Vendas"/>
    <s v="Plano de Recebimento"/>
    <n v="14.64"/>
    <s v=""/>
    <m/>
  </r>
  <r>
    <x v="19"/>
    <s v="Pix Recebido"/>
    <s v="Tuna Pagamentos Ltda"/>
    <n v="103.9"/>
    <s v=""/>
    <m/>
  </r>
  <r>
    <x v="19"/>
    <s v="Vendas"/>
    <s v="Plano de Recebimento"/>
    <n v="45.6"/>
    <s v=""/>
    <m/>
  </r>
  <r>
    <x v="19"/>
    <s v="Pix Enviado"/>
    <s v="Walter Felix De Araujo Junior Mei"/>
    <s v=""/>
    <n v="-181.68"/>
    <m/>
  </r>
  <r>
    <x v="19"/>
    <s v="Pix Recebido"/>
    <s v="Diego Silva Oliveira"/>
    <n v="20"/>
    <s v=""/>
    <m/>
  </r>
  <r>
    <x v="19"/>
    <s v="Vendas"/>
    <s v="Plano de Recebimento"/>
    <n v="12.69"/>
    <s v=""/>
    <m/>
  </r>
  <r>
    <x v="19"/>
    <s v="Vendas"/>
    <s v="Plano de Recebimento"/>
    <n v="61.49"/>
    <s v=""/>
    <m/>
  </r>
  <r>
    <x v="19"/>
    <s v="Vendas"/>
    <s v="Plano de Recebimento"/>
    <n v="47.5"/>
    <s v=""/>
    <m/>
  </r>
  <r>
    <x v="19"/>
    <s v="Pix Recebido"/>
    <s v="Diego Silva Oliveira"/>
    <n v="40"/>
    <s v=""/>
    <m/>
  </r>
  <r>
    <x v="19"/>
    <s v="Pix Enviado"/>
    <s v="Walter Felix De Araujo Junior Mei"/>
    <s v=""/>
    <n v="-79.52"/>
    <m/>
  </r>
  <r>
    <x v="19"/>
    <s v="Vendas"/>
    <s v="Plano de Recebimento"/>
    <n v="31.24"/>
    <s v=""/>
    <m/>
  </r>
  <r>
    <x v="19"/>
    <s v="Pix Recebido"/>
    <s v="Reinaldo Victor Santos Guimaraes Da Silva"/>
    <n v="19"/>
    <s v=""/>
    <m/>
  </r>
  <r>
    <x v="19"/>
    <s v="Vendas"/>
    <s v="Plano de Recebimento"/>
    <n v="29.28"/>
    <s v=""/>
    <m/>
  </r>
  <r>
    <x v="19"/>
    <s v="Saldo do dia"/>
    <m/>
    <m/>
    <m/>
    <n v="0"/>
  </r>
  <r>
    <x v="20"/>
    <s v="Cartão da Conta"/>
    <s v="Filial Bk Drive C        Carapicuiba  Br"/>
    <s v=""/>
    <n v="-49.7"/>
    <m/>
  </r>
  <r>
    <x v="20"/>
    <s v="Pix Recebido"/>
    <s v="Jose Henrique Moura"/>
    <n v="22.9"/>
    <s v=""/>
    <m/>
  </r>
  <r>
    <x v="20"/>
    <s v="Pix Recebido"/>
    <s v="Joice Moreira Araujo"/>
    <n v="28"/>
    <s v=""/>
    <m/>
  </r>
  <r>
    <x v="20"/>
    <s v="Vendas"/>
    <s v="Plano de Recebimento"/>
    <n v="3.42"/>
    <s v=""/>
    <m/>
  </r>
  <r>
    <x v="20"/>
    <s v="Vendas"/>
    <s v="Plano de Recebimento"/>
    <n v="52.71"/>
    <s v=""/>
    <m/>
  </r>
  <r>
    <x v="20"/>
    <s v="Vendas"/>
    <s v="Plano de Recebimento"/>
    <n v="27.55"/>
    <s v=""/>
    <m/>
  </r>
  <r>
    <x v="20"/>
    <s v="Vendas"/>
    <s v="Plano de Recebimento"/>
    <n v="27.55"/>
    <s v=""/>
    <m/>
  </r>
  <r>
    <x v="20"/>
    <s v="Vendas"/>
    <s v="Plano de Recebimento"/>
    <n v="28.31"/>
    <s v=""/>
    <m/>
  </r>
  <r>
    <x v="20"/>
    <s v="Cartão da Conta"/>
    <s v="Pag*box44postoe          Carapicuiba  Br"/>
    <s v=""/>
    <n v="-22"/>
    <m/>
  </r>
  <r>
    <x v="20"/>
    <s v="Vendas"/>
    <s v="Plano de Recebimento"/>
    <n v="94.68"/>
    <s v=""/>
    <m/>
  </r>
  <r>
    <x v="20"/>
    <s v="Vendas"/>
    <s v="Plano de Recebimento"/>
    <n v="45.6"/>
    <s v=""/>
    <m/>
  </r>
  <r>
    <x v="20"/>
    <s v="Vendas"/>
    <s v="Plano de Recebimento"/>
    <n v="9.76"/>
    <s v=""/>
    <m/>
  </r>
  <r>
    <x v="20"/>
    <s v="Vendas"/>
    <s v="Plano de Recebimento"/>
    <n v="11.4"/>
    <s v=""/>
    <m/>
  </r>
  <r>
    <x v="20"/>
    <s v="Vendas"/>
    <s v="Plano de Recebimento"/>
    <n v="32.21"/>
    <s v=""/>
    <m/>
  </r>
  <r>
    <x v="20"/>
    <s v="Vendas"/>
    <s v="Plano de Recebimento"/>
    <n v="41"/>
    <s v=""/>
    <m/>
  </r>
  <r>
    <x v="20"/>
    <s v="Vendas"/>
    <s v="Plano de Recebimento"/>
    <n v="9.76"/>
    <s v=""/>
    <m/>
  </r>
  <r>
    <x v="20"/>
    <s v="Vendas"/>
    <s v="Plano de Recebimento"/>
    <n v="13.67"/>
    <s v=""/>
    <m/>
  </r>
  <r>
    <x v="20"/>
    <s v="Pix Recebido"/>
    <s v="Luis Felipe Faustino Cau                "/>
    <n v="50.5"/>
    <s v=""/>
    <m/>
  </r>
  <r>
    <x v="20"/>
    <s v="Vendas"/>
    <s v="Plano de Recebimento"/>
    <n v="37.090000000000003"/>
    <s v=""/>
    <m/>
  </r>
  <r>
    <x v="20"/>
    <s v="Vendas"/>
    <s v="Plano de Recebimento"/>
    <n v="9.76"/>
    <s v=""/>
    <m/>
  </r>
  <r>
    <x v="20"/>
    <s v="Vendas"/>
    <s v="Plano de Recebimento"/>
    <n v="5.86"/>
    <s v=""/>
    <m/>
  </r>
  <r>
    <x v="20"/>
    <s v="Cartão da Conta"/>
    <s v="Chacara Do Quiriri Com   Carapicuiba  Br"/>
    <s v=""/>
    <n v="-20"/>
    <m/>
  </r>
  <r>
    <x v="20"/>
    <s v="Vendas"/>
    <s v="Plano de Recebimento"/>
    <n v="15.2"/>
    <s v=""/>
    <m/>
  </r>
  <r>
    <x v="20"/>
    <s v="Vendas"/>
    <s v="Plano de Recebimento"/>
    <n v="5.86"/>
    <s v=""/>
    <m/>
  </r>
  <r>
    <x v="20"/>
    <s v="Vendas"/>
    <s v="Plano de Recebimento"/>
    <n v="31.68"/>
    <s v=""/>
    <m/>
  </r>
  <r>
    <x v="20"/>
    <s v="Vendas"/>
    <s v="Plano de Recebimento"/>
    <n v="32.299999999999997"/>
    <s v=""/>
    <m/>
  </r>
  <r>
    <x v="20"/>
    <s v="Vendas"/>
    <s v="Plano de Recebimento"/>
    <n v="9.76"/>
    <s v=""/>
    <m/>
  </r>
  <r>
    <x v="20"/>
    <s v="Vendas"/>
    <s v="Plano de Recebimento"/>
    <n v="11.96"/>
    <s v=""/>
    <m/>
  </r>
  <r>
    <x v="20"/>
    <s v="Vendas"/>
    <s v="Plano de Recebimento"/>
    <n v="11.71"/>
    <s v=""/>
    <m/>
  </r>
  <r>
    <x v="20"/>
    <s v="Vendas"/>
    <s v="Plano de Recebimento"/>
    <n v="14.16"/>
    <s v=""/>
    <m/>
  </r>
  <r>
    <x v="20"/>
    <s v="Vendas"/>
    <s v="Plano de Recebimento"/>
    <n v="19.52"/>
    <s v=""/>
    <m/>
  </r>
  <r>
    <x v="20"/>
    <s v="Vendas"/>
    <s v="Plano de Recebimento"/>
    <n v="11.71"/>
    <s v=""/>
    <m/>
  </r>
  <r>
    <x v="20"/>
    <s v="Pix Recebido"/>
    <s v="Laiane Elissandra De Lima"/>
    <n v="44"/>
    <s v=""/>
    <m/>
  </r>
  <r>
    <x v="20"/>
    <s v="Vendas"/>
    <s v="Plano de Recebimento"/>
    <n v="10.25"/>
    <s v=""/>
    <m/>
  </r>
  <r>
    <x v="20"/>
    <s v="Pix Enviado"/>
    <s v="Walter Felix De Araujo Junior Mei"/>
    <s v=""/>
    <n v="-1836.36"/>
    <m/>
  </r>
  <r>
    <x v="20"/>
    <s v="Vendas"/>
    <s v="Plano de Recebimento"/>
    <n v="6.83"/>
    <s v=""/>
    <m/>
  </r>
  <r>
    <x v="20"/>
    <s v="Vendas"/>
    <s v="Plano de Recebimento"/>
    <n v="48.8"/>
    <s v=""/>
    <m/>
  </r>
  <r>
    <x v="20"/>
    <s v="Vendas"/>
    <s v="Plano de Recebimento"/>
    <n v="43.13"/>
    <s v=""/>
    <m/>
  </r>
  <r>
    <x v="20"/>
    <s v="Pix Recebido"/>
    <s v="Evandro Carlos Ananias Junior"/>
    <n v="1737.6"/>
    <s v=""/>
    <m/>
  </r>
  <r>
    <x v="20"/>
    <s v="Pix Enviado"/>
    <s v="Walter Felix De Araujo Junior Mei"/>
    <s v=""/>
    <n v="-27.33"/>
    <m/>
  </r>
  <r>
    <x v="20"/>
    <s v="Vendas"/>
    <s v="Plano de Recebimento"/>
    <n v="14.64"/>
    <s v=""/>
    <m/>
  </r>
  <r>
    <x v="20"/>
    <s v="Vendas"/>
    <s v="Plano de Recebimento"/>
    <n v="12.69"/>
    <s v=""/>
    <m/>
  </r>
  <r>
    <x v="20"/>
    <s v="Pix Enviado"/>
    <s v="Walter Felix De Araujo Junior Mei"/>
    <s v=""/>
    <n v="-138.38999999999999"/>
    <m/>
  </r>
  <r>
    <x v="20"/>
    <s v="Vendas"/>
    <s v="Plano de Recebimento"/>
    <n v="49.5"/>
    <s v=""/>
    <m/>
  </r>
  <r>
    <x v="20"/>
    <s v="Pix Recebido"/>
    <s v="Lucas Lopes Comparoni"/>
    <n v="2"/>
    <s v=""/>
    <m/>
  </r>
  <r>
    <x v="20"/>
    <s v="Pix Recebido"/>
    <s v="Mariana Vieira Goncalves"/>
    <n v="21.5"/>
    <s v=""/>
    <m/>
  </r>
  <r>
    <x v="20"/>
    <s v="Vendas"/>
    <s v="Plano de Recebimento"/>
    <n v="1.95"/>
    <s v=""/>
    <m/>
  </r>
  <r>
    <x v="20"/>
    <s v="Vendas"/>
    <s v="Plano de Recebimento"/>
    <n v="29.28"/>
    <s v=""/>
    <m/>
  </r>
  <r>
    <x v="20"/>
    <s v="Vendas"/>
    <s v="Plano de Recebimento"/>
    <n v="1.95"/>
    <s v=""/>
    <m/>
  </r>
  <r>
    <x v="20"/>
    <s v="Vendas"/>
    <s v="Plano de Recebimento"/>
    <n v="6.83"/>
    <s v=""/>
    <m/>
  </r>
  <r>
    <x v="20"/>
    <s v="Vendas"/>
    <s v="Plano de Recebimento"/>
    <n v="15.62"/>
    <s v=""/>
    <m/>
  </r>
  <r>
    <x v="20"/>
    <s v="Vendas"/>
    <s v="Plano de Recebimento"/>
    <n v="9.76"/>
    <s v=""/>
    <m/>
  </r>
  <r>
    <x v="20"/>
    <s v="Pix Enviado"/>
    <s v="Walter Felix De Araujo Junior Mei"/>
    <s v=""/>
    <n v="-137.41"/>
    <m/>
  </r>
  <r>
    <x v="20"/>
    <s v="Vendas"/>
    <s v="Plano de Recebimento"/>
    <n v="108.91"/>
    <s v=""/>
    <m/>
  </r>
  <r>
    <x v="20"/>
    <s v="Pix Recebido"/>
    <s v="Tuna Pagamentos Ltda"/>
    <n v="28.5"/>
    <s v=""/>
    <m/>
  </r>
  <r>
    <x v="20"/>
    <s v="Pix Enviado"/>
    <s v="Walter Felix De Araujo Junior Mei"/>
    <s v=""/>
    <n v="-86.14"/>
    <m/>
  </r>
  <r>
    <x v="20"/>
    <s v="Vendas"/>
    <s v="Plano de Recebimento"/>
    <n v="13.67"/>
    <s v=""/>
    <m/>
  </r>
  <r>
    <x v="20"/>
    <s v="Vendas"/>
    <s v="Plano de Recebimento"/>
    <n v="10.98"/>
    <s v=""/>
    <m/>
  </r>
  <r>
    <x v="20"/>
    <s v="Vendas"/>
    <s v="Plano de Recebimento"/>
    <n v="61.49"/>
    <s v=""/>
    <m/>
  </r>
  <r>
    <x v="20"/>
    <s v="Saldo do dia"/>
    <m/>
    <m/>
    <m/>
    <n v="678.14"/>
  </r>
  <r>
    <x v="21"/>
    <s v="Vendas"/>
    <s v="Plano de Recebimento"/>
    <n v="15.62"/>
    <s v=""/>
    <m/>
  </r>
  <r>
    <x v="21"/>
    <s v="Vendas"/>
    <s v="Plano de Recebimento"/>
    <n v="11.71"/>
    <s v=""/>
    <m/>
  </r>
  <r>
    <x v="21"/>
    <s v="Vendas"/>
    <s v="Plano de Recebimento"/>
    <n v="6.84"/>
    <s v=""/>
    <m/>
  </r>
  <r>
    <x v="21"/>
    <s v="Vendas"/>
    <s v="Plano de Recebimento"/>
    <n v="6.83"/>
    <s v=""/>
    <m/>
  </r>
  <r>
    <x v="21"/>
    <s v="Pix Recebido"/>
    <s v="Mariana Costa Alves"/>
    <n v="16.45"/>
    <s v=""/>
    <m/>
  </r>
  <r>
    <x v="21"/>
    <s v="Pix Enviado"/>
    <s v="Walter Felix De Araujo Junior Mei"/>
    <s v=""/>
    <n v="-69.3"/>
    <m/>
  </r>
  <r>
    <x v="21"/>
    <s v="Vendas"/>
    <s v="Plano de Recebimento"/>
    <n v="6.83"/>
    <s v=""/>
    <m/>
  </r>
  <r>
    <x v="21"/>
    <s v="Vendas"/>
    <s v="Plano de Recebimento"/>
    <n v="55.64"/>
    <s v=""/>
    <m/>
  </r>
  <r>
    <x v="21"/>
    <s v="Vendas"/>
    <s v="Plano de Recebimento"/>
    <n v="6.83"/>
    <s v=""/>
    <m/>
  </r>
  <r>
    <x v="21"/>
    <s v="Pix Enviado"/>
    <s v="Walter Felix De Araujo Junior Mei"/>
    <s v=""/>
    <n v="-248.9"/>
    <m/>
  </r>
  <r>
    <x v="21"/>
    <s v="Vendas"/>
    <s v="Plano de Recebimento"/>
    <n v="68.22"/>
    <s v=""/>
    <m/>
  </r>
  <r>
    <x v="21"/>
    <s v="Vendas"/>
    <s v="Plano de Recebimento"/>
    <n v="41.8"/>
    <s v=""/>
    <m/>
  </r>
  <r>
    <x v="21"/>
    <s v="Pix Recebido"/>
    <s v="Alberto Donato Santos"/>
    <n v="134"/>
    <s v=""/>
    <m/>
  </r>
  <r>
    <x v="21"/>
    <s v="Vendas"/>
    <s v="Plano de Recebimento"/>
    <n v="4.88"/>
    <s v=""/>
    <m/>
  </r>
  <r>
    <x v="21"/>
    <s v="Pix Enviado"/>
    <s v="Walter Felix De Araujo Junior Mei"/>
    <s v=""/>
    <n v="-88.54"/>
    <m/>
  </r>
  <r>
    <x v="21"/>
    <s v="Pix Recebido"/>
    <s v="Sidineia Florinda Santos Oliveira Andrad"/>
    <n v="42.9"/>
    <s v=""/>
    <m/>
  </r>
  <r>
    <x v="21"/>
    <s v="Vendas"/>
    <s v="Plano de Recebimento"/>
    <n v="29.28"/>
    <s v=""/>
    <m/>
  </r>
  <r>
    <x v="21"/>
    <s v="Cartão da Conta"/>
    <s v="Atacadao 043 As          Carapicuiba  Br"/>
    <s v=""/>
    <n v="-28.93"/>
    <m/>
  </r>
  <r>
    <x v="21"/>
    <s v="Vendas"/>
    <s v="Plano de Recebimento"/>
    <n v="7.81"/>
    <s v=""/>
    <m/>
  </r>
  <r>
    <x v="21"/>
    <s v="Vendas"/>
    <s v="Plano de Recebimento"/>
    <n v="22.84"/>
    <s v=""/>
    <m/>
  </r>
  <r>
    <x v="21"/>
    <s v="Vendas"/>
    <s v="Plano de Recebimento"/>
    <n v="6.83"/>
    <s v=""/>
    <m/>
  </r>
  <r>
    <x v="21"/>
    <s v="Vendas"/>
    <s v="Plano de Recebimento"/>
    <n v="7.81"/>
    <s v=""/>
    <m/>
  </r>
  <r>
    <x v="21"/>
    <s v="Pix Enviado"/>
    <s v="Walter Felix De Araujo Junior Mei"/>
    <s v=""/>
    <n v="-546.97"/>
    <m/>
  </r>
  <r>
    <x v="21"/>
    <s v="Pix Recebido"/>
    <s v="Jefferson Oliveira Da Silva Junior      "/>
    <n v="324"/>
    <s v=""/>
    <m/>
  </r>
  <r>
    <x v="21"/>
    <s v="Vendas"/>
    <s v="Plano de Recebimento"/>
    <n v="7.08"/>
    <s v=""/>
    <m/>
  </r>
  <r>
    <x v="21"/>
    <s v="Vendas"/>
    <s v="Plano de Recebimento"/>
    <n v="19.8"/>
    <s v=""/>
    <m/>
  </r>
  <r>
    <x v="21"/>
    <s v="Vendas"/>
    <s v="Plano de Recebimento"/>
    <n v="146.41"/>
    <s v=""/>
    <m/>
  </r>
  <r>
    <x v="21"/>
    <s v="Vendas"/>
    <s v="Plano de Recebimento"/>
    <n v="28.21"/>
    <s v=""/>
    <m/>
  </r>
  <r>
    <x v="21"/>
    <s v="Vendas"/>
    <s v="Plano de Recebimento"/>
    <n v="21.47"/>
    <s v=""/>
    <m/>
  </r>
  <r>
    <x v="21"/>
    <s v="Pix Enviado"/>
    <s v="Walter Felix De Araujo Junior Mei"/>
    <s v=""/>
    <n v="-840.79"/>
    <m/>
  </r>
  <r>
    <x v="21"/>
    <s v="Vendas"/>
    <s v="Plano de Recebimento"/>
    <n v="44.55"/>
    <s v=""/>
    <m/>
  </r>
  <r>
    <x v="21"/>
    <s v="Vendas"/>
    <s v="Plano de Recebimento"/>
    <n v="17.57"/>
    <s v=""/>
    <m/>
  </r>
  <r>
    <x v="21"/>
    <s v="Vendas"/>
    <s v="Plano de Recebimento"/>
    <n v="48.8"/>
    <s v=""/>
    <m/>
  </r>
  <r>
    <x v="21"/>
    <s v="Vendas"/>
    <s v="Plano de Recebimento"/>
    <n v="51.73"/>
    <s v=""/>
    <m/>
  </r>
  <r>
    <x v="21"/>
    <s v="Saldo do dia"/>
    <m/>
    <m/>
    <m/>
    <n v="57.45"/>
  </r>
  <r>
    <x v="22"/>
    <s v="Pix Recebido"/>
    <s v="Diana Entregas"/>
    <n v="11.5"/>
    <s v=""/>
    <m/>
  </r>
  <r>
    <x v="22"/>
    <s v="Pix Enviado"/>
    <s v="Walter Felix De Araujo Junior Mei"/>
    <s v=""/>
    <n v="-8.3000000000000007"/>
    <m/>
  </r>
  <r>
    <x v="22"/>
    <s v="Vendas"/>
    <s v="Plano de Recebimento"/>
    <n v="8.3000000000000007"/>
    <s v=""/>
    <m/>
  </r>
  <r>
    <x v="22"/>
    <s v="Pix Enviado"/>
    <s v="Walter Felix De Araujo Junior Mei"/>
    <s v=""/>
    <n v="-698.19"/>
    <m/>
  </r>
  <r>
    <x v="22"/>
    <s v="Pix Recebido"/>
    <s v="Eliane Akiko Nishimoto"/>
    <n v="238"/>
    <s v=""/>
    <m/>
  </r>
  <r>
    <x v="22"/>
    <s v="Vendas"/>
    <s v="Plano de Recebimento"/>
    <n v="42.75"/>
    <s v=""/>
    <m/>
  </r>
  <r>
    <x v="22"/>
    <s v="Pix Recebido"/>
    <s v="Maiara Costa Dos Santos Alves"/>
    <n v="21"/>
    <s v=""/>
    <m/>
  </r>
  <r>
    <x v="22"/>
    <s v="Vendas"/>
    <s v="Plano de Recebimento"/>
    <n v="3.9"/>
    <s v=""/>
    <m/>
  </r>
  <r>
    <x v="22"/>
    <s v="Vendas"/>
    <s v="Plano de Recebimento"/>
    <n v="24.65"/>
    <s v=""/>
    <m/>
  </r>
  <r>
    <x v="22"/>
    <s v="Vendas"/>
    <s v="Plano de Recebimento"/>
    <n v="11.71"/>
    <s v=""/>
    <m/>
  </r>
  <r>
    <x v="22"/>
    <s v="Vendas"/>
    <s v="Plano de Recebimento"/>
    <n v="32.11"/>
    <s v=""/>
    <m/>
  </r>
  <r>
    <x v="22"/>
    <s v="Vendas"/>
    <s v="Plano de Recebimento"/>
    <n v="281.12"/>
    <s v=""/>
    <m/>
  </r>
  <r>
    <x v="22"/>
    <s v="Vendas"/>
    <s v="Plano de Recebimento"/>
    <n v="42.95"/>
    <s v=""/>
    <m/>
  </r>
  <r>
    <x v="22"/>
    <s v="Pix Enviado"/>
    <s v="Walter Felix De Araujo Junior Mei"/>
    <s v=""/>
    <n v="-254.09"/>
    <m/>
  </r>
  <r>
    <x v="22"/>
    <s v="Pix Recebido"/>
    <s v="Gabriella Geovanna Momi Gotzo"/>
    <n v="53.9"/>
    <s v=""/>
    <m/>
  </r>
  <r>
    <x v="22"/>
    <s v="Vendas"/>
    <s v="Plano de Recebimento"/>
    <n v="6.36"/>
    <s v=""/>
    <m/>
  </r>
  <r>
    <x v="22"/>
    <s v="Vendas"/>
    <s v="Plano de Recebimento"/>
    <n v="19.95"/>
    <s v=""/>
    <m/>
  </r>
  <r>
    <x v="22"/>
    <s v="Vendas"/>
    <s v="Plano de Recebimento"/>
    <n v="19"/>
    <s v=""/>
    <m/>
  </r>
  <r>
    <x v="22"/>
    <s v="Vendas"/>
    <s v="Plano de Recebimento"/>
    <n v="55.15"/>
    <s v=""/>
    <m/>
  </r>
  <r>
    <x v="22"/>
    <s v="Vendas"/>
    <s v="Plano de Recebimento"/>
    <n v="20.99"/>
    <s v=""/>
    <m/>
  </r>
  <r>
    <x v="22"/>
    <s v="Vendas"/>
    <s v="Plano de Recebimento"/>
    <n v="37.909999999999997"/>
    <s v=""/>
    <m/>
  </r>
  <r>
    <x v="22"/>
    <s v="Vendas"/>
    <s v="Plano de Recebimento"/>
    <n v="12.69"/>
    <s v=""/>
    <m/>
  </r>
  <r>
    <x v="22"/>
    <s v="Vendas"/>
    <s v="Plano de Recebimento"/>
    <n v="4.3899999999999997"/>
    <s v=""/>
    <m/>
  </r>
  <r>
    <x v="22"/>
    <s v="Vendas"/>
    <s v="Plano de Recebimento"/>
    <n v="5.7"/>
    <s v=""/>
    <m/>
  </r>
  <r>
    <x v="22"/>
    <s v="Vendas"/>
    <s v="Plano de Recebimento"/>
    <n v="3.9"/>
    <s v=""/>
    <m/>
  </r>
  <r>
    <x v="22"/>
    <s v="Vendas"/>
    <s v="Plano de Recebimento"/>
    <n v="14.15"/>
    <s v=""/>
    <m/>
  </r>
  <r>
    <x v="22"/>
    <s v="Pix Enviado"/>
    <s v="Walter Felix De Araujo Junior Mei"/>
    <s v=""/>
    <n v="-568.76"/>
    <m/>
  </r>
  <r>
    <x v="22"/>
    <s v="Pix Recebido"/>
    <s v="Lorena Garcia Nascimento"/>
    <n v="62.9"/>
    <s v=""/>
    <m/>
  </r>
  <r>
    <x v="22"/>
    <s v="Pix Recebido"/>
    <s v="Letícia Torres Diniz Teixeira"/>
    <n v="500"/>
    <s v=""/>
    <m/>
  </r>
  <r>
    <x v="22"/>
    <s v="Vendas"/>
    <s v="Plano de Recebimento"/>
    <n v="5.86"/>
    <s v=""/>
    <m/>
  </r>
  <r>
    <x v="22"/>
    <s v="Pix Enviado"/>
    <s v="Walter Felix De Araujo Junior Mei"/>
    <s v=""/>
    <n v="-30.64"/>
    <m/>
  </r>
  <r>
    <x v="22"/>
    <s v="Vendas"/>
    <s v="Plano de Recebimento"/>
    <n v="30.64"/>
    <s v=""/>
    <m/>
  </r>
  <r>
    <x v="22"/>
    <s v="Pix Enviado"/>
    <s v="Walter Felix De Araujo Junior Mei"/>
    <s v=""/>
    <n v="-57.45"/>
    <m/>
  </r>
  <r>
    <x v="22"/>
    <s v="Saldo do dia"/>
    <m/>
    <m/>
    <m/>
    <n v="11.5"/>
  </r>
  <r>
    <x v="23"/>
    <s v="Vendas"/>
    <s v="Plano de Recebimento"/>
    <n v="22.45"/>
    <s v=""/>
    <m/>
  </r>
  <r>
    <x v="23"/>
    <s v="Pix Recebido"/>
    <s v="Maria Eduarda Natale Pestana Silva"/>
    <n v="7"/>
    <s v=""/>
    <m/>
  </r>
  <r>
    <x v="23"/>
    <s v="Pix Recebido"/>
    <s v="Julio Cesar Allo                        "/>
    <n v="54"/>
    <s v=""/>
    <m/>
  </r>
  <r>
    <x v="23"/>
    <s v="Cartão da Conta"/>
    <s v="Google Garena            Sao Paulo    Br"/>
    <s v=""/>
    <n v="-8.99"/>
    <m/>
  </r>
  <r>
    <x v="23"/>
    <s v="Vendas"/>
    <s v="Plano de Recebimento"/>
    <n v="27.33"/>
    <s v=""/>
    <m/>
  </r>
  <r>
    <x v="23"/>
    <s v="Vendas"/>
    <s v="Plano de Recebimento"/>
    <n v="23.75"/>
    <s v=""/>
    <m/>
  </r>
  <r>
    <x v="23"/>
    <s v="Vendas"/>
    <s v="Plano de Recebimento"/>
    <n v="23.75"/>
    <s v=""/>
    <m/>
  </r>
  <r>
    <x v="23"/>
    <s v="Vendas"/>
    <s v="Plano de Recebimento"/>
    <n v="34.200000000000003"/>
    <s v=""/>
    <m/>
  </r>
  <r>
    <x v="23"/>
    <s v="Vendas"/>
    <s v="Plano de Recebimento"/>
    <n v="43.7"/>
    <s v=""/>
    <m/>
  </r>
  <r>
    <x v="23"/>
    <s v="Pix Recebido"/>
    <s v="Flavia Torres Ribeiro"/>
    <n v="300"/>
    <s v=""/>
    <m/>
  </r>
  <r>
    <x v="23"/>
    <s v="Vendas"/>
    <s v="Plano de Recebimento"/>
    <n v="316.83"/>
    <s v=""/>
    <m/>
  </r>
  <r>
    <x v="23"/>
    <s v="Pix Enviado"/>
    <s v="Walter Felix De Araujo Junior Mei"/>
    <s v=""/>
    <n v="-276.63"/>
    <m/>
  </r>
  <r>
    <x v="23"/>
    <s v="Pix Recebido"/>
    <s v="Rafael Lioiti Alves Fernandes Ide       "/>
    <n v="20.5"/>
    <s v=""/>
    <m/>
  </r>
  <r>
    <x v="23"/>
    <s v="Vendas"/>
    <s v="Plano de Recebimento"/>
    <n v="9.76"/>
    <s v=""/>
    <m/>
  </r>
  <r>
    <x v="23"/>
    <s v="Vendas"/>
    <s v="Plano de Recebimento"/>
    <n v="8.7799999999999994"/>
    <s v=""/>
    <m/>
  </r>
  <r>
    <x v="23"/>
    <s v="Pix Recebido"/>
    <s v="Leonardo Carnaval Santana"/>
    <n v="59.08"/>
    <s v=""/>
    <m/>
  </r>
  <r>
    <x v="23"/>
    <s v="Vendas"/>
    <s v="Plano de Recebimento"/>
    <n v="31.24"/>
    <s v=""/>
    <m/>
  </r>
  <r>
    <x v="23"/>
    <s v="Vendas"/>
    <s v="Plano de Recebimento"/>
    <n v="30.4"/>
    <s v=""/>
    <m/>
  </r>
  <r>
    <x v="23"/>
    <s v="Vendas"/>
    <s v="Plano de Recebimento"/>
    <n v="9.5"/>
    <s v=""/>
    <m/>
  </r>
  <r>
    <x v="23"/>
    <s v="Vendas"/>
    <s v="Plano de Recebimento"/>
    <n v="107.37"/>
    <s v=""/>
    <m/>
  </r>
  <r>
    <x v="23"/>
    <s v="Pix Enviado"/>
    <s v="Walter Felix De Araujo Junior Mei"/>
    <s v=""/>
    <n v="-110.25"/>
    <m/>
  </r>
  <r>
    <x v="23"/>
    <s v="Vendas"/>
    <s v="Plano de Recebimento"/>
    <n v="33.159999999999997"/>
    <s v=""/>
    <m/>
  </r>
  <r>
    <x v="23"/>
    <s v="Vendas"/>
    <s v="Plano de Recebimento"/>
    <n v="33.19"/>
    <s v=""/>
    <m/>
  </r>
  <r>
    <x v="23"/>
    <s v="Pix Recebido"/>
    <s v="Bruno Silva Feitoza"/>
    <n v="43.9"/>
    <s v=""/>
    <m/>
  </r>
  <r>
    <x v="23"/>
    <s v="Pix Enviado"/>
    <s v="Walter Felix De Araujo Junior Mei"/>
    <s v=""/>
    <n v="-153.94"/>
    <m/>
  </r>
  <r>
    <x v="23"/>
    <s v="Vendas"/>
    <s v="Plano de Recebimento"/>
    <n v="13.18"/>
    <s v=""/>
    <m/>
  </r>
  <r>
    <x v="23"/>
    <s v="Pix Recebido"/>
    <s v="Valeria Aparecida Dias Cesar Lima"/>
    <n v="70.900000000000006"/>
    <s v=""/>
    <m/>
  </r>
  <r>
    <x v="23"/>
    <s v="Vendas"/>
    <s v="Plano de Recebimento"/>
    <n v="47.41"/>
    <s v=""/>
    <m/>
  </r>
  <r>
    <x v="23"/>
    <s v="Vendas"/>
    <s v="Plano de Recebimento"/>
    <n v="8.7799999999999994"/>
    <s v=""/>
    <m/>
  </r>
  <r>
    <x v="23"/>
    <s v="Vendas"/>
    <s v="Plano de Recebimento"/>
    <n v="13.67"/>
    <s v=""/>
    <m/>
  </r>
  <r>
    <x v="23"/>
    <s v="Pix Enviado"/>
    <s v="Walter Felix De Araujo Junior Mei"/>
    <s v=""/>
    <n v="-917.86"/>
    <m/>
  </r>
  <r>
    <x v="23"/>
    <s v="Vendas"/>
    <s v="Plano de Recebimento"/>
    <n v="5.86"/>
    <s v=""/>
    <m/>
  </r>
  <r>
    <x v="23"/>
    <s v="Pix Recebido"/>
    <s v="Tainã Botica Ferreira Pestana"/>
    <n v="16"/>
    <s v=""/>
    <m/>
  </r>
  <r>
    <x v="23"/>
    <s v="Pix Recebido"/>
    <s v="Camila Queiroz De Almeida Souza"/>
    <n v="83.8"/>
    <s v=""/>
    <m/>
  </r>
  <r>
    <x v="23"/>
    <s v="Vendas"/>
    <s v="Plano de Recebimento"/>
    <n v="37.090000000000003"/>
    <s v=""/>
    <m/>
  </r>
  <r>
    <x v="23"/>
    <s v="Vendas"/>
    <s v="Plano de Recebimento"/>
    <n v="8.7799999999999994"/>
    <s v=""/>
    <m/>
  </r>
  <r>
    <x v="23"/>
    <s v="Vendas"/>
    <s v="Plano de Recebimento"/>
    <n v="17.57"/>
    <s v=""/>
    <m/>
  </r>
  <r>
    <x v="23"/>
    <s v="Vendas"/>
    <s v="Plano de Recebimento"/>
    <n v="33.090000000000003"/>
    <s v=""/>
    <m/>
  </r>
  <r>
    <x v="23"/>
    <s v="Vendas"/>
    <s v="Plano de Recebimento"/>
    <n v="20.010000000000002"/>
    <s v=""/>
    <m/>
  </r>
  <r>
    <x v="23"/>
    <s v="Vendas"/>
    <s v="Plano de Recebimento"/>
    <n v="33.68"/>
    <s v=""/>
    <m/>
  </r>
  <r>
    <x v="23"/>
    <s v="Pix Recebido"/>
    <s v="Yuri Correia Aguiar Da Silva"/>
    <n v="71"/>
    <s v=""/>
    <m/>
  </r>
  <r>
    <x v="23"/>
    <s v="Vendas"/>
    <s v="Plano de Recebimento"/>
    <n v="14.64"/>
    <s v=""/>
    <m/>
  </r>
  <r>
    <x v="23"/>
    <s v="Pix Recebido"/>
    <s v="Sidineia Florinda Santos Oliveira Andrad"/>
    <n v="55.4"/>
    <s v=""/>
    <m/>
  </r>
  <r>
    <x v="23"/>
    <s v="Vendas"/>
    <s v="Plano de Recebimento"/>
    <n v="28.5"/>
    <s v=""/>
    <m/>
  </r>
  <r>
    <x v="23"/>
    <s v="Vendas"/>
    <s v="Plano de Recebimento"/>
    <n v="47.5"/>
    <s v=""/>
    <m/>
  </r>
  <r>
    <x v="23"/>
    <s v="Vendas"/>
    <s v="Plano de Recebimento"/>
    <n v="43.92"/>
    <s v=""/>
    <m/>
  </r>
  <r>
    <x v="23"/>
    <s v="Pix Recebido"/>
    <s v="Katiuscia Croda Da Silva"/>
    <n v="46.9"/>
    <s v=""/>
    <m/>
  </r>
  <r>
    <x v="23"/>
    <s v="Vendas"/>
    <s v="Plano de Recebimento"/>
    <n v="1.9"/>
    <s v=""/>
    <m/>
  </r>
  <r>
    <x v="23"/>
    <s v="Cartão da Conta"/>
    <s v="Pag*willianrodriguesd    Osasco       Br"/>
    <s v=""/>
    <n v="-2"/>
    <m/>
  </r>
  <r>
    <x v="23"/>
    <s v="Vendas"/>
    <s v="Plano de Recebimento"/>
    <n v="45.88"/>
    <s v=""/>
    <m/>
  </r>
  <r>
    <x v="23"/>
    <s v="Vendas"/>
    <s v="Plano de Recebimento"/>
    <n v="28.31"/>
    <s v=""/>
    <m/>
  </r>
  <r>
    <x v="23"/>
    <s v="Vendas"/>
    <s v="Plano de Recebimento"/>
    <n v="14.25"/>
    <s v=""/>
    <m/>
  </r>
  <r>
    <x v="23"/>
    <s v="Vendas"/>
    <s v="Plano de Recebimento"/>
    <n v="19.52"/>
    <s v=""/>
    <m/>
  </r>
  <r>
    <x v="23"/>
    <s v="Vendas"/>
    <s v="Plano de Recebimento"/>
    <n v="93.11"/>
    <s v=""/>
    <m/>
  </r>
  <r>
    <x v="23"/>
    <s v="Vendas"/>
    <s v="Plano de Recebimento"/>
    <n v="41"/>
    <s v=""/>
    <m/>
  </r>
  <r>
    <x v="23"/>
    <s v="Vendas"/>
    <s v="Plano de Recebimento"/>
    <n v="15.62"/>
    <s v=""/>
    <m/>
  </r>
  <r>
    <x v="23"/>
    <s v="Vendas"/>
    <s v="Plano de Recebimento"/>
    <n v="11.88"/>
    <s v=""/>
    <m/>
  </r>
  <r>
    <x v="23"/>
    <s v="Vendas"/>
    <s v="Plano de Recebimento"/>
    <n v="15.11"/>
    <s v=""/>
    <m/>
  </r>
  <r>
    <x v="23"/>
    <s v="Vendas"/>
    <s v="Plano de Recebimento"/>
    <n v="23.43"/>
    <s v=""/>
    <m/>
  </r>
  <r>
    <x v="23"/>
    <s v="Vendas"/>
    <s v="Plano de Recebimento"/>
    <n v="16.829999999999998"/>
    <s v=""/>
    <m/>
  </r>
  <r>
    <x v="23"/>
    <s v="Vendas"/>
    <s v="Plano de Recebimento"/>
    <n v="29.28"/>
    <s v=""/>
    <m/>
  </r>
  <r>
    <x v="23"/>
    <s v="Pix Enviado"/>
    <s v="Walter Felix De Araujo Junior Mei"/>
    <s v=""/>
    <n v="-1447.22"/>
    <m/>
  </r>
  <r>
    <x v="23"/>
    <s v="Vendas"/>
    <s v="Plano de Recebimento"/>
    <n v="41"/>
    <s v=""/>
    <m/>
  </r>
  <r>
    <x v="23"/>
    <s v="Vendas"/>
    <s v="Plano de Recebimento"/>
    <n v="7.81"/>
    <s v=""/>
    <m/>
  </r>
  <r>
    <x v="23"/>
    <s v="Vendas"/>
    <s v="Plano de Recebimento"/>
    <n v="142.51"/>
    <s v=""/>
    <m/>
  </r>
  <r>
    <x v="23"/>
    <s v="Pix Recebido"/>
    <s v="Pâmela Alves De Souza"/>
    <n v="48"/>
    <s v=""/>
    <m/>
  </r>
  <r>
    <x v="23"/>
    <s v="Pix Recebido"/>
    <s v="Diogo De Jesus Santos"/>
    <n v="70.489999999999995"/>
    <s v=""/>
    <m/>
  </r>
  <r>
    <x v="23"/>
    <s v="Vendas"/>
    <s v="Plano de Recebimento"/>
    <n v="35.14"/>
    <s v=""/>
    <m/>
  </r>
  <r>
    <x v="23"/>
    <s v="Vendas"/>
    <s v="Plano de Recebimento"/>
    <n v="195.22"/>
    <s v=""/>
    <m/>
  </r>
  <r>
    <x v="23"/>
    <s v="Vendas"/>
    <s v="Plano de Recebimento"/>
    <n v="36.96"/>
    <s v=""/>
    <m/>
  </r>
  <r>
    <x v="23"/>
    <s v="Pix Recebido"/>
    <s v="José Henrique Moura"/>
    <n v="80"/>
    <s v=""/>
    <m/>
  </r>
  <r>
    <x v="23"/>
    <s v="Vendas"/>
    <s v="Plano de Recebimento"/>
    <n v="277.23"/>
    <s v=""/>
    <m/>
  </r>
  <r>
    <x v="23"/>
    <s v="Vendas"/>
    <s v="Plano de Recebimento"/>
    <n v="34.65"/>
    <s v=""/>
    <m/>
  </r>
  <r>
    <x v="23"/>
    <s v="Vendas"/>
    <s v="Plano de Recebimento"/>
    <n v="37.909999999999997"/>
    <s v=""/>
    <m/>
  </r>
  <r>
    <x v="23"/>
    <s v="Vendas"/>
    <s v="Plano de Recebimento"/>
    <n v="45.6"/>
    <s v=""/>
    <m/>
  </r>
  <r>
    <x v="23"/>
    <s v="Vendas"/>
    <s v="Plano de Recebimento"/>
    <n v="5.86"/>
    <s v=""/>
    <m/>
  </r>
  <r>
    <x v="23"/>
    <s v="Vendas"/>
    <s v="Plano de Recebimento"/>
    <n v="37.909999999999997"/>
    <s v=""/>
    <m/>
  </r>
  <r>
    <x v="23"/>
    <s v="Pix Recebido"/>
    <s v="Tânia Nogueira Lazaro"/>
    <n v="62"/>
    <s v=""/>
    <m/>
  </r>
  <r>
    <x v="23"/>
    <s v="Vendas"/>
    <s v="Plano de Recebimento"/>
    <n v="37.909999999999997"/>
    <s v=""/>
    <m/>
  </r>
  <r>
    <x v="23"/>
    <s v="Vendas"/>
    <s v="Plano de Recebimento"/>
    <n v="11.71"/>
    <s v=""/>
    <m/>
  </r>
  <r>
    <x v="23"/>
    <s v="Vendas"/>
    <s v="Plano de Recebimento"/>
    <n v="5.86"/>
    <s v=""/>
    <m/>
  </r>
  <r>
    <x v="23"/>
    <s v="Vendas"/>
    <s v="Plano de Recebimento"/>
    <n v="31.24"/>
    <s v=""/>
    <m/>
  </r>
  <r>
    <x v="23"/>
    <s v="Vendas"/>
    <s v="Plano de Recebimento"/>
    <n v="15.84"/>
    <s v=""/>
    <m/>
  </r>
  <r>
    <x v="23"/>
    <s v="Pix Recebido"/>
    <s v="Tuna Pagamentos Ltda"/>
    <n v="62.9"/>
    <s v=""/>
    <m/>
  </r>
  <r>
    <x v="23"/>
    <s v="Vendas"/>
    <s v="Plano de Recebimento"/>
    <n v="37.090000000000003"/>
    <s v=""/>
    <m/>
  </r>
  <r>
    <x v="23"/>
    <s v="Vendas"/>
    <s v="Plano de Recebimento"/>
    <n v="34.65"/>
    <s v=""/>
    <m/>
  </r>
  <r>
    <x v="23"/>
    <s v="Vendas"/>
    <s v="Plano de Recebimento"/>
    <n v="12.69"/>
    <s v=""/>
    <m/>
  </r>
  <r>
    <x v="23"/>
    <s v="Vendas"/>
    <s v="Plano de Recebimento"/>
    <n v="39.04"/>
    <s v=""/>
    <m/>
  </r>
  <r>
    <x v="23"/>
    <s v="Pix Enviado"/>
    <s v="Walter Felix De Araujo Junior Mei"/>
    <s v=""/>
    <n v="-31.23"/>
    <m/>
  </r>
  <r>
    <x v="23"/>
    <s v="Vendas"/>
    <s v="Plano de Recebimento"/>
    <n v="31.23"/>
    <s v=""/>
    <m/>
  </r>
  <r>
    <x v="23"/>
    <s v="Pix Enviado"/>
    <s v="Walter Felix De Araujo Junior Mei"/>
    <s v=""/>
    <n v="-50.5"/>
    <m/>
  </r>
  <r>
    <x v="23"/>
    <s v="Pix Recebido"/>
    <s v="Denise Da Silva Santos"/>
    <n v="39"/>
    <s v=""/>
    <m/>
  </r>
  <r>
    <x v="23"/>
    <s v="Saldo do dia"/>
    <m/>
    <m/>
    <m/>
    <n v="844.02"/>
  </r>
  <r>
    <x v="24"/>
    <s v="Vendas"/>
    <s v="Plano de Recebimento"/>
    <n v="9.9"/>
    <s v=""/>
    <m/>
  </r>
  <r>
    <x v="24"/>
    <s v="Vendas"/>
    <s v="Plano de Recebimento"/>
    <n v="9.76"/>
    <s v=""/>
    <m/>
  </r>
  <r>
    <x v="24"/>
    <s v="Vendas"/>
    <s v="Plano de Recebimento"/>
    <n v="81.99"/>
    <s v=""/>
    <m/>
  </r>
  <r>
    <x v="24"/>
    <s v="Pix Enviado"/>
    <s v="Walter Felix De Araujo Junior Mei"/>
    <s v=""/>
    <n v="-200.25"/>
    <m/>
  </r>
  <r>
    <x v="24"/>
    <s v="Pix Recebido"/>
    <s v="Hemery Rodrigues Negri Sodre"/>
    <n v="190"/>
    <s v=""/>
    <m/>
  </r>
  <r>
    <x v="24"/>
    <s v="Vendas"/>
    <s v="Plano de Recebimento"/>
    <n v="10.25"/>
    <s v=""/>
    <m/>
  </r>
  <r>
    <x v="24"/>
    <s v="Pix Enviado"/>
    <s v="Walter Felix De Araujo Junior Mei"/>
    <s v=""/>
    <n v="-168.36"/>
    <m/>
  </r>
  <r>
    <x v="24"/>
    <s v="Pix Recebido"/>
    <s v="Yeda Braga De Paula Silva"/>
    <n v="26"/>
    <s v=""/>
    <m/>
  </r>
  <r>
    <x v="24"/>
    <s v="Pix Recebido"/>
    <s v="Beatriz Antonia Pereira Leite Silva"/>
    <n v="4.46"/>
    <s v=""/>
    <m/>
  </r>
  <r>
    <x v="24"/>
    <s v="Pix Recebido"/>
    <s v="Juliana  Melo De Lima                   "/>
    <n v="19.989999999999998"/>
    <s v=""/>
    <m/>
  </r>
  <r>
    <x v="24"/>
    <s v="Vendas"/>
    <s v="Plano de Recebimento"/>
    <n v="12.69"/>
    <s v=""/>
    <m/>
  </r>
  <r>
    <x v="24"/>
    <s v="Vendas"/>
    <s v="Plano de Recebimento"/>
    <n v="5.86"/>
    <s v=""/>
    <m/>
  </r>
  <r>
    <x v="24"/>
    <s v="Vendas"/>
    <s v="Plano de Recebimento"/>
    <n v="56.61"/>
    <s v=""/>
    <m/>
  </r>
  <r>
    <x v="24"/>
    <s v="Vendas"/>
    <s v="Plano de Recebimento"/>
    <n v="9.5"/>
    <s v=""/>
    <m/>
  </r>
  <r>
    <x v="24"/>
    <s v="Vendas"/>
    <s v="Plano de Recebimento"/>
    <n v="15.2"/>
    <s v=""/>
    <m/>
  </r>
  <r>
    <x v="24"/>
    <s v="Vendas"/>
    <s v="Plano de Recebimento"/>
    <n v="18.05"/>
    <s v=""/>
    <m/>
  </r>
  <r>
    <x v="24"/>
    <s v="Pix Enviado"/>
    <s v="Walter Felix De Araujo Junior Mei"/>
    <s v=""/>
    <n v="-161.35"/>
    <m/>
  </r>
  <r>
    <x v="24"/>
    <s v="Vendas"/>
    <s v="Plano de Recebimento"/>
    <n v="7.81"/>
    <s v=""/>
    <m/>
  </r>
  <r>
    <x v="24"/>
    <s v="Vendas"/>
    <s v="Plano de Recebimento"/>
    <n v="55.05"/>
    <s v=""/>
    <m/>
  </r>
  <r>
    <x v="24"/>
    <s v="Pix Enviado"/>
    <s v="Emporio Mutinga Eireli"/>
    <s v=""/>
    <n v="-111"/>
    <m/>
  </r>
  <r>
    <x v="24"/>
    <s v="Vendas"/>
    <s v="Plano de Recebimento"/>
    <n v="68.33"/>
    <s v=""/>
    <m/>
  </r>
  <r>
    <x v="24"/>
    <s v="Vendas"/>
    <s v="Plano de Recebimento"/>
    <n v="75.16"/>
    <s v=""/>
    <m/>
  </r>
  <r>
    <x v="24"/>
    <s v="Pix Recebido"/>
    <s v="Chimene Negri Franca"/>
    <n v="66"/>
    <s v=""/>
    <m/>
  </r>
  <r>
    <x v="24"/>
    <s v="Pix Enviado"/>
    <s v="Walter Felix De Araujo Junior Mei"/>
    <s v=""/>
    <n v="-35"/>
    <m/>
  </r>
  <r>
    <x v="24"/>
    <s v="Pix Recebido"/>
    <s v="Thaina Lima Santos"/>
    <n v="35"/>
    <s v=""/>
    <m/>
  </r>
  <r>
    <x v="24"/>
    <s v="Pix Enviado"/>
    <s v="Walter Felix De Araujo Junior Mei"/>
    <s v=""/>
    <n v="-159.86000000000001"/>
    <m/>
  </r>
  <r>
    <x v="24"/>
    <s v="Pix Recebido"/>
    <s v="Cristiano Apóstolo Evangelista"/>
    <n v="8"/>
    <s v=""/>
    <m/>
  </r>
  <r>
    <x v="24"/>
    <s v="Cartão da Conta"/>
    <s v="Microsoft*subscription   Sao Paulo    Br"/>
    <s v=""/>
    <n v="-36"/>
    <m/>
  </r>
  <r>
    <x v="24"/>
    <s v="Vendas"/>
    <s v="Plano de Recebimento"/>
    <n v="9.76"/>
    <s v=""/>
    <m/>
  </r>
  <r>
    <x v="24"/>
    <s v="Vendas"/>
    <s v="Plano de Recebimento"/>
    <n v="51.21"/>
    <s v=""/>
    <m/>
  </r>
  <r>
    <x v="24"/>
    <s v="Vendas"/>
    <s v="Plano de Recebimento"/>
    <n v="32.21"/>
    <s v=""/>
    <m/>
  </r>
  <r>
    <x v="24"/>
    <s v="Vendas"/>
    <s v="Plano de Recebimento"/>
    <n v="12.69"/>
    <s v=""/>
    <m/>
  </r>
  <r>
    <x v="24"/>
    <s v="Vendas"/>
    <s v="Plano de Recebimento"/>
    <n v="34.159999999999997"/>
    <s v=""/>
    <m/>
  </r>
  <r>
    <x v="24"/>
    <s v="Vendas"/>
    <s v="Plano de Recebimento"/>
    <n v="6.83"/>
    <s v=""/>
    <m/>
  </r>
  <r>
    <x v="24"/>
    <s v="Vendas"/>
    <s v="Plano de Recebimento"/>
    <n v="41"/>
    <s v=""/>
    <m/>
  </r>
  <r>
    <x v="24"/>
    <s v="Pix Enviado"/>
    <s v="Walter Felix De Araujo Junior Mei"/>
    <s v=""/>
    <n v="-1581.8"/>
    <m/>
  </r>
  <r>
    <x v="24"/>
    <s v="Vendas"/>
    <s v="Plano de Recebimento"/>
    <n v="8.7799999999999994"/>
    <s v=""/>
    <m/>
  </r>
  <r>
    <x v="24"/>
    <s v="Vendas"/>
    <s v="Plano de Recebimento"/>
    <n v="77.89"/>
    <s v=""/>
    <m/>
  </r>
  <r>
    <x v="24"/>
    <s v="Vendas"/>
    <s v="Plano de Recebimento"/>
    <n v="49.2"/>
    <s v=""/>
    <m/>
  </r>
  <r>
    <x v="24"/>
    <s v="Vendas"/>
    <s v="Plano de Recebimento"/>
    <n v="19"/>
    <s v=""/>
    <m/>
  </r>
  <r>
    <x v="24"/>
    <s v="Vendas"/>
    <s v="Plano de Recebimento"/>
    <n v="299.27999999999997"/>
    <s v=""/>
    <m/>
  </r>
  <r>
    <x v="24"/>
    <s v="Vendas"/>
    <s v="Plano de Recebimento"/>
    <n v="9.76"/>
    <s v=""/>
    <m/>
  </r>
  <r>
    <x v="24"/>
    <s v="Vendas"/>
    <s v="Plano de Recebimento"/>
    <n v="32.299999999999997"/>
    <s v=""/>
    <m/>
  </r>
  <r>
    <x v="24"/>
    <s v="Vendas"/>
    <s v="Plano de Recebimento"/>
    <n v="29.28"/>
    <s v=""/>
    <m/>
  </r>
  <r>
    <x v="24"/>
    <s v="Vendas"/>
    <s v="Plano de Recebimento"/>
    <n v="58.57"/>
    <s v=""/>
    <m/>
  </r>
  <r>
    <x v="24"/>
    <s v="Vendas"/>
    <s v="Plano de Recebimento"/>
    <n v="57.49"/>
    <s v=""/>
    <m/>
  </r>
  <r>
    <x v="24"/>
    <s v="Vendas"/>
    <s v="Plano de Recebimento"/>
    <n v="74.260000000000005"/>
    <s v=""/>
    <m/>
  </r>
  <r>
    <x v="24"/>
    <s v="Vendas"/>
    <s v="Plano de Recebimento"/>
    <n v="52.71"/>
    <s v=""/>
    <m/>
  </r>
  <r>
    <x v="24"/>
    <s v="Pix Recebido"/>
    <s v="Janaina De Oliveira"/>
    <n v="37.9"/>
    <s v=""/>
    <m/>
  </r>
  <r>
    <x v="24"/>
    <s v="Vendas"/>
    <s v="Plano de Recebimento"/>
    <n v="48.8"/>
    <s v=""/>
    <m/>
  </r>
  <r>
    <x v="24"/>
    <s v="Pix Recebido"/>
    <s v="Camila Queiroz De Almeida Souza"/>
    <n v="83.8"/>
    <s v=""/>
    <m/>
  </r>
  <r>
    <x v="24"/>
    <s v="Cartão da Conta"/>
    <s v="Google Garena            Sao Paulo    Br"/>
    <s v=""/>
    <n v="-13.99"/>
    <m/>
  </r>
  <r>
    <x v="24"/>
    <s v="Vendas"/>
    <s v="Plano de Recebimento"/>
    <n v="19"/>
    <s v=""/>
    <m/>
  </r>
  <r>
    <x v="24"/>
    <s v="Vendas"/>
    <s v="Plano de Recebimento"/>
    <n v="41.87"/>
    <s v=""/>
    <m/>
  </r>
  <r>
    <x v="24"/>
    <s v="Vendas"/>
    <s v="Plano de Recebimento"/>
    <n v="79.81"/>
    <s v=""/>
    <m/>
  </r>
  <r>
    <x v="24"/>
    <s v="Vendas"/>
    <s v="Plano de Recebimento"/>
    <n v="210.92"/>
    <s v=""/>
    <m/>
  </r>
  <r>
    <x v="24"/>
    <s v="Vendas"/>
    <s v="Plano de Recebimento"/>
    <n v="14.15"/>
    <s v=""/>
    <m/>
  </r>
  <r>
    <x v="24"/>
    <s v="Vendas"/>
    <s v="Plano de Recebimento"/>
    <n v="34.159999999999997"/>
    <s v=""/>
    <m/>
  </r>
  <r>
    <x v="24"/>
    <s v="Vendas"/>
    <s v="Plano de Recebimento"/>
    <n v="51.49"/>
    <s v=""/>
    <m/>
  </r>
  <r>
    <x v="24"/>
    <s v="Vendas"/>
    <s v="Plano de Recebimento"/>
    <n v="16.59"/>
    <s v=""/>
    <m/>
  </r>
  <r>
    <x v="24"/>
    <s v="Vendas"/>
    <s v="Plano de Recebimento"/>
    <n v="36.1"/>
    <s v=""/>
    <m/>
  </r>
  <r>
    <x v="24"/>
    <s v="Vendas"/>
    <s v="Plano de Recebimento"/>
    <n v="36.1"/>
    <s v=""/>
    <m/>
  </r>
  <r>
    <x v="24"/>
    <s v="Vendas"/>
    <s v="Plano de Recebimento"/>
    <n v="24.4"/>
    <s v=""/>
    <m/>
  </r>
  <r>
    <x v="24"/>
    <s v="Vendas"/>
    <s v="Plano de Recebimento"/>
    <n v="4.95"/>
    <s v=""/>
    <m/>
  </r>
  <r>
    <x v="24"/>
    <s v="Vendas"/>
    <s v="Plano de Recebimento"/>
    <n v="4.75"/>
    <s v=""/>
    <m/>
  </r>
  <r>
    <x v="24"/>
    <s v="Vendas"/>
    <s v="Plano de Recebimento"/>
    <n v="26.6"/>
    <s v=""/>
    <m/>
  </r>
  <r>
    <x v="24"/>
    <s v="Vendas"/>
    <s v="Plano de Recebimento"/>
    <n v="39.04"/>
    <s v=""/>
    <m/>
  </r>
  <r>
    <x v="24"/>
    <s v="Vendas"/>
    <s v="Plano de Recebimento"/>
    <n v="16.84"/>
    <s v=""/>
    <m/>
  </r>
  <r>
    <x v="24"/>
    <s v="Pix Enviado"/>
    <s v="Walter Felix De Araujo Junior Mei"/>
    <s v=""/>
    <n v="-91.57"/>
    <m/>
  </r>
  <r>
    <x v="24"/>
    <s v="Pix Recebido"/>
    <s v="Dinamerica Cardoso De Morais"/>
    <n v="78"/>
    <s v=""/>
    <m/>
  </r>
  <r>
    <x v="24"/>
    <s v="Vendas"/>
    <s v="Plano de Recebimento"/>
    <n v="9.57"/>
    <s v=""/>
    <m/>
  </r>
  <r>
    <x v="24"/>
    <s v="Pix Recebido"/>
    <s v="Othavio Burity Soares"/>
    <n v="4"/>
    <s v=""/>
    <m/>
  </r>
  <r>
    <x v="24"/>
    <s v="Pix Enviado"/>
    <s v="Walter Felix De Araujo Junior Mei"/>
    <s v=""/>
    <n v="-145"/>
    <m/>
  </r>
  <r>
    <x v="24"/>
    <s v="Vendas"/>
    <s v="Plano de Recebimento"/>
    <n v="79.11"/>
    <s v=""/>
    <m/>
  </r>
  <r>
    <x v="24"/>
    <s v="Vendas"/>
    <s v="Plano de Recebimento"/>
    <n v="22.45"/>
    <s v=""/>
    <m/>
  </r>
  <r>
    <x v="24"/>
    <s v="Vendas"/>
    <s v="Plano de Recebimento"/>
    <n v="12.2"/>
    <s v=""/>
    <m/>
  </r>
  <r>
    <x v="24"/>
    <s v="Vendas"/>
    <s v="Plano de Recebimento"/>
    <n v="31.24"/>
    <s v=""/>
    <m/>
  </r>
  <r>
    <x v="24"/>
    <s v="Pix Enviado"/>
    <s v="Walter Felix De Araujo Junior Mei"/>
    <s v=""/>
    <n v="-53.5"/>
    <m/>
  </r>
  <r>
    <x v="24"/>
    <s v="Vendas"/>
    <s v="Plano de Recebimento"/>
    <n v="28.5"/>
    <s v=""/>
    <m/>
  </r>
  <r>
    <x v="24"/>
    <s v="Pix Recebido"/>
    <s v="Daniel Sartori Mendonça"/>
    <n v="25"/>
    <s v=""/>
    <m/>
  </r>
  <r>
    <x v="24"/>
    <s v="Pix Enviado"/>
    <s v="Walter Felix De Araujo Junior Mei"/>
    <s v=""/>
    <n v="-27.82"/>
    <m/>
  </r>
  <r>
    <x v="24"/>
    <s v="Vendas"/>
    <s v="Plano de Recebimento"/>
    <n v="9.76"/>
    <s v=""/>
    <m/>
  </r>
  <r>
    <x v="24"/>
    <s v="Vendas"/>
    <s v="Plano de Recebimento"/>
    <n v="9.76"/>
    <s v=""/>
    <m/>
  </r>
  <r>
    <x v="24"/>
    <s v="Vendas"/>
    <s v="Plano de Recebimento"/>
    <n v="8.3000000000000007"/>
    <s v=""/>
    <m/>
  </r>
  <r>
    <x v="24"/>
    <s v="Pix Enviado"/>
    <s v="Walter Felix De Araujo Junior Mei"/>
    <s v=""/>
    <n v="-331.97"/>
    <m/>
  </r>
  <r>
    <x v="24"/>
    <s v="Vendas"/>
    <s v="Plano de Recebimento"/>
    <n v="33.19"/>
    <s v=""/>
    <m/>
  </r>
  <r>
    <x v="24"/>
    <s v="Pix Recebido"/>
    <s v="Vitória Ferreira Dos Santos"/>
    <n v="85"/>
    <s v=""/>
    <m/>
  </r>
  <r>
    <x v="24"/>
    <s v="Vendas"/>
    <s v="Plano de Recebimento"/>
    <n v="64.61"/>
    <s v=""/>
    <m/>
  </r>
  <r>
    <x v="24"/>
    <s v="Vendas"/>
    <s v="Plano de Recebimento"/>
    <n v="99.76"/>
    <s v=""/>
    <m/>
  </r>
  <r>
    <x v="24"/>
    <s v="Vendas"/>
    <s v="Plano de Recebimento"/>
    <n v="49.41"/>
    <s v=""/>
    <m/>
  </r>
  <r>
    <x v="24"/>
    <s v="Pix Enviado"/>
    <s v="Walter Felix De Araujo Junior Mei"/>
    <s v=""/>
    <n v="-635.94000000000005"/>
    <m/>
  </r>
  <r>
    <x v="24"/>
    <s v="Pix Recebido"/>
    <s v="Lucas Bento Dos Santos"/>
    <n v="90"/>
    <s v=""/>
    <m/>
  </r>
  <r>
    <x v="24"/>
    <s v="Vendas"/>
    <s v="Plano de Recebimento"/>
    <n v="33.19"/>
    <s v=""/>
    <m/>
  </r>
  <r>
    <x v="24"/>
    <s v="Vendas"/>
    <s v="Plano de Recebimento"/>
    <n v="7.81"/>
    <s v=""/>
    <m/>
  </r>
  <r>
    <x v="24"/>
    <s v="Vendas"/>
    <s v="Plano de Recebimento"/>
    <n v="32.299999999999997"/>
    <s v=""/>
    <m/>
  </r>
  <r>
    <x v="24"/>
    <s v="Vendas"/>
    <s v="Plano de Recebimento"/>
    <n v="37.090000000000003"/>
    <s v=""/>
    <m/>
  </r>
  <r>
    <x v="24"/>
    <s v="Vendas"/>
    <s v="Plano de Recebimento"/>
    <n v="41.8"/>
    <s v=""/>
    <m/>
  </r>
  <r>
    <x v="24"/>
    <s v="Vendas"/>
    <s v="Plano de Recebimento"/>
    <n v="9.9"/>
    <s v=""/>
    <m/>
  </r>
  <r>
    <x v="24"/>
    <s v="Vendas"/>
    <s v="Plano de Recebimento"/>
    <n v="33.25"/>
    <s v=""/>
    <m/>
  </r>
  <r>
    <x v="24"/>
    <s v="Vendas"/>
    <s v="Plano de Recebimento"/>
    <n v="7.81"/>
    <s v=""/>
    <m/>
  </r>
  <r>
    <x v="24"/>
    <s v="Vendas"/>
    <s v="Plano de Recebimento"/>
    <n v="22.45"/>
    <s v=""/>
    <m/>
  </r>
  <r>
    <x v="24"/>
    <s v="Vendas"/>
    <s v="Plano de Recebimento"/>
    <n v="47.5"/>
    <s v=""/>
    <m/>
  </r>
  <r>
    <x v="24"/>
    <s v="Vendas"/>
    <s v="Plano de Recebimento"/>
    <n v="47.5"/>
    <s v=""/>
    <m/>
  </r>
  <r>
    <x v="24"/>
    <s v="Vendas"/>
    <s v="Plano de Recebimento"/>
    <n v="9.76"/>
    <s v=""/>
    <m/>
  </r>
  <r>
    <x v="24"/>
    <s v="Vendas"/>
    <s v="Plano de Recebimento"/>
    <n v="32.299999999999997"/>
    <s v=""/>
    <m/>
  </r>
  <r>
    <x v="24"/>
    <s v="Vendas"/>
    <s v="Plano de Recebimento"/>
    <n v="11.71"/>
    <s v=""/>
    <m/>
  </r>
  <r>
    <x v="24"/>
    <s v="Vendas"/>
    <s v="Plano de Recebimento"/>
    <n v="41.87"/>
    <s v=""/>
    <m/>
  </r>
  <r>
    <x v="24"/>
    <s v="Vendas"/>
    <s v="Plano de Recebimento"/>
    <n v="19.52"/>
    <s v=""/>
    <m/>
  </r>
  <r>
    <x v="24"/>
    <s v="Vendas"/>
    <s v="Plano de Recebimento"/>
    <n v="40.76"/>
    <s v=""/>
    <m/>
  </r>
  <r>
    <x v="24"/>
    <s v="Vendas"/>
    <s v="Plano de Recebimento"/>
    <n v="39.9"/>
    <s v=""/>
    <m/>
  </r>
  <r>
    <x v="24"/>
    <s v="Vendas"/>
    <s v="Plano de Recebimento"/>
    <n v="19.52"/>
    <s v=""/>
    <m/>
  </r>
  <r>
    <x v="24"/>
    <s v="Pix Recebido"/>
    <s v="Rodrigo Moura De Brito"/>
    <n v="10"/>
    <s v=""/>
    <m/>
  </r>
  <r>
    <x v="24"/>
    <s v="Pix Enviado"/>
    <s v="Walter Felix De Araujo Junior Mei"/>
    <s v=""/>
    <n v="-826.92"/>
    <m/>
  </r>
  <r>
    <x v="24"/>
    <s v="Vendas"/>
    <s v="Plano de Recebimento"/>
    <n v="4.88"/>
    <s v=""/>
    <m/>
  </r>
  <r>
    <x v="24"/>
    <s v="Pix Enviado"/>
    <s v="Reinaldo Victor Santos Guimaraes Da Silva"/>
    <s v=""/>
    <n v="-117.5"/>
    <m/>
  </r>
  <r>
    <x v="24"/>
    <s v="Pix Recebido"/>
    <s v="Eliezer Sanches"/>
    <n v="46.32"/>
    <s v=""/>
    <m/>
  </r>
  <r>
    <x v="24"/>
    <s v="Vendas"/>
    <s v="Plano de Recebimento"/>
    <n v="10.25"/>
    <s v=""/>
    <m/>
  </r>
  <r>
    <x v="24"/>
    <s v="Vendas"/>
    <s v="Plano de Recebimento"/>
    <n v="38.950000000000003"/>
    <s v=""/>
    <m/>
  </r>
  <r>
    <x v="24"/>
    <s v="Saldo do dia"/>
    <m/>
    <m/>
    <m/>
    <n v="101.65"/>
  </r>
  <r>
    <x v="25"/>
    <s v="Vendas"/>
    <s v="Plano de Recebimento"/>
    <n v="52.26"/>
    <s v=""/>
    <m/>
  </r>
  <r>
    <x v="25"/>
    <s v="Vendas"/>
    <s v="Plano de Recebimento"/>
    <n v="8.7799999999999994"/>
    <s v=""/>
    <m/>
  </r>
  <r>
    <x v="25"/>
    <s v="Vendas"/>
    <s v="Plano de Recebimento"/>
    <n v="41"/>
    <s v=""/>
    <m/>
  </r>
  <r>
    <x v="25"/>
    <s v="Pix Recebido"/>
    <s v="Caique Roberto Inacio Moreira"/>
    <n v="43"/>
    <s v=""/>
    <m/>
  </r>
  <r>
    <x v="25"/>
    <s v="Vendas"/>
    <s v="Plano de Recebimento"/>
    <n v="25.38"/>
    <s v=""/>
    <m/>
  </r>
  <r>
    <x v="25"/>
    <s v="Pix Recebido"/>
    <s v="Fernanda Regina Toledo"/>
    <n v="15"/>
    <s v=""/>
    <m/>
  </r>
  <r>
    <x v="25"/>
    <s v="Vendas"/>
    <s v="Plano de Recebimento"/>
    <n v="29.28"/>
    <s v=""/>
    <m/>
  </r>
  <r>
    <x v="25"/>
    <s v="Vendas"/>
    <s v="Plano de Recebimento"/>
    <n v="11.71"/>
    <s v=""/>
    <m/>
  </r>
  <r>
    <x v="25"/>
    <s v="Vendas"/>
    <s v="Plano de Recebimento"/>
    <n v="31.24"/>
    <s v=""/>
    <m/>
  </r>
  <r>
    <x v="25"/>
    <s v="Vendas"/>
    <s v="Plano de Recebimento"/>
    <n v="33.19"/>
    <s v=""/>
    <m/>
  </r>
  <r>
    <x v="25"/>
    <s v="Vendas"/>
    <s v="Plano de Recebimento"/>
    <n v="18.55"/>
    <s v=""/>
    <m/>
  </r>
  <r>
    <x v="25"/>
    <s v="Pix Recebido"/>
    <s v="Caique Roberto Inacio Moreira"/>
    <n v="53"/>
    <s v=""/>
    <m/>
  </r>
  <r>
    <x v="25"/>
    <s v="Vendas"/>
    <s v="Plano de Recebimento"/>
    <n v="4.3899999999999997"/>
    <s v=""/>
    <m/>
  </r>
  <r>
    <x v="25"/>
    <s v="Vendas"/>
    <s v="Plano de Recebimento"/>
    <n v="9.5"/>
    <s v=""/>
    <m/>
  </r>
  <r>
    <x v="25"/>
    <s v="Vendas"/>
    <s v="Plano de Recebimento"/>
    <n v="15.62"/>
    <s v=""/>
    <m/>
  </r>
  <r>
    <x v="25"/>
    <s v="Vendas"/>
    <s v="Plano de Recebimento"/>
    <n v="7.32"/>
    <s v=""/>
    <m/>
  </r>
  <r>
    <x v="25"/>
    <s v="Vendas"/>
    <s v="Plano de Recebimento"/>
    <n v="28.5"/>
    <s v=""/>
    <m/>
  </r>
  <r>
    <x v="25"/>
    <s v="Pix Recebido"/>
    <s v="Sidineia Florinda Santos Oliveira Andrad"/>
    <n v="42.9"/>
    <s v=""/>
    <m/>
  </r>
  <r>
    <x v="25"/>
    <s v="Pix Recebido"/>
    <s v="Beatriz Antonia Pereira Leite Silva"/>
    <n v="50"/>
    <s v=""/>
    <m/>
  </r>
  <r>
    <x v="25"/>
    <s v="Pix Recebido"/>
    <s v="David Santos Araújo"/>
    <n v="14"/>
    <s v=""/>
    <m/>
  </r>
  <r>
    <x v="25"/>
    <s v="Pix Recebido"/>
    <s v="Caique Roberto Inacio Moreira"/>
    <n v="53"/>
    <s v=""/>
    <m/>
  </r>
  <r>
    <x v="25"/>
    <s v="Vendas"/>
    <s v="Plano de Recebimento"/>
    <n v="29.28"/>
    <s v=""/>
    <m/>
  </r>
  <r>
    <x v="25"/>
    <s v="Vendas"/>
    <s v="Plano de Recebimento"/>
    <n v="40.51"/>
    <s v=""/>
    <m/>
  </r>
  <r>
    <x v="25"/>
    <s v="Vendas"/>
    <s v="Plano de Recebimento"/>
    <n v="3.9"/>
    <s v=""/>
    <m/>
  </r>
  <r>
    <x v="25"/>
    <s v="Pix Enviado"/>
    <s v="Walter Felix De Araujo Junior Mei"/>
    <s v=""/>
    <n v="-8.98"/>
    <m/>
  </r>
  <r>
    <x v="25"/>
    <s v="Vendas"/>
    <s v="Plano de Recebimento"/>
    <n v="7.08"/>
    <s v=""/>
    <m/>
  </r>
  <r>
    <x v="25"/>
    <s v="Vendas"/>
    <s v="Plano de Recebimento"/>
    <n v="1.9"/>
    <s v=""/>
    <m/>
  </r>
  <r>
    <x v="25"/>
    <s v="Pix Enviado"/>
    <s v="Walter Felix De Araujo Junior Mei"/>
    <s v=""/>
    <n v="-278.57"/>
    <m/>
  </r>
  <r>
    <x v="25"/>
    <s v="Vendas"/>
    <s v="Plano de Recebimento"/>
    <n v="29.7"/>
    <s v=""/>
    <m/>
  </r>
  <r>
    <x v="25"/>
    <s v="Pix Recebido"/>
    <s v="Caique Roberto Inacio Moreira"/>
    <n v="62"/>
    <s v=""/>
    <m/>
  </r>
  <r>
    <x v="25"/>
    <s v="Vendas"/>
    <s v="Plano de Recebimento"/>
    <n v="14.64"/>
    <s v=""/>
    <m/>
  </r>
  <r>
    <x v="25"/>
    <s v="Vendas"/>
    <s v="Plano de Recebimento"/>
    <n v="27.33"/>
    <s v=""/>
    <m/>
  </r>
  <r>
    <x v="25"/>
    <s v="Vendas"/>
    <s v="Plano de Recebimento"/>
    <n v="17.57"/>
    <s v=""/>
    <m/>
  </r>
  <r>
    <x v="25"/>
    <s v="Vendas"/>
    <s v="Plano de Recebimento"/>
    <n v="3.9"/>
    <s v=""/>
    <m/>
  </r>
  <r>
    <x v="25"/>
    <s v="Vendas"/>
    <s v="Plano de Recebimento"/>
    <n v="11.71"/>
    <s v=""/>
    <m/>
  </r>
  <r>
    <x v="25"/>
    <s v="Vendas"/>
    <s v="Plano de Recebimento"/>
    <n v="56.06"/>
    <s v=""/>
    <m/>
  </r>
  <r>
    <x v="25"/>
    <s v="Vendas"/>
    <s v="Plano de Recebimento"/>
    <n v="5.86"/>
    <s v=""/>
    <m/>
  </r>
  <r>
    <x v="25"/>
    <s v="Cartão da Conta"/>
    <s v="Pag*adegaquitauna        Osasco       Br"/>
    <s v=""/>
    <n v="-2"/>
    <m/>
  </r>
  <r>
    <x v="25"/>
    <s v="Cartão da Conta"/>
    <s v="Pag*willianrodriguesd    Osasco       Br"/>
    <s v=""/>
    <n v="-2"/>
    <m/>
  </r>
  <r>
    <x v="25"/>
    <s v="Vendas"/>
    <s v="Plano de Recebimento"/>
    <n v="48.8"/>
    <s v=""/>
    <m/>
  </r>
  <r>
    <x v="25"/>
    <s v="Pix Recebido"/>
    <s v="Walter Felix De Araujo Junior Mei"/>
    <n v="5"/>
    <s v=""/>
    <m/>
  </r>
  <r>
    <x v="25"/>
    <s v="Pix Enviado"/>
    <s v="Walter Felix De Araujo Junior Mei"/>
    <s v=""/>
    <n v="-342.83"/>
    <m/>
  </r>
  <r>
    <x v="25"/>
    <s v="Vendas"/>
    <s v="Plano de Recebimento"/>
    <n v="9.76"/>
    <s v=""/>
    <m/>
  </r>
  <r>
    <x v="25"/>
    <s v="Vendas"/>
    <s v="Plano de Recebimento"/>
    <n v="8.5500000000000007"/>
    <s v=""/>
    <m/>
  </r>
  <r>
    <x v="25"/>
    <s v="Vendas"/>
    <s v="Plano de Recebimento"/>
    <n v="48.8"/>
    <s v=""/>
    <m/>
  </r>
  <r>
    <x v="25"/>
    <s v="Vendas"/>
    <s v="Plano de Recebimento"/>
    <n v="14.64"/>
    <s v=""/>
    <m/>
  </r>
  <r>
    <x v="25"/>
    <s v="Pix Recebido"/>
    <s v="Matheus Lima Da Silva"/>
    <n v="39"/>
    <s v=""/>
    <m/>
  </r>
  <r>
    <x v="25"/>
    <s v="Pix Recebido"/>
    <s v="Matias Benjamin Prat"/>
    <n v="54"/>
    <s v=""/>
    <m/>
  </r>
  <r>
    <x v="25"/>
    <s v="Vendas"/>
    <s v="Plano de Recebimento"/>
    <n v="38.950000000000003"/>
    <s v=""/>
    <m/>
  </r>
  <r>
    <x v="25"/>
    <s v="Vendas"/>
    <s v="Plano de Recebimento"/>
    <n v="117.13"/>
    <s v=""/>
    <m/>
  </r>
  <r>
    <x v="25"/>
    <s v="Pix Recebido"/>
    <s v="Cristiano Apóstolo Evangelista"/>
    <n v="12"/>
    <s v=""/>
    <m/>
  </r>
  <r>
    <x v="25"/>
    <s v="Pix Enviado"/>
    <s v="Walter Felix De Araujo Junior Mei"/>
    <s v=""/>
    <n v="-62.08"/>
    <m/>
  </r>
  <r>
    <x v="25"/>
    <s v="Pix Recebido"/>
    <s v="Jefferson Souza Gomes"/>
    <n v="17"/>
    <s v=""/>
    <m/>
  </r>
  <r>
    <x v="25"/>
    <s v="Vendas"/>
    <s v="Plano de Recebimento"/>
    <n v="17.079999999999998"/>
    <s v=""/>
    <m/>
  </r>
  <r>
    <x v="25"/>
    <s v="Pix Recebido"/>
    <s v="Natália Aguiar Da Silva"/>
    <n v="28"/>
    <s v=""/>
    <m/>
  </r>
  <r>
    <x v="25"/>
    <s v="Pix Enviado"/>
    <s v="Walter Felix De Araujo Junior Mei"/>
    <s v=""/>
    <n v="-259.73"/>
    <m/>
  </r>
  <r>
    <x v="25"/>
    <s v="Pix Recebido"/>
    <s v="Eduardo Adolpho"/>
    <n v="37.9"/>
    <s v=""/>
    <m/>
  </r>
  <r>
    <x v="25"/>
    <s v="Pix Recebido"/>
    <s v="Roberto Alves Da Luz"/>
    <n v="51.99"/>
    <s v=""/>
    <m/>
  </r>
  <r>
    <x v="25"/>
    <s v="Vendas"/>
    <s v="Plano de Recebimento"/>
    <n v="18.55"/>
    <s v=""/>
    <m/>
  </r>
  <r>
    <x v="25"/>
    <s v="Vendas"/>
    <s v="Plano de Recebimento"/>
    <n v="9.76"/>
    <s v=""/>
    <m/>
  </r>
  <r>
    <x v="25"/>
    <s v="Vendas"/>
    <s v="Plano de Recebimento"/>
    <n v="9.76"/>
    <s v=""/>
    <m/>
  </r>
  <r>
    <x v="25"/>
    <s v="Vendas"/>
    <s v="Plano de Recebimento"/>
    <n v="5.37"/>
    <s v=""/>
    <m/>
  </r>
  <r>
    <x v="25"/>
    <s v="Vendas"/>
    <s v="Plano de Recebimento"/>
    <n v="24.75"/>
    <s v=""/>
    <m/>
  </r>
  <r>
    <x v="25"/>
    <s v="Saldo do dia"/>
    <m/>
    <m/>
    <m/>
    <n v="661.31"/>
  </r>
  <r>
    <x v="26"/>
    <s v="Vendas"/>
    <s v="Plano de Recebimento"/>
    <n v="4.28"/>
    <s v=""/>
    <m/>
  </r>
  <r>
    <x v="26"/>
    <s v="Vendas"/>
    <s v="Plano de Recebimento"/>
    <n v="34.159999999999997"/>
    <s v=""/>
    <m/>
  </r>
  <r>
    <x v="26"/>
    <s v="Vendas"/>
    <s v="Plano de Recebimento"/>
    <n v="114.01"/>
    <s v=""/>
    <m/>
  </r>
  <r>
    <x v="26"/>
    <s v="Vendas"/>
    <s v="Plano de Recebimento"/>
    <n v="13.67"/>
    <s v=""/>
    <m/>
  </r>
  <r>
    <x v="26"/>
    <s v="Pix Enviado"/>
    <s v="Walter Felix De Araujo Junior Mei"/>
    <s v=""/>
    <n v="-7.32"/>
    <m/>
  </r>
  <r>
    <x v="26"/>
    <s v="Vendas"/>
    <s v="Plano de Recebimento"/>
    <n v="7.32"/>
    <s v=""/>
    <m/>
  </r>
  <r>
    <x v="26"/>
    <s v="Pix Enviado"/>
    <s v="Walter Felix De Araujo Junior Mei"/>
    <s v=""/>
    <n v="-410.83"/>
    <m/>
  </r>
  <r>
    <x v="26"/>
    <s v="Vendas"/>
    <s v="Plano de Recebimento"/>
    <n v="14.64"/>
    <s v=""/>
    <m/>
  </r>
  <r>
    <x v="26"/>
    <s v="Vendas"/>
    <s v="Plano de Recebimento"/>
    <n v="54.92"/>
    <s v=""/>
    <m/>
  </r>
  <r>
    <x v="26"/>
    <s v="Cartão da Conta"/>
    <s v="Kalunga Osasco           Osasco       Br"/>
    <s v=""/>
    <n v="-14.7"/>
    <m/>
  </r>
  <r>
    <x v="26"/>
    <s v="Cartão da Conta"/>
    <s v="Kalunga Osasco           Osasco       Br"/>
    <s v=""/>
    <n v="-63.4"/>
    <m/>
  </r>
  <r>
    <x v="26"/>
    <s v="Vendas"/>
    <s v="Plano de Recebimento"/>
    <n v="5.7"/>
    <s v=""/>
    <m/>
  </r>
  <r>
    <x v="26"/>
    <s v="Cartão da Conta"/>
    <s v="Armarinhos Fernan        Osasco       Br"/>
    <s v=""/>
    <n v="-91.56"/>
    <m/>
  </r>
  <r>
    <x v="26"/>
    <s v="Pix Recebido"/>
    <s v="Walter Felix De Araujo Junior Mei"/>
    <n v="500"/>
    <s v=""/>
    <m/>
  </r>
  <r>
    <x v="26"/>
    <s v="Vendas"/>
    <s v="Plano de Recebimento"/>
    <n v="5.23"/>
    <s v=""/>
    <m/>
  </r>
  <r>
    <x v="26"/>
    <s v="Pix Enviado"/>
    <s v="Walter Felix De Araujo Junior Mei"/>
    <s v=""/>
    <n v="-376.8"/>
    <m/>
  </r>
  <r>
    <x v="26"/>
    <s v="Pix Recebido"/>
    <s v="Tuna Pagamentos Ltda"/>
    <n v="376.8"/>
    <s v=""/>
    <m/>
  </r>
  <r>
    <x v="26"/>
    <s v="Pix Enviado"/>
    <s v="Walter Felix De Araujo Junior Mei"/>
    <s v=""/>
    <n v="-674.98"/>
    <m/>
  </r>
  <r>
    <x v="26"/>
    <s v="Vendas"/>
    <s v="Plano de Recebimento"/>
    <n v="13.67"/>
    <s v=""/>
    <m/>
  </r>
  <r>
    <x v="26"/>
    <s v="Saldo do dia"/>
    <m/>
    <m/>
    <m/>
    <n v="166.12"/>
  </r>
  <r>
    <x v="27"/>
    <s v="Pix Enviado"/>
    <s v="Walter Felix De Araujo Junior Mei"/>
    <s v=""/>
    <n v="-103.41"/>
    <m/>
  </r>
  <r>
    <x v="27"/>
    <s v="Vendas"/>
    <s v="Plano de Recebimento"/>
    <n v="14.25"/>
    <s v=""/>
    <m/>
  </r>
  <r>
    <x v="27"/>
    <s v="Vendas"/>
    <s v="Plano de Recebimento"/>
    <n v="14.25"/>
    <s v=""/>
    <m/>
  </r>
  <r>
    <x v="27"/>
    <s v="Vendas"/>
    <s v="Plano de Recebimento"/>
    <n v="12.69"/>
    <s v=""/>
    <m/>
  </r>
  <r>
    <x v="27"/>
    <s v="Vendas"/>
    <s v="Plano de Recebimento"/>
    <n v="7.08"/>
    <s v=""/>
    <m/>
  </r>
  <r>
    <x v="27"/>
    <s v="Pix Recebido"/>
    <s v="Gabriela Martina Benjamin Prat"/>
    <n v="30.5"/>
    <s v=""/>
    <m/>
  </r>
  <r>
    <x v="27"/>
    <s v="Vendas"/>
    <s v="Plano de Recebimento"/>
    <n v="20.74"/>
    <s v=""/>
    <m/>
  </r>
  <r>
    <x v="27"/>
    <s v="Vendas"/>
    <s v="Plano de Recebimento"/>
    <n v="3.9"/>
    <s v=""/>
    <m/>
  </r>
  <r>
    <x v="27"/>
    <s v="Pix Enviado"/>
    <s v="Walter Felix De Araujo Junior Mei"/>
    <s v=""/>
    <n v="-388.36"/>
    <m/>
  </r>
  <r>
    <x v="27"/>
    <s v="Pix Recebido"/>
    <s v="Nilton Silva Reis"/>
    <n v="37.9"/>
    <s v=""/>
    <m/>
  </r>
  <r>
    <x v="27"/>
    <s v="Vendas"/>
    <s v="Plano de Recebimento"/>
    <n v="30.4"/>
    <s v=""/>
    <m/>
  </r>
  <r>
    <x v="27"/>
    <s v="Vendas"/>
    <s v="Plano de Recebimento"/>
    <n v="11.71"/>
    <s v=""/>
    <m/>
  </r>
  <r>
    <x v="27"/>
    <s v="Vendas"/>
    <s v="Plano de Recebimento"/>
    <n v="1.95"/>
    <s v=""/>
    <m/>
  </r>
  <r>
    <x v="27"/>
    <s v="Vendas"/>
    <s v="Plano de Recebimento"/>
    <n v="5.94"/>
    <s v=""/>
    <m/>
  </r>
  <r>
    <x v="27"/>
    <s v="Pix Recebido"/>
    <s v="Thais Camargo Garcia De Azevedo"/>
    <n v="60.9"/>
    <s v=""/>
    <m/>
  </r>
  <r>
    <x v="27"/>
    <s v="Vendas"/>
    <s v="Plano de Recebimento"/>
    <n v="29.28"/>
    <s v=""/>
    <m/>
  </r>
  <r>
    <x v="27"/>
    <s v="Vendas"/>
    <s v="Plano de Recebimento"/>
    <n v="24.4"/>
    <s v=""/>
    <m/>
  </r>
  <r>
    <x v="27"/>
    <s v="Vendas"/>
    <s v="Plano de Recebimento"/>
    <n v="12.69"/>
    <s v=""/>
    <m/>
  </r>
  <r>
    <x v="27"/>
    <s v="Vendas"/>
    <s v="Plano de Recebimento"/>
    <n v="52.26"/>
    <s v=""/>
    <m/>
  </r>
  <r>
    <x v="27"/>
    <s v="Pix Recebido"/>
    <s v="Fernanda Regina Toledo"/>
    <n v="31.5"/>
    <s v=""/>
    <m/>
  </r>
  <r>
    <x v="27"/>
    <s v="Vendas"/>
    <s v="Plano de Recebimento"/>
    <n v="4.95"/>
    <s v=""/>
    <m/>
  </r>
  <r>
    <x v="27"/>
    <s v="Vendas"/>
    <s v="Plano de Recebimento"/>
    <n v="11.4"/>
    <s v=""/>
    <m/>
  </r>
  <r>
    <x v="27"/>
    <s v="Pix Recebido"/>
    <s v="Cesar Candido De Oliveira Junior"/>
    <n v="13"/>
    <s v=""/>
    <m/>
  </r>
  <r>
    <x v="27"/>
    <s v="Cartão da Conta"/>
    <s v="Ferr Cidade Das Flores   Osasco       Br"/>
    <s v=""/>
    <n v="-17.5"/>
    <m/>
  </r>
  <r>
    <x v="27"/>
    <s v="Vendas"/>
    <s v="Plano de Recebimento"/>
    <n v="1.95"/>
    <s v=""/>
    <m/>
  </r>
  <r>
    <x v="27"/>
    <s v="Vendas"/>
    <s v="Plano de Recebimento"/>
    <n v="9.9"/>
    <s v=""/>
    <m/>
  </r>
  <r>
    <x v="27"/>
    <s v="Vendas"/>
    <s v="Plano de Recebimento"/>
    <n v="7.81"/>
    <s v=""/>
    <m/>
  </r>
  <r>
    <x v="27"/>
    <s v="Pix Recebido"/>
    <s v="Adineusa De Sousa Silva Pinto"/>
    <n v="50"/>
    <s v=""/>
    <m/>
  </r>
  <r>
    <x v="27"/>
    <s v="Vendas"/>
    <s v="Plano de Recebimento"/>
    <n v="7.92"/>
    <s v=""/>
    <m/>
  </r>
  <r>
    <x v="27"/>
    <s v="Pix Enviado"/>
    <s v="Walter Felix De Araujo Junior Mei"/>
    <s v=""/>
    <n v="-96.48"/>
    <m/>
  </r>
  <r>
    <x v="27"/>
    <s v="Vendas"/>
    <s v="Plano de Recebimento"/>
    <n v="42.48"/>
    <s v=""/>
    <m/>
  </r>
  <r>
    <x v="27"/>
    <s v="Pix Recebido"/>
    <s v="Paula Cristina Alves Rodrigues"/>
    <n v="54"/>
    <s v=""/>
    <m/>
  </r>
  <r>
    <x v="27"/>
    <s v="Pix Enviado"/>
    <s v="Walter Felix De Araujo Junior Mei"/>
    <s v=""/>
    <n v="-28"/>
    <m/>
  </r>
  <r>
    <x v="27"/>
    <s v="Pix Recebido"/>
    <s v="Jefferson Oliveira Da Silva Jr"/>
    <n v="28"/>
    <s v=""/>
    <m/>
  </r>
  <r>
    <x v="27"/>
    <s v="Pix Enviado"/>
    <s v="Walter Felix De Araujo Junior Mei"/>
    <s v=""/>
    <n v="-160.53"/>
    <m/>
  </r>
  <r>
    <x v="27"/>
    <s v="Estorno Cartão da Conta"/>
    <s v="Google Garena            Sao Paulo    Br"/>
    <n v="4.49"/>
    <s v=""/>
    <m/>
  </r>
  <r>
    <x v="27"/>
    <s v="Estorno Cartão da Conta"/>
    <s v="Google Garena            Sao Paulo    Br"/>
    <n v="4.49"/>
    <s v="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13.99"/>
    <m/>
  </r>
  <r>
    <x v="27"/>
    <s v="Cartão da Conta"/>
    <s v="Google Garena            Sao Paulo    Br"/>
    <s v=""/>
    <n v="-4.49"/>
    <m/>
  </r>
  <r>
    <x v="27"/>
    <s v="Cartão da Conta"/>
    <s v="Google Garena            Sao Paulo    Br"/>
    <s v=""/>
    <n v="-4.49"/>
    <m/>
  </r>
  <r>
    <x v="27"/>
    <s v="Vendas"/>
    <s v="Plano de Recebimento"/>
    <n v="93.71"/>
    <s v=""/>
    <m/>
  </r>
  <r>
    <x v="27"/>
    <s v="Saldo do dia"/>
    <m/>
    <m/>
    <m/>
    <n v="0"/>
  </r>
  <r>
    <x v="28"/>
    <s v="Vendas"/>
    <s v="Plano de Recebimento"/>
    <n v="3.42"/>
    <s v=""/>
    <m/>
  </r>
  <r>
    <x v="28"/>
    <s v="Pix Enviado"/>
    <s v="Walter Felix De Araujo Junior Mei"/>
    <s v=""/>
    <n v="-22.21"/>
    <m/>
  </r>
  <r>
    <x v="28"/>
    <s v="Vendas"/>
    <s v="Plano de Recebimento"/>
    <n v="4.88"/>
    <s v=""/>
    <m/>
  </r>
  <r>
    <x v="28"/>
    <s v="Vendas"/>
    <s v="Plano de Recebimento"/>
    <n v="11.47"/>
    <s v=""/>
    <m/>
  </r>
  <r>
    <x v="28"/>
    <s v="Vendas"/>
    <s v="Plano de Recebimento"/>
    <n v="5.86"/>
    <s v=""/>
    <m/>
  </r>
  <r>
    <x v="28"/>
    <s v="Pix Enviado"/>
    <s v="Walter Felix De Araujo Junior Mei"/>
    <s v=""/>
    <n v="-530.21"/>
    <m/>
  </r>
  <r>
    <x v="28"/>
    <s v="Vendas"/>
    <s v="Plano de Recebimento"/>
    <n v="56.06"/>
    <s v=""/>
    <m/>
  </r>
  <r>
    <x v="28"/>
    <s v="Vendas"/>
    <s v="Plano de Recebimento"/>
    <n v="28.5"/>
    <s v=""/>
    <m/>
  </r>
  <r>
    <x v="28"/>
    <s v="Vendas"/>
    <s v="Plano de Recebimento"/>
    <n v="7.08"/>
    <s v=""/>
    <m/>
  </r>
  <r>
    <x v="28"/>
    <s v="Vendas"/>
    <s v="Plano de Recebimento"/>
    <n v="37.619999999999997"/>
    <s v=""/>
    <m/>
  </r>
  <r>
    <x v="28"/>
    <s v="Vendas"/>
    <s v="Plano de Recebimento"/>
    <n v="32.299999999999997"/>
    <s v=""/>
    <m/>
  </r>
  <r>
    <x v="28"/>
    <s v="Vendas"/>
    <s v="Plano de Recebimento"/>
    <n v="8.7799999999999994"/>
    <s v=""/>
    <m/>
  </r>
  <r>
    <x v="28"/>
    <s v="Vendas"/>
    <s v="Plano de Recebimento"/>
    <n v="14.85"/>
    <s v=""/>
    <m/>
  </r>
  <r>
    <x v="28"/>
    <s v="Vendas"/>
    <s v="Plano de Recebimento"/>
    <n v="26.6"/>
    <s v=""/>
    <m/>
  </r>
  <r>
    <x v="28"/>
    <s v="Pix Recebido"/>
    <s v="Alexandre Tavares Da Silva"/>
    <n v="163.75"/>
    <s v=""/>
    <m/>
  </r>
  <r>
    <x v="28"/>
    <s v="Vendas"/>
    <s v="Plano de Recebimento"/>
    <n v="40.020000000000003"/>
    <s v=""/>
    <m/>
  </r>
  <r>
    <x v="28"/>
    <s v="Vendas"/>
    <s v="Plano de Recebimento"/>
    <n v="19.95"/>
    <s v=""/>
    <m/>
  </r>
  <r>
    <x v="28"/>
    <s v="Vendas"/>
    <s v="Plano de Recebimento"/>
    <n v="7.43"/>
    <s v=""/>
    <m/>
  </r>
  <r>
    <x v="28"/>
    <s v="Vendas"/>
    <s v="Plano de Recebimento"/>
    <n v="16.149999999999999"/>
    <s v=""/>
    <m/>
  </r>
  <r>
    <x v="28"/>
    <s v="Vendas"/>
    <s v="Plano de Recebimento"/>
    <n v="14.64"/>
    <s v=""/>
    <m/>
  </r>
  <r>
    <x v="28"/>
    <s v="Vendas"/>
    <s v="Plano de Recebimento"/>
    <n v="13.67"/>
    <s v=""/>
    <m/>
  </r>
  <r>
    <x v="28"/>
    <s v="Pix Recebido"/>
    <s v="Robson Aparecido De Jesus"/>
    <n v="14"/>
    <s v=""/>
    <m/>
  </r>
  <r>
    <x v="28"/>
    <s v="Vendas"/>
    <s v="Plano de Recebimento"/>
    <n v="5.7"/>
    <s v=""/>
    <m/>
  </r>
  <r>
    <x v="28"/>
    <s v="Vendas"/>
    <s v="Plano de Recebimento"/>
    <n v="11.71"/>
    <s v=""/>
    <m/>
  </r>
  <r>
    <x v="28"/>
    <s v="Vendas"/>
    <s v="Plano de Recebimento"/>
    <n v="11.4"/>
    <s v=""/>
    <m/>
  </r>
  <r>
    <x v="28"/>
    <s v="Pix Enviado"/>
    <s v="Walter Felix De Araujo Junior Mei"/>
    <s v=""/>
    <n v="-138.04"/>
    <m/>
  </r>
  <r>
    <x v="28"/>
    <s v="Vendas"/>
    <s v="Plano de Recebimento"/>
    <n v="17.100000000000001"/>
    <s v=""/>
    <m/>
  </r>
  <r>
    <x v="28"/>
    <s v="Vendas"/>
    <s v="Plano de Recebimento"/>
    <n v="3.9"/>
    <s v=""/>
    <m/>
  </r>
  <r>
    <x v="28"/>
    <s v="Vendas"/>
    <s v="Plano de Recebimento"/>
    <n v="87.85"/>
    <s v=""/>
    <m/>
  </r>
  <r>
    <x v="28"/>
    <s v="Vendas"/>
    <s v="Plano de Recebimento"/>
    <n v="29.19"/>
    <s v=""/>
    <m/>
  </r>
  <r>
    <x v="28"/>
    <s v="Pix Enviado"/>
    <s v="Walter Felix De Araujo Junior Mei"/>
    <s v=""/>
    <n v="-187.8"/>
    <m/>
  </r>
  <r>
    <x v="28"/>
    <s v="Pix Recebido"/>
    <s v="Tuna Pagamentos Ltda"/>
    <n v="95.8"/>
    <s v=""/>
    <m/>
  </r>
  <r>
    <x v="28"/>
    <s v="Pix Recebido"/>
    <s v="Luciano Novaes Gonçalves"/>
    <n v="46"/>
    <s v=""/>
    <m/>
  </r>
  <r>
    <x v="28"/>
    <s v="Pix Recebido"/>
    <s v="Gisele Santana Silva"/>
    <n v="46"/>
    <s v=""/>
    <m/>
  </r>
  <r>
    <x v="28"/>
    <s v="Pix Enviado"/>
    <s v="Walter Felix De Araujo Junior Mei"/>
    <s v=""/>
    <n v="-5.82"/>
    <m/>
  </r>
  <r>
    <x v="28"/>
    <s v="Cartão da Conta"/>
    <s v="Rappi*verifications Brasisao Paulo    Br"/>
    <s v=""/>
    <n v="-1.99"/>
    <m/>
  </r>
  <r>
    <x v="28"/>
    <s v="Vendas"/>
    <s v="Plano de Recebimento"/>
    <n v="7.81"/>
    <s v=""/>
    <m/>
  </r>
  <r>
    <x v="28"/>
    <s v="Saldo do dia"/>
    <m/>
    <m/>
    <m/>
    <n v="3.42"/>
  </r>
  <r>
    <x v="29"/>
    <s v="Vendas"/>
    <s v="Plano de Recebimento"/>
    <n v="33.19"/>
    <s v=""/>
    <m/>
  </r>
  <r>
    <x v="29"/>
    <s v="Vendas"/>
    <s v="Plano de Recebimento"/>
    <n v="47.5"/>
    <s v=""/>
    <m/>
  </r>
  <r>
    <x v="29"/>
    <s v="Pix Enviado"/>
    <s v="Walter Felix De Araujo Junior Mei"/>
    <s v=""/>
    <n v="-125.61"/>
    <m/>
  </r>
  <r>
    <x v="29"/>
    <s v="Vendas"/>
    <s v="Plano de Recebimento"/>
    <n v="5.86"/>
    <s v=""/>
    <m/>
  </r>
  <r>
    <x v="29"/>
    <s v="Vendas"/>
    <s v="Plano de Recebimento"/>
    <n v="41"/>
    <s v=""/>
    <m/>
  </r>
  <r>
    <x v="29"/>
    <s v="Pix Recebido"/>
    <s v="José Henrique Moura"/>
    <n v="24"/>
    <s v=""/>
    <m/>
  </r>
  <r>
    <x v="29"/>
    <s v="Pix Recebido"/>
    <s v="Thais Camargo Garcia De Azevedo"/>
    <n v="28.4"/>
    <s v=""/>
    <m/>
  </r>
  <r>
    <x v="29"/>
    <s v="Vendas"/>
    <s v="Plano de Recebimento"/>
    <n v="14.64"/>
    <s v=""/>
    <m/>
  </r>
  <r>
    <x v="29"/>
    <s v="Vendas"/>
    <s v="Plano de Recebimento"/>
    <n v="11.71"/>
    <s v=""/>
    <m/>
  </r>
  <r>
    <x v="29"/>
    <s v="Pix Enviado"/>
    <s v="Walter Felix De Araujo Junior Mei"/>
    <s v=""/>
    <n v="-54.67"/>
    <m/>
  </r>
  <r>
    <x v="29"/>
    <s v="Vendas"/>
    <s v="Plano de Recebimento"/>
    <n v="13.67"/>
    <s v=""/>
    <m/>
  </r>
  <r>
    <x v="29"/>
    <s v="Vendas"/>
    <s v="Plano de Recebimento"/>
    <n v="41"/>
    <s v=""/>
    <m/>
  </r>
  <r>
    <x v="29"/>
    <s v="Pix Enviado"/>
    <s v="Walter Felix De Araujo Junior Mei"/>
    <s v=""/>
    <n v="-64.900000000000006"/>
    <m/>
  </r>
  <r>
    <x v="29"/>
    <s v="Pix Recebido"/>
    <s v="Sidineia Florinda Santos Oliveira Andrad"/>
    <n v="64.900000000000006"/>
    <s v=""/>
    <m/>
  </r>
  <r>
    <x v="29"/>
    <s v="Pix Enviado"/>
    <s v="Walter Felix De Araujo Junior Mei"/>
    <s v=""/>
    <n v="-43.92"/>
    <m/>
  </r>
  <r>
    <x v="29"/>
    <s v="Vendas"/>
    <s v="Plano de Recebimento"/>
    <n v="43.92"/>
    <s v=""/>
    <m/>
  </r>
  <r>
    <x v="29"/>
    <s v="Pix Enviado"/>
    <s v="Walter Felix De Araujo Junior Mei"/>
    <s v=""/>
    <n v="-32.21"/>
    <m/>
  </r>
  <r>
    <x v="29"/>
    <s v="Vendas"/>
    <s v="Plano de Recebimento"/>
    <n v="32.21"/>
    <s v=""/>
    <m/>
  </r>
  <r>
    <x v="29"/>
    <s v="Pix Enviado"/>
    <s v="Walter Felix De Araujo Junior Mei"/>
    <s v=""/>
    <n v="-236.48"/>
    <m/>
  </r>
  <r>
    <x v="29"/>
    <s v="Pix Recebido"/>
    <s v="Daphyni Emeterio Da Silva Asato"/>
    <n v="47"/>
    <s v=""/>
    <m/>
  </r>
  <r>
    <x v="29"/>
    <s v="Pix Recebido"/>
    <s v="Bruno Silva Feitoza"/>
    <n v="43.9"/>
    <s v=""/>
    <m/>
  </r>
  <r>
    <x v="29"/>
    <s v="Vendas"/>
    <s v="Plano de Recebimento"/>
    <n v="9.9"/>
    <s v=""/>
    <m/>
  </r>
  <r>
    <x v="29"/>
    <s v="Vendas"/>
    <s v="Plano de Recebimento"/>
    <n v="8.7799999999999994"/>
    <s v=""/>
    <m/>
  </r>
  <r>
    <x v="29"/>
    <s v="Vendas"/>
    <s v="Plano de Recebimento"/>
    <n v="5.37"/>
    <s v=""/>
    <m/>
  </r>
  <r>
    <x v="29"/>
    <s v="Vendas"/>
    <s v="Plano de Recebimento"/>
    <n v="11.71"/>
    <s v=""/>
    <m/>
  </r>
  <r>
    <x v="29"/>
    <s v="Vendas"/>
    <s v="Plano de Recebimento"/>
    <n v="4.88"/>
    <s v=""/>
    <m/>
  </r>
  <r>
    <x v="29"/>
    <s v="Vendas"/>
    <s v="Plano de Recebimento"/>
    <n v="4.88"/>
    <s v=""/>
    <m/>
  </r>
  <r>
    <x v="29"/>
    <s v="Vendas"/>
    <s v="Plano de Recebimento"/>
    <n v="7.08"/>
    <s v=""/>
    <m/>
  </r>
  <r>
    <x v="29"/>
    <s v="Vendas"/>
    <s v="Plano de Recebimento"/>
    <n v="26.6"/>
    <s v=""/>
    <m/>
  </r>
  <r>
    <x v="29"/>
    <s v="Vendas"/>
    <s v="Plano de Recebimento"/>
    <n v="33.19"/>
    <s v=""/>
    <m/>
  </r>
  <r>
    <x v="29"/>
    <s v="Vendas"/>
    <s v="Plano de Recebimento"/>
    <n v="33.19"/>
    <s v=""/>
    <m/>
  </r>
  <r>
    <x v="29"/>
    <s v="Pix Enviado"/>
    <s v="Walter Felix De Araujo Junior Mei"/>
    <s v=""/>
    <n v="-33"/>
    <m/>
  </r>
  <r>
    <x v="29"/>
    <s v="Pix Recebido"/>
    <s v="Marcelo Fernandes Teixeira"/>
    <n v="33"/>
    <s v=""/>
    <m/>
  </r>
  <r>
    <x v="29"/>
    <s v="Pix Enviado"/>
    <s v="Walter Felix De Araujo Junior Mei"/>
    <s v=""/>
    <n v="-16.149999999999999"/>
    <m/>
  </r>
  <r>
    <x v="29"/>
    <s v="Vendas"/>
    <s v="Plano de Recebimento"/>
    <n v="16.149999999999999"/>
    <s v=""/>
    <m/>
  </r>
  <r>
    <x v="29"/>
    <s v="Pix Enviado"/>
    <s v="Walter Felix De Araujo Junior Mei"/>
    <s v=""/>
    <n v="-84.9"/>
    <m/>
  </r>
  <r>
    <x v="29"/>
    <s v="Pix Recebido"/>
    <s v="Jessica Clara Renzi Fernandes Olheiro"/>
    <n v="84.9"/>
    <s v=""/>
    <m/>
  </r>
  <r>
    <x v="29"/>
    <s v="Pix Enviado"/>
    <s v="Walter Felix De Araujo Junior Mei"/>
    <s v=""/>
    <n v="-291.31"/>
    <m/>
  </r>
  <r>
    <x v="29"/>
    <s v="Vendas"/>
    <s v="Plano de Recebimento"/>
    <n v="11.71"/>
    <s v=""/>
    <m/>
  </r>
  <r>
    <x v="29"/>
    <s v="Vendas"/>
    <s v="Plano de Recebimento"/>
    <n v="7.81"/>
    <s v=""/>
    <m/>
  </r>
  <r>
    <x v="29"/>
    <s v="Vendas"/>
    <s v="Plano de Recebimento"/>
    <n v="22.28"/>
    <s v=""/>
    <m/>
  </r>
  <r>
    <x v="29"/>
    <s v="Vendas"/>
    <s v="Plano de Recebimento"/>
    <n v="6.89"/>
    <s v=""/>
    <m/>
  </r>
  <r>
    <x v="29"/>
    <s v="Pix Recebido"/>
    <s v="Nilton Silva Reis"/>
    <n v="91"/>
    <s v=""/>
    <m/>
  </r>
  <r>
    <x v="29"/>
    <s v="Vendas"/>
    <s v="Plano de Recebimento"/>
    <n v="23.75"/>
    <s v=""/>
    <m/>
  </r>
  <r>
    <x v="29"/>
    <s v="Vendas"/>
    <s v="Plano de Recebimento"/>
    <n v="9.5"/>
    <s v=""/>
    <m/>
  </r>
  <r>
    <x v="29"/>
    <s v="Vendas"/>
    <s v="Plano de Recebimento"/>
    <n v="13.86"/>
    <s v=""/>
    <m/>
  </r>
  <r>
    <x v="29"/>
    <s v="Vendas"/>
    <s v="Plano de Recebimento"/>
    <n v="23.75"/>
    <s v=""/>
    <m/>
  </r>
  <r>
    <x v="29"/>
    <s v="Vendas"/>
    <s v="Plano de Recebimento"/>
    <n v="80.760000000000005"/>
    <s v=""/>
    <m/>
  </r>
  <r>
    <x v="29"/>
    <s v="Pix Enviado"/>
    <s v="Walter Felix De Araujo Junior Mei"/>
    <s v=""/>
    <n v="-46.9"/>
    <m/>
  </r>
  <r>
    <x v="29"/>
    <s v="Pix Recebido"/>
    <s v="Lorena Garcia Nascimento"/>
    <n v="46.9"/>
    <s v=""/>
    <m/>
  </r>
  <r>
    <x v="29"/>
    <s v="Pix Enviado"/>
    <s v="Walter Felix De Araujo Junior Mei"/>
    <s v=""/>
    <n v="-30"/>
    <m/>
  </r>
  <r>
    <x v="29"/>
    <s v="Pix Recebido"/>
    <s v="Adriana Silva Santos"/>
    <n v="30"/>
    <s v=""/>
    <m/>
  </r>
  <r>
    <x v="29"/>
    <s v="Pix Enviado"/>
    <s v="Walter Felix De Araujo Junior Mei"/>
    <s v=""/>
    <n v="-37.9"/>
    <m/>
  </r>
  <r>
    <x v="29"/>
    <s v="Pix Recebido"/>
    <s v="Patrícia De Paula Coutinho"/>
    <n v="37.9"/>
    <s v=""/>
    <m/>
  </r>
  <r>
    <x v="29"/>
    <s v="Pix Enviado"/>
    <s v="Walter Felix De Araujo Junior Mei"/>
    <s v=""/>
    <n v="-153.47"/>
    <m/>
  </r>
  <r>
    <x v="29"/>
    <s v="Vendas"/>
    <s v="Plano de Recebimento"/>
    <n v="33.659999999999997"/>
    <s v=""/>
    <m/>
  </r>
  <r>
    <x v="29"/>
    <s v="Vendas"/>
    <s v="Plano de Recebimento"/>
    <n v="17.57"/>
    <s v=""/>
    <m/>
  </r>
  <r>
    <x v="29"/>
    <s v="Pix Recebido"/>
    <s v="Isaías Silva Cardoso De Brito"/>
    <n v="72.239999999999995"/>
    <s v=""/>
    <m/>
  </r>
  <r>
    <x v="29"/>
    <s v="Pix Recebido"/>
    <s v="Tuna Pagamentos Ltda"/>
    <n v="30"/>
    <s v=""/>
    <m/>
  </r>
  <r>
    <x v="29"/>
    <s v="Pix Enviado"/>
    <s v="Walter Felix De Araujo Junior Mei"/>
    <s v=""/>
    <n v="-27.67"/>
    <m/>
  </r>
  <r>
    <x v="29"/>
    <s v="Vendas"/>
    <s v="Plano de Recebimento"/>
    <n v="5.7"/>
    <s v=""/>
    <m/>
  </r>
  <r>
    <x v="29"/>
    <s v="Vendas"/>
    <s v="Plano de Recebimento"/>
    <n v="18.55"/>
    <s v=""/>
    <m/>
  </r>
  <r>
    <x v="29"/>
    <s v="Saldo do dia"/>
    <m/>
    <m/>
    <m/>
    <n v="80.69"/>
  </r>
  <r>
    <x v="30"/>
    <s v="Pix Enviado"/>
    <s v="Walter Felix De Araujo Junior Mei"/>
    <s v=""/>
    <n v="-38.56"/>
    <m/>
  </r>
  <r>
    <x v="30"/>
    <s v="Vendas"/>
    <s v="Plano de Recebimento"/>
    <n v="38.56"/>
    <s v=""/>
    <m/>
  </r>
  <r>
    <x v="30"/>
    <s v="Pix Enviado"/>
    <s v="Walter Felix De Araujo Junior Mei"/>
    <s v=""/>
    <n v="-150.82"/>
    <m/>
  </r>
  <r>
    <x v="30"/>
    <s v="Vendas"/>
    <s v="Plano de Recebimento"/>
    <n v="131.02000000000001"/>
    <s v=""/>
    <m/>
  </r>
  <r>
    <x v="30"/>
    <s v="Vendas"/>
    <s v="Plano de Recebimento"/>
    <n v="19.8"/>
    <s v=""/>
    <m/>
  </r>
  <r>
    <x v="30"/>
    <s v="Pix Enviado"/>
    <s v="Walter Felix De Araujo Junior Mei"/>
    <s v=""/>
    <n v="-73.709999999999994"/>
    <m/>
  </r>
  <r>
    <x v="30"/>
    <s v="Vendas"/>
    <s v="Plano de Recebimento"/>
    <n v="56.61"/>
    <s v=""/>
    <m/>
  </r>
  <r>
    <x v="30"/>
    <s v="Vendas"/>
    <s v="Plano de Recebimento"/>
    <n v="17.100000000000001"/>
    <s v=""/>
    <m/>
  </r>
  <r>
    <x v="30"/>
    <s v="Pix Enviado"/>
    <s v="Walter Felix De Araujo Junior Mei"/>
    <s v=""/>
    <n v="-78.959999999999994"/>
    <m/>
  </r>
  <r>
    <x v="30"/>
    <s v="Vendas"/>
    <s v="Plano de Recebimento"/>
    <n v="59.53"/>
    <s v=""/>
    <m/>
  </r>
  <r>
    <x v="30"/>
    <s v="Vendas"/>
    <s v="Plano de Recebimento"/>
    <n v="11.62"/>
    <s v=""/>
    <m/>
  </r>
  <r>
    <x v="30"/>
    <s v="Vendas"/>
    <s v="Plano de Recebimento"/>
    <n v="7.81"/>
    <s v=""/>
    <m/>
  </r>
  <r>
    <x v="30"/>
    <s v="Pix Enviado"/>
    <s v="Walter Felix De Araujo Junior Mei"/>
    <s v=""/>
    <n v="-48.17"/>
    <m/>
  </r>
  <r>
    <x v="30"/>
    <s v="Vendas"/>
    <s v="Plano de Recebimento"/>
    <n v="7.18"/>
    <s v=""/>
    <m/>
  </r>
  <r>
    <x v="30"/>
    <s v="Vendas"/>
    <s v="Plano de Recebimento"/>
    <n v="34.200000000000003"/>
    <s v=""/>
    <m/>
  </r>
  <r>
    <x v="30"/>
    <s v="Vendas"/>
    <s v="Plano de Recebimento"/>
    <n v="6.79"/>
    <s v=""/>
    <m/>
  </r>
  <r>
    <x v="30"/>
    <s v="Pix Enviado"/>
    <s v="Walter Felix De Araujo Junior Mei"/>
    <s v=""/>
    <n v="-16.11"/>
    <m/>
  </r>
  <r>
    <x v="30"/>
    <s v="Vendas"/>
    <s v="Plano de Recebimento"/>
    <n v="16.11"/>
    <s v=""/>
    <m/>
  </r>
  <r>
    <x v="30"/>
    <s v="Pix Enviado"/>
    <s v="Walter Felix De Araujo Junior Mei"/>
    <s v=""/>
    <n v="-124.74"/>
    <m/>
  </r>
  <r>
    <x v="30"/>
    <s v="Vendas"/>
    <s v="Plano de Recebimento"/>
    <n v="48.8"/>
    <s v=""/>
    <m/>
  </r>
  <r>
    <x v="30"/>
    <s v="Vendas"/>
    <s v="Plano de Recebimento"/>
    <n v="42.75"/>
    <s v=""/>
    <m/>
  </r>
  <r>
    <x v="30"/>
    <s v="Vendas"/>
    <s v="Plano de Recebimento"/>
    <n v="19.52"/>
    <s v=""/>
    <m/>
  </r>
  <r>
    <x v="30"/>
    <s v="Vendas"/>
    <s v="Plano de Recebimento"/>
    <n v="13.67"/>
    <s v=""/>
    <m/>
  </r>
  <r>
    <x v="30"/>
    <s v="Pix Enviado"/>
    <s v="Walter Felix De Araujo Junior Mei"/>
    <s v=""/>
    <n v="-285.32"/>
    <m/>
  </r>
  <r>
    <x v="30"/>
    <s v="Vendas"/>
    <s v="Plano de Recebimento"/>
    <n v="24.4"/>
    <s v=""/>
    <m/>
  </r>
  <r>
    <x v="30"/>
    <s v="Vendas"/>
    <s v="Plano de Recebimento"/>
    <n v="56.61"/>
    <s v=""/>
    <m/>
  </r>
  <r>
    <x v="30"/>
    <s v="Vendas"/>
    <s v="Plano de Recebimento"/>
    <n v="114.01"/>
    <s v=""/>
    <m/>
  </r>
  <r>
    <x v="30"/>
    <s v="Vendas"/>
    <s v="Plano de Recebimento"/>
    <n v="19.52"/>
    <s v=""/>
    <m/>
  </r>
  <r>
    <x v="30"/>
    <s v="Vendas"/>
    <s v="Plano de Recebimento"/>
    <n v="17.57"/>
    <s v=""/>
    <m/>
  </r>
  <r>
    <x v="30"/>
    <s v="Vendas"/>
    <s v="Plano de Recebimento"/>
    <n v="53.21"/>
    <s v=""/>
    <m/>
  </r>
  <r>
    <x v="30"/>
    <s v="Pix Enviado"/>
    <s v="Walter Felix De Araujo Junior Mei"/>
    <s v=""/>
    <n v="-175.46"/>
    <m/>
  </r>
  <r>
    <x v="30"/>
    <s v="Vendas"/>
    <s v="Plano de Recebimento"/>
    <n v="26.35"/>
    <s v=""/>
    <m/>
  </r>
  <r>
    <x v="30"/>
    <s v="Vendas"/>
    <s v="Plano de Recebimento"/>
    <n v="57.59"/>
    <s v=""/>
    <m/>
  </r>
  <r>
    <x v="30"/>
    <s v="Vendas"/>
    <s v="Plano de Recebimento"/>
    <n v="51.73"/>
    <s v=""/>
    <m/>
  </r>
  <r>
    <x v="30"/>
    <s v="Vendas"/>
    <s v="Plano de Recebimento"/>
    <n v="31.24"/>
    <s v=""/>
    <m/>
  </r>
  <r>
    <x v="30"/>
    <s v="Vendas"/>
    <s v="Plano de Recebimento"/>
    <n v="8.5500000000000007"/>
    <s v=""/>
    <m/>
  </r>
  <r>
    <x v="30"/>
    <s v="Pix Enviado"/>
    <s v="Walter Felix De Araujo Junior Mei"/>
    <s v=""/>
    <n v="-532.77"/>
    <m/>
  </r>
  <r>
    <x v="30"/>
    <s v="Vendas"/>
    <s v="Plano de Recebimento"/>
    <n v="15.2"/>
    <s v=""/>
    <m/>
  </r>
  <r>
    <x v="30"/>
    <s v="Vendas"/>
    <s v="Plano de Recebimento"/>
    <n v="156.18"/>
    <s v=""/>
    <m/>
  </r>
  <r>
    <x v="30"/>
    <s v="Vendas"/>
    <s v="Plano de Recebimento"/>
    <n v="32.299999999999997"/>
    <s v=""/>
    <m/>
  </r>
  <r>
    <x v="30"/>
    <s v="Vendas"/>
    <s v="Plano de Recebimento"/>
    <n v="6.83"/>
    <s v=""/>
    <m/>
  </r>
  <r>
    <x v="30"/>
    <s v="Pix Recebido"/>
    <s v="Fernando Dos Santos Siqueira"/>
    <n v="16"/>
    <s v=""/>
    <m/>
  </r>
  <r>
    <x v="30"/>
    <s v="Vendas"/>
    <s v="Plano de Recebimento"/>
    <n v="8.5500000000000007"/>
    <s v=""/>
    <m/>
  </r>
  <r>
    <x v="30"/>
    <s v="Vendas"/>
    <s v="Plano de Recebimento"/>
    <n v="9.76"/>
    <s v=""/>
    <m/>
  </r>
  <r>
    <x v="30"/>
    <s v="Vendas"/>
    <s v="Plano de Recebimento"/>
    <n v="31.24"/>
    <s v=""/>
    <m/>
  </r>
  <r>
    <x v="30"/>
    <s v="Vendas"/>
    <s v="Plano de Recebimento"/>
    <n v="195.22"/>
    <s v=""/>
    <m/>
  </r>
  <r>
    <x v="30"/>
    <s v="Vendas"/>
    <s v="Plano de Recebimento"/>
    <n v="41.97"/>
    <s v=""/>
    <m/>
  </r>
  <r>
    <x v="30"/>
    <s v="Vendas"/>
    <s v="Plano de Recebimento"/>
    <n v="19.52"/>
    <s v=""/>
    <m/>
  </r>
  <r>
    <x v="30"/>
    <s v="Pix Enviado"/>
    <s v="Walter Felix De Araujo Junior Mei"/>
    <s v=""/>
    <n v="-427.82"/>
    <m/>
  </r>
  <r>
    <x v="30"/>
    <s v="Pix Recebido"/>
    <s v="Jessica Clara Renzi Fernandes Olheiro"/>
    <n v="79.900000000000006"/>
    <s v=""/>
    <m/>
  </r>
  <r>
    <x v="30"/>
    <s v="Vendas"/>
    <s v="Plano de Recebimento"/>
    <n v="15.2"/>
    <s v=""/>
    <m/>
  </r>
  <r>
    <x v="30"/>
    <s v="Vendas"/>
    <s v="Plano de Recebimento"/>
    <n v="53.21"/>
    <s v=""/>
    <m/>
  </r>
  <r>
    <x v="30"/>
    <s v="Vendas"/>
    <s v="Plano de Recebimento"/>
    <n v="2.93"/>
    <s v=""/>
    <m/>
  </r>
  <r>
    <x v="30"/>
    <s v="Vendas"/>
    <s v="Plano de Recebimento"/>
    <n v="31.24"/>
    <s v=""/>
    <m/>
  </r>
  <r>
    <x v="30"/>
    <s v="Vendas"/>
    <s v="Plano de Recebimento"/>
    <n v="47.5"/>
    <s v=""/>
    <m/>
  </r>
  <r>
    <x v="30"/>
    <s v="Vendas"/>
    <s v="Plano de Recebimento"/>
    <n v="19.52"/>
    <s v=""/>
    <m/>
  </r>
  <r>
    <x v="30"/>
    <s v="Vendas"/>
    <s v="Plano de Recebimento"/>
    <n v="13.67"/>
    <s v=""/>
    <m/>
  </r>
  <r>
    <x v="30"/>
    <s v="Vendas"/>
    <s v="Plano de Recebimento"/>
    <n v="41"/>
    <s v=""/>
    <m/>
  </r>
  <r>
    <x v="30"/>
    <s v="Vendas"/>
    <s v="Plano de Recebimento"/>
    <n v="18.05"/>
    <s v=""/>
    <m/>
  </r>
  <r>
    <x v="30"/>
    <s v="Vendas"/>
    <s v="Plano de Recebimento"/>
    <n v="62.47"/>
    <s v=""/>
    <m/>
  </r>
  <r>
    <x v="30"/>
    <s v="Vendas"/>
    <s v="Plano de Recebimento"/>
    <n v="43.13"/>
    <s v=""/>
    <m/>
  </r>
  <r>
    <x v="30"/>
    <s v="Pix Enviado"/>
    <s v="Walter Felix De Araujo Junior Mei"/>
    <s v=""/>
    <n v="-127.68"/>
    <m/>
  </r>
  <r>
    <x v="30"/>
    <s v="Vendas"/>
    <s v="Plano de Recebimento"/>
    <n v="93.61"/>
    <s v=""/>
    <m/>
  </r>
  <r>
    <x v="30"/>
    <s v="Vendas"/>
    <s v="Plano de Recebimento"/>
    <n v="34.07"/>
    <s v=""/>
    <m/>
  </r>
  <r>
    <x v="30"/>
    <s v="Pix Enviado"/>
    <s v="Walter Felix De Araujo Junior Mei"/>
    <s v=""/>
    <n v="-92.49"/>
    <m/>
  </r>
  <r>
    <x v="30"/>
    <s v="Vendas"/>
    <s v="Plano de Recebimento"/>
    <n v="34.07"/>
    <s v=""/>
    <m/>
  </r>
  <r>
    <x v="30"/>
    <s v="Vendas"/>
    <s v="Plano de Recebimento"/>
    <n v="58.42"/>
    <s v=""/>
    <m/>
  </r>
  <r>
    <x v="30"/>
    <s v="Pix Enviado"/>
    <s v="Walter Felix De Araujo Junior Mei"/>
    <s v=""/>
    <n v="-397.69"/>
    <m/>
  </r>
  <r>
    <x v="30"/>
    <s v="Vendas"/>
    <s v="Plano de Recebimento"/>
    <n v="17.57"/>
    <s v=""/>
    <m/>
  </r>
  <r>
    <x v="30"/>
    <s v="Pix Recebido"/>
    <s v="Cristiano Apóstolo Evangelista"/>
    <n v="6.9"/>
    <s v=""/>
    <m/>
  </r>
  <r>
    <x v="30"/>
    <s v="Vendas"/>
    <s v="Plano de Recebimento"/>
    <n v="23.43"/>
    <s v=""/>
    <m/>
  </r>
  <r>
    <x v="30"/>
    <s v="Vendas"/>
    <s v="Plano de Recebimento"/>
    <n v="17.57"/>
    <s v=""/>
    <m/>
  </r>
  <r>
    <x v="30"/>
    <s v="Vendas"/>
    <s v="Plano de Recebimento"/>
    <n v="9.76"/>
    <s v=""/>
    <m/>
  </r>
  <r>
    <x v="30"/>
    <s v="Vendas"/>
    <s v="Plano de Recebimento"/>
    <n v="23.43"/>
    <s v=""/>
    <m/>
  </r>
  <r>
    <x v="30"/>
    <s v="Vendas"/>
    <s v="Plano de Recebimento"/>
    <n v="17.100000000000001"/>
    <s v=""/>
    <m/>
  </r>
  <r>
    <x v="30"/>
    <s v="Vendas"/>
    <s v="Plano de Recebimento"/>
    <n v="175.7"/>
    <s v=""/>
    <m/>
  </r>
  <r>
    <x v="30"/>
    <s v="Pix Recebido"/>
    <s v="Janaina De Oliveira"/>
    <n v="37.9"/>
    <s v=""/>
    <m/>
  </r>
  <r>
    <x v="30"/>
    <s v="Vendas"/>
    <s v="Plano de Recebimento"/>
    <n v="9.76"/>
    <s v=""/>
    <m/>
  </r>
  <r>
    <x v="30"/>
    <s v="Vendas"/>
    <s v="Plano de Recebimento"/>
    <n v="58.57"/>
    <s v=""/>
    <m/>
  </r>
  <r>
    <x v="30"/>
    <s v="Pix Enviado"/>
    <s v="Walter Felix De Araujo Junior Mei"/>
    <s v=""/>
    <n v="-49.71"/>
    <m/>
  </r>
  <r>
    <x v="30"/>
    <s v="Vendas"/>
    <s v="Plano de Recebimento"/>
    <n v="29.28"/>
    <s v=""/>
    <m/>
  </r>
  <r>
    <x v="30"/>
    <s v="Vendas"/>
    <s v="Plano de Recebimento"/>
    <n v="20.43"/>
    <s v=""/>
    <m/>
  </r>
  <r>
    <x v="30"/>
    <s v="Pix Enviado"/>
    <s v="Walter Felix De Araujo Junior Mei"/>
    <s v=""/>
    <n v="-48.8"/>
    <m/>
  </r>
  <r>
    <x v="30"/>
    <s v="Vendas"/>
    <s v="Plano de Recebimento"/>
    <n v="48.8"/>
    <s v=""/>
    <m/>
  </r>
  <r>
    <x v="30"/>
    <s v="Pix Enviado"/>
    <s v="Walter Felix De Araujo Junior Mei"/>
    <s v=""/>
    <n v="-585.03"/>
    <m/>
  </r>
  <r>
    <x v="30"/>
    <s v="Vendas"/>
    <s v="Plano de Recebimento"/>
    <n v="9.76"/>
    <s v=""/>
    <m/>
  </r>
  <r>
    <x v="30"/>
    <s v="Vendas"/>
    <s v="Plano de Recebimento"/>
    <n v="38"/>
    <s v=""/>
    <m/>
  </r>
  <r>
    <x v="30"/>
    <s v="Vendas"/>
    <s v="Plano de Recebimento"/>
    <n v="32.11"/>
    <s v=""/>
    <m/>
  </r>
  <r>
    <x v="30"/>
    <s v="Pix Recebido"/>
    <s v="Igor Feitosa Da Rocha Santos"/>
    <n v="34"/>
    <s v=""/>
    <m/>
  </r>
  <r>
    <x v="30"/>
    <s v="Vendas"/>
    <s v="Plano de Recebimento"/>
    <n v="11.4"/>
    <s v=""/>
    <m/>
  </r>
  <r>
    <x v="30"/>
    <s v="Pix Recebido"/>
    <s v="Flavia Torres Ribeiro"/>
    <n v="450"/>
    <s v=""/>
    <m/>
  </r>
  <r>
    <x v="30"/>
    <s v="Vendas"/>
    <s v="Plano de Recebimento"/>
    <n v="9.76"/>
    <s v=""/>
    <m/>
  </r>
  <r>
    <x v="30"/>
    <s v="Pix Enviado"/>
    <s v="Walter Felix De Araujo Junior Mei"/>
    <s v=""/>
    <n v="-4.45"/>
    <m/>
  </r>
  <r>
    <x v="30"/>
    <s v="Pix Enviado"/>
    <s v="Glaucia F V Silva Ltda Epp"/>
    <s v=""/>
    <n v="-18"/>
    <m/>
  </r>
  <r>
    <x v="30"/>
    <s v="Vendas"/>
    <s v="Plano de Recebimento"/>
    <n v="3.9"/>
    <s v=""/>
    <m/>
  </r>
  <r>
    <x v="30"/>
    <s v="Vendas"/>
    <s v="Plano de Recebimento"/>
    <n v="18.55"/>
    <s v=""/>
    <m/>
  </r>
  <r>
    <x v="30"/>
    <s v="Pix Enviado"/>
    <s v="Walter Felix De Araujo Junior Mei"/>
    <s v=""/>
    <n v="-201.91"/>
    <m/>
  </r>
  <r>
    <x v="30"/>
    <s v="Vendas"/>
    <s v="Plano de Recebimento"/>
    <n v="23.76"/>
    <s v=""/>
    <m/>
  </r>
  <r>
    <x v="30"/>
    <s v="Vendas"/>
    <s v="Plano de Recebimento"/>
    <n v="16.149999999999999"/>
    <s v=""/>
    <m/>
  </r>
  <r>
    <x v="30"/>
    <s v="Pix Recebido"/>
    <s v="Cassio Ramos Pinheiro"/>
    <n v="162"/>
    <s v=""/>
    <m/>
  </r>
  <r>
    <x v="30"/>
    <s v="Pix Enviado"/>
    <s v="Walter Felix De Araujo Junior Mei"/>
    <s v=""/>
    <n v="-15.62"/>
    <m/>
  </r>
  <r>
    <x v="30"/>
    <s v="Vendas"/>
    <s v="Plano de Recebimento"/>
    <n v="9.76"/>
    <s v=""/>
    <m/>
  </r>
  <r>
    <x v="30"/>
    <s v="Vendas"/>
    <s v="Plano de Recebimento"/>
    <n v="5.86"/>
    <s v=""/>
    <m/>
  </r>
  <r>
    <x v="30"/>
    <s v="Pix Enviado"/>
    <s v="Walter Felix De Araujo Junior Mei"/>
    <s v=""/>
    <n v="-283.52"/>
    <m/>
  </r>
  <r>
    <x v="30"/>
    <s v="Pix Recebido"/>
    <s v="Tuna Pagamentos Ltda"/>
    <n v="39.5"/>
    <s v=""/>
    <m/>
  </r>
  <r>
    <x v="30"/>
    <s v="Vendas"/>
    <s v="Plano de Recebimento"/>
    <n v="244.02"/>
    <s v=""/>
    <m/>
  </r>
  <r>
    <x v="30"/>
    <s v="Pix Enviado"/>
    <s v="Walter Felix De Araujo Junior Mei"/>
    <s v=""/>
    <n v="-80.900000000000006"/>
    <m/>
  </r>
  <r>
    <x v="30"/>
    <s v="Pix Recebido"/>
    <s v="Joice Moreira Araujo"/>
    <n v="20"/>
    <s v=""/>
    <m/>
  </r>
  <r>
    <x v="30"/>
    <s v="Pix Recebido"/>
    <s v="Rodrigo Guimarães Da Silva"/>
    <n v="60.9"/>
    <s v=""/>
    <m/>
  </r>
  <r>
    <x v="30"/>
    <s v="Pix Enviado"/>
    <s v="Walter Felix De Araujo Junior Mei"/>
    <s v=""/>
    <n v="-31.54"/>
    <m/>
  </r>
  <r>
    <x v="30"/>
    <s v="Vendas"/>
    <s v="Plano de Recebimento"/>
    <n v="28.21"/>
    <s v=""/>
    <m/>
  </r>
  <r>
    <x v="30"/>
    <s v="Vendas"/>
    <s v="Plano de Recebimento"/>
    <n v="3.33"/>
    <s v=""/>
    <m/>
  </r>
  <r>
    <x v="30"/>
    <s v="Pix Enviado"/>
    <s v="Walter Felix De Araujo Junior Mei"/>
    <s v=""/>
    <n v="-43.44"/>
    <m/>
  </r>
  <r>
    <x v="30"/>
    <s v="Vendas"/>
    <s v="Plano de Recebimento"/>
    <n v="14.25"/>
    <s v=""/>
    <m/>
  </r>
  <r>
    <x v="30"/>
    <s v="Vendas"/>
    <s v="Plano de Recebimento"/>
    <n v="29.19"/>
    <s v=""/>
    <m/>
  </r>
  <r>
    <x v="30"/>
    <s v="Pix Enviado"/>
    <s v="Walter Felix De Araujo Junior Mei"/>
    <s v=""/>
    <n v="-237.77"/>
    <m/>
  </r>
  <r>
    <x v="30"/>
    <s v="Vendas"/>
    <s v="Plano de Recebimento"/>
    <n v="217.82"/>
    <s v=""/>
    <m/>
  </r>
  <r>
    <x v="30"/>
    <s v="Vendas"/>
    <s v="Plano de Recebimento"/>
    <n v="19.95"/>
    <s v=""/>
    <m/>
  </r>
  <r>
    <x v="30"/>
    <s v="Pix Enviado"/>
    <s v="Walter Felix De Araujo Junior Mei"/>
    <s v=""/>
    <n v="-143.13"/>
    <m/>
  </r>
  <r>
    <x v="30"/>
    <s v="Vendas"/>
    <s v="Plano de Recebimento"/>
    <n v="4.95"/>
    <s v=""/>
    <m/>
  </r>
  <r>
    <x v="30"/>
    <s v="Vendas"/>
    <s v="Plano de Recebimento"/>
    <n v="57.49"/>
    <s v=""/>
    <m/>
  </r>
  <r>
    <x v="30"/>
    <s v="Saldo do dia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DDA92-019D-4FC3-A3F9-4DD34015D51E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4D069-C11D-4BAD-BB91-83882A6AC937}" name="Tabela dinâ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4"/>
        <item x="5"/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16F3F-6CDB-43A7-95E7-2A397FF08B16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5" firstHeaderRow="1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5C3C1-7B5A-4909-B7D4-9BA3F9DAE219}" name="Tabela1" displayName="Tabela1" ref="A1:F2140" totalsRowCount="1" headerRowDxfId="2">
  <autoFilter ref="A1:F2139" xr:uid="{E715C3C1-7B5A-4909-B7D4-9BA3F9DAE219}"/>
  <tableColumns count="6">
    <tableColumn id="1" xr3:uid="{43884AC9-D67B-428B-8926-7A258D8A006C}" name="Data" totalsRowLabel="Soma"/>
    <tableColumn id="2" xr3:uid="{D522CE8B-2CB5-4DC9-A9CD-7C4E1A9E84A0}" name="Tipo" totalsRowFunction="sum"/>
    <tableColumn id="3" xr3:uid="{65780845-C644-4601-84C1-CFA87B1F944F}" name="Descrição" totalsRowFunction="sum"/>
    <tableColumn id="4" xr3:uid="{2F643ABB-98AF-4325-8EA3-F7CC4FB013D9}" name="Entradas" totalsRowFunction="sum" dataDxfId="1"/>
    <tableColumn id="5" xr3:uid="{AB976794-DC93-4084-901F-316836D12C3E}" name="Saídas" totalsRowFunction="sum"/>
    <tableColumn id="6" xr3:uid="{1519152A-FB92-418D-AF84-A93A21B8F62A}" name="Saldo" totalsRowFunction="sum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FEB3-6566-4145-AC1E-3488A2E277E3}">
  <dimension ref="A3:B9"/>
  <sheetViews>
    <sheetView workbookViewId="0">
      <selection activeCell="I25" sqref="I25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39" t="s">
        <v>6</v>
      </c>
      <c r="B3" t="s">
        <v>281</v>
      </c>
    </row>
    <row r="4" spans="1:2" x14ac:dyDescent="0.25">
      <c r="A4" t="s">
        <v>25</v>
      </c>
      <c r="B4">
        <v>55</v>
      </c>
    </row>
    <row r="5" spans="1:2" x14ac:dyDescent="0.25">
      <c r="A5" t="s">
        <v>265</v>
      </c>
      <c r="B5">
        <v>2</v>
      </c>
    </row>
    <row r="6" spans="1:2" x14ac:dyDescent="0.25">
      <c r="A6" t="s">
        <v>17</v>
      </c>
      <c r="B6">
        <v>261</v>
      </c>
    </row>
    <row r="7" spans="1:2" x14ac:dyDescent="0.25">
      <c r="A7" t="s">
        <v>15</v>
      </c>
      <c r="B7">
        <v>344</v>
      </c>
    </row>
    <row r="8" spans="1:2" x14ac:dyDescent="0.25">
      <c r="A8" t="s">
        <v>22</v>
      </c>
    </row>
    <row r="9" spans="1:2" x14ac:dyDescent="0.25">
      <c r="A9" t="s">
        <v>12</v>
      </c>
      <c r="B9">
        <v>1445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0448-A24B-4D30-90C1-8B6EEC8CCCFA}">
  <dimension ref="A3:F14"/>
  <sheetViews>
    <sheetView workbookViewId="0">
      <selection activeCell="G21" sqref="G21"/>
    </sheetView>
  </sheetViews>
  <sheetFormatPr defaultRowHeight="15" x14ac:dyDescent="0.25"/>
  <cols>
    <col min="1" max="1" width="22.42578125" bestFit="1" customWidth="1"/>
    <col min="2" max="2" width="21" bestFit="1" customWidth="1"/>
    <col min="5" max="5" width="9.85546875" bestFit="1" customWidth="1"/>
  </cols>
  <sheetData>
    <row r="3" spans="1:6" x14ac:dyDescent="0.25">
      <c r="A3" s="39" t="s">
        <v>282</v>
      </c>
      <c r="B3" t="s">
        <v>281</v>
      </c>
    </row>
    <row r="4" spans="1:6" x14ac:dyDescent="0.25">
      <c r="A4" s="40" t="s">
        <v>25</v>
      </c>
      <c r="B4">
        <v>55</v>
      </c>
    </row>
    <row r="5" spans="1:6" x14ac:dyDescent="0.25">
      <c r="A5" s="40" t="s">
        <v>265</v>
      </c>
      <c r="B5">
        <v>2</v>
      </c>
    </row>
    <row r="6" spans="1:6" x14ac:dyDescent="0.25">
      <c r="A6" s="40" t="s">
        <v>17</v>
      </c>
      <c r="B6">
        <v>261</v>
      </c>
    </row>
    <row r="7" spans="1:6" x14ac:dyDescent="0.25">
      <c r="A7" s="40" t="s">
        <v>15</v>
      </c>
      <c r="B7">
        <v>344</v>
      </c>
    </row>
    <row r="8" spans="1:6" x14ac:dyDescent="0.25">
      <c r="A8" s="40" t="s">
        <v>22</v>
      </c>
    </row>
    <row r="9" spans="1:6" x14ac:dyDescent="0.25">
      <c r="A9" s="40" t="s">
        <v>12</v>
      </c>
      <c r="B9">
        <v>1445</v>
      </c>
    </row>
    <row r="10" spans="1:6" x14ac:dyDescent="0.25">
      <c r="A10" s="40" t="s">
        <v>283</v>
      </c>
      <c r="B10">
        <v>2107</v>
      </c>
    </row>
    <row r="11" spans="1:6" ht="15.75" thickBot="1" x14ac:dyDescent="0.3"/>
    <row r="12" spans="1:6" ht="16.5" thickTop="1" thickBot="1" x14ac:dyDescent="0.3">
      <c r="A12" s="41" t="s">
        <v>285</v>
      </c>
      <c r="B12" s="42">
        <f>SUBTOTAL(103,Tabela1[Tipo])</f>
        <v>2138</v>
      </c>
      <c r="C12" s="42">
        <f>SUBTOTAL(103,Tabela1[Descrição])</f>
        <v>2107</v>
      </c>
      <c r="D12" s="42">
        <f>SUBTOTAL(103,Tabela1[Entradas])</f>
        <v>2107</v>
      </c>
      <c r="E12" s="42">
        <f>SUBTOTAL(103,Tabela1[Saídas])</f>
        <v>2107</v>
      </c>
      <c r="F12" s="43">
        <f>SUBTOTAL(103,Tabela1[Saldo])</f>
        <v>31</v>
      </c>
    </row>
    <row r="13" spans="1:6" ht="16.5" thickTop="1" thickBot="1" x14ac:dyDescent="0.3">
      <c r="A13" s="41" t="s">
        <v>284</v>
      </c>
      <c r="B13" s="42">
        <f>SUBTOTAL(109,Tabela1[Tipo])</f>
        <v>0</v>
      </c>
      <c r="C13" s="42">
        <f>SUBTOTAL(109,Tabela1[Descrição])</f>
        <v>0</v>
      </c>
      <c r="D13" s="44">
        <f>SUBTOTAL(109,Tabela1[Entradas])</f>
        <v>71840.670000000158</v>
      </c>
      <c r="E13" s="42">
        <f>SUBTOTAL(109,Tabela1[Saídas])</f>
        <v>-71840.670000000013</v>
      </c>
      <c r="F13" s="43">
        <f>SUBTOTAL(109,Tabela1[Saldo])</f>
        <v>6718.8499999999985</v>
      </c>
    </row>
    <row r="14" spans="1:6" ht="15.75" thickTop="1" x14ac:dyDescent="0.25">
      <c r="A14" s="41" t="s">
        <v>286</v>
      </c>
      <c r="B14" s="45">
        <f>SUBTOTAL(109,Tabela1[Tipo])/SUBTOTAL(109,Tabela1[[Tipo]:[Saldo]])</f>
        <v>0</v>
      </c>
      <c r="C14" s="45">
        <f>SUBTOTAL(109,Tabela1[Descrição])/SUBTOTAL(109,Tabela1[[Tipo]:[Saldo]])</f>
        <v>0</v>
      </c>
      <c r="D14" s="45">
        <f>SUBTOTAL(109,Tabela1[Entradas])/SUBTOTAL(109,Tabela1[[Tipo]:[Saldo]])</f>
        <v>10.69240569442689</v>
      </c>
      <c r="E14" s="45">
        <f>SUBTOTAL(109,Tabela1[Saídas])/SUBTOTAL(109,Tabela1[[Tipo]:[Saldo]])</f>
        <v>-10.692405694426867</v>
      </c>
      <c r="F14" s="46">
        <f>SUBTOTAL(109,Tabela1[Saldo])/SUBTOTAL(109,Tabela1[[Tipo]:[Saldo]])</f>
        <v>0.999999999999999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B98E-68AC-429D-B17D-E67680925555}">
  <dimension ref="A3:B35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9" t="s">
        <v>287</v>
      </c>
      <c r="B3" t="s">
        <v>281</v>
      </c>
    </row>
    <row r="4" spans="1:2" x14ac:dyDescent="0.25">
      <c r="A4" s="40" t="s">
        <v>11</v>
      </c>
      <c r="B4" s="48">
        <v>24</v>
      </c>
    </row>
    <row r="5" spans="1:2" x14ac:dyDescent="0.25">
      <c r="A5" s="40" t="s">
        <v>23</v>
      </c>
      <c r="B5" s="48">
        <v>54</v>
      </c>
    </row>
    <row r="6" spans="1:2" x14ac:dyDescent="0.25">
      <c r="A6" s="40" t="s">
        <v>43</v>
      </c>
      <c r="B6" s="48">
        <v>47</v>
      </c>
    </row>
    <row r="7" spans="1:2" x14ac:dyDescent="0.25">
      <c r="A7" s="40" t="s">
        <v>55</v>
      </c>
      <c r="B7" s="48">
        <v>118</v>
      </c>
    </row>
    <row r="8" spans="1:2" x14ac:dyDescent="0.25">
      <c r="A8" s="40" t="s">
        <v>67</v>
      </c>
      <c r="B8" s="48">
        <v>111</v>
      </c>
    </row>
    <row r="9" spans="1:2" x14ac:dyDescent="0.25">
      <c r="A9" s="40" t="s">
        <v>76</v>
      </c>
      <c r="B9" s="48">
        <v>33</v>
      </c>
    </row>
    <row r="10" spans="1:2" x14ac:dyDescent="0.25">
      <c r="A10" s="40" t="s">
        <v>81</v>
      </c>
      <c r="B10" s="48">
        <v>50</v>
      </c>
    </row>
    <row r="11" spans="1:2" x14ac:dyDescent="0.25">
      <c r="A11" s="40" t="s">
        <v>85</v>
      </c>
      <c r="B11" s="48">
        <v>49</v>
      </c>
    </row>
    <row r="12" spans="1:2" x14ac:dyDescent="0.25">
      <c r="A12" s="40" t="s">
        <v>94</v>
      </c>
      <c r="B12" s="48">
        <v>66</v>
      </c>
    </row>
    <row r="13" spans="1:2" x14ac:dyDescent="0.25">
      <c r="A13" s="40" t="s">
        <v>102</v>
      </c>
      <c r="B13" s="48">
        <v>106</v>
      </c>
    </row>
    <row r="14" spans="1:2" x14ac:dyDescent="0.25">
      <c r="A14" s="40" t="s">
        <v>112</v>
      </c>
      <c r="B14" s="48">
        <v>98</v>
      </c>
    </row>
    <row r="15" spans="1:2" x14ac:dyDescent="0.25">
      <c r="A15" s="40" t="s">
        <v>127</v>
      </c>
      <c r="B15" s="48">
        <v>50</v>
      </c>
    </row>
    <row r="16" spans="1:2" x14ac:dyDescent="0.25">
      <c r="A16" s="40" t="s">
        <v>139</v>
      </c>
      <c r="B16" s="48">
        <v>34</v>
      </c>
    </row>
    <row r="17" spans="1:2" x14ac:dyDescent="0.25">
      <c r="A17" s="40" t="s">
        <v>147</v>
      </c>
      <c r="B17" s="48">
        <v>44</v>
      </c>
    </row>
    <row r="18" spans="1:2" x14ac:dyDescent="0.25">
      <c r="A18" s="40" t="s">
        <v>152</v>
      </c>
      <c r="B18" s="48">
        <v>41</v>
      </c>
    </row>
    <row r="19" spans="1:2" x14ac:dyDescent="0.25">
      <c r="A19" s="40" t="s">
        <v>157</v>
      </c>
      <c r="B19" s="48">
        <v>55</v>
      </c>
    </row>
    <row r="20" spans="1:2" x14ac:dyDescent="0.25">
      <c r="A20" s="40" t="s">
        <v>162</v>
      </c>
      <c r="B20" s="48">
        <v>89</v>
      </c>
    </row>
    <row r="21" spans="1:2" x14ac:dyDescent="0.25">
      <c r="A21" s="40" t="s">
        <v>173</v>
      </c>
      <c r="B21" s="48">
        <v>128</v>
      </c>
    </row>
    <row r="22" spans="1:2" x14ac:dyDescent="0.25">
      <c r="A22" s="40" t="s">
        <v>188</v>
      </c>
      <c r="B22" s="48">
        <v>155</v>
      </c>
    </row>
    <row r="23" spans="1:2" x14ac:dyDescent="0.25">
      <c r="A23" s="40" t="s">
        <v>206</v>
      </c>
      <c r="B23" s="48">
        <v>57</v>
      </c>
    </row>
    <row r="24" spans="1:2" x14ac:dyDescent="0.25">
      <c r="A24" s="40" t="s">
        <v>212</v>
      </c>
      <c r="B24" s="48">
        <v>59</v>
      </c>
    </row>
    <row r="25" spans="1:2" x14ac:dyDescent="0.25">
      <c r="A25" s="40" t="s">
        <v>219</v>
      </c>
      <c r="B25" s="48">
        <v>34</v>
      </c>
    </row>
    <row r="26" spans="1:2" x14ac:dyDescent="0.25">
      <c r="A26" s="40" t="s">
        <v>221</v>
      </c>
      <c r="B26" s="48">
        <v>33</v>
      </c>
    </row>
    <row r="27" spans="1:2" x14ac:dyDescent="0.25">
      <c r="A27" s="40" t="s">
        <v>225</v>
      </c>
      <c r="B27" s="48">
        <v>92</v>
      </c>
    </row>
    <row r="28" spans="1:2" x14ac:dyDescent="0.25">
      <c r="A28" s="40" t="s">
        <v>237</v>
      </c>
      <c r="B28" s="48">
        <v>118</v>
      </c>
    </row>
    <row r="29" spans="1:2" x14ac:dyDescent="0.25">
      <c r="A29" s="40" t="s">
        <v>248</v>
      </c>
      <c r="B29" s="48">
        <v>63</v>
      </c>
    </row>
    <row r="30" spans="1:2" x14ac:dyDescent="0.25">
      <c r="A30" s="40" t="s">
        <v>256</v>
      </c>
      <c r="B30" s="48">
        <v>19</v>
      </c>
    </row>
    <row r="31" spans="1:2" x14ac:dyDescent="0.25">
      <c r="A31" s="40" t="s">
        <v>259</v>
      </c>
      <c r="B31" s="48">
        <v>60</v>
      </c>
    </row>
    <row r="32" spans="1:2" x14ac:dyDescent="0.25">
      <c r="A32" s="40" t="s">
        <v>266</v>
      </c>
      <c r="B32" s="48">
        <v>37</v>
      </c>
    </row>
    <row r="33" spans="1:2" x14ac:dyDescent="0.25">
      <c r="A33" s="40" t="s">
        <v>271</v>
      </c>
      <c r="B33" s="48">
        <v>62</v>
      </c>
    </row>
    <row r="34" spans="1:2" x14ac:dyDescent="0.25">
      <c r="A34" s="40" t="s">
        <v>275</v>
      </c>
      <c r="B34" s="48">
        <v>121</v>
      </c>
    </row>
    <row r="35" spans="1:2" x14ac:dyDescent="0.25">
      <c r="A35" s="40" t="s">
        <v>283</v>
      </c>
      <c r="B35" s="48">
        <v>2107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0"/>
  <sheetViews>
    <sheetView topLeftCell="A2104" workbookViewId="0">
      <selection sqref="A1:F2140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3.96</v>
      </c>
      <c r="E2" t="s">
        <v>14</v>
      </c>
    </row>
    <row r="3" spans="1:6" x14ac:dyDescent="0.25">
      <c r="A3" t="s">
        <v>11</v>
      </c>
      <c r="B3" t="s">
        <v>12</v>
      </c>
      <c r="C3" t="s">
        <v>13</v>
      </c>
      <c r="D3" s="7">
        <v>9.5</v>
      </c>
      <c r="E3" t="s">
        <v>14</v>
      </c>
    </row>
    <row r="4" spans="1:6" x14ac:dyDescent="0.25">
      <c r="A4" t="s">
        <v>11</v>
      </c>
      <c r="B4" t="s">
        <v>12</v>
      </c>
      <c r="C4" t="s">
        <v>13</v>
      </c>
      <c r="D4" s="7">
        <v>15.62</v>
      </c>
      <c r="E4" t="s">
        <v>14</v>
      </c>
    </row>
    <row r="5" spans="1:6" x14ac:dyDescent="0.25">
      <c r="A5" t="s">
        <v>11</v>
      </c>
      <c r="B5" t="s">
        <v>15</v>
      </c>
      <c r="C5" t="s">
        <v>16</v>
      </c>
      <c r="D5" s="7">
        <v>71.3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27.72</v>
      </c>
      <c r="E6" t="s">
        <v>14</v>
      </c>
    </row>
    <row r="7" spans="1:6" x14ac:dyDescent="0.25">
      <c r="A7" t="s">
        <v>11</v>
      </c>
      <c r="B7" t="s">
        <v>12</v>
      </c>
      <c r="C7" t="s">
        <v>13</v>
      </c>
      <c r="D7" s="7">
        <v>11.88</v>
      </c>
      <c r="E7" t="s">
        <v>14</v>
      </c>
    </row>
    <row r="8" spans="1:6" x14ac:dyDescent="0.25">
      <c r="A8" t="s">
        <v>11</v>
      </c>
      <c r="B8" t="s">
        <v>17</v>
      </c>
      <c r="C8" t="s">
        <v>18</v>
      </c>
      <c r="D8" t="s">
        <v>14</v>
      </c>
      <c r="E8" s="7">
        <v>-258.33999999999997</v>
      </c>
    </row>
    <row r="9" spans="1:6" x14ac:dyDescent="0.25">
      <c r="A9" t="s">
        <v>11</v>
      </c>
      <c r="B9" t="s">
        <v>15</v>
      </c>
      <c r="C9" t="s">
        <v>19</v>
      </c>
      <c r="D9" s="7">
        <v>40</v>
      </c>
      <c r="E9" t="s">
        <v>14</v>
      </c>
    </row>
    <row r="10" spans="1:6" x14ac:dyDescent="0.25">
      <c r="A10" t="s">
        <v>11</v>
      </c>
      <c r="B10" t="s">
        <v>12</v>
      </c>
      <c r="C10" t="s">
        <v>13</v>
      </c>
      <c r="D10" s="7">
        <v>9.5</v>
      </c>
      <c r="E10" t="s">
        <v>14</v>
      </c>
    </row>
    <row r="11" spans="1:6" x14ac:dyDescent="0.25">
      <c r="A11" t="s">
        <v>11</v>
      </c>
      <c r="B11" t="s">
        <v>12</v>
      </c>
      <c r="C11" t="s">
        <v>13</v>
      </c>
      <c r="D11" s="7">
        <v>35.14</v>
      </c>
      <c r="E11" t="s">
        <v>14</v>
      </c>
    </row>
    <row r="12" spans="1:6" x14ac:dyDescent="0.25">
      <c r="A12" t="s">
        <v>11</v>
      </c>
      <c r="B12" t="s">
        <v>12</v>
      </c>
      <c r="C12" t="s">
        <v>13</v>
      </c>
      <c r="D12" s="7">
        <v>33.19</v>
      </c>
      <c r="E12" t="s">
        <v>14</v>
      </c>
    </row>
    <row r="13" spans="1:6" x14ac:dyDescent="0.25">
      <c r="A13" t="s">
        <v>11</v>
      </c>
      <c r="B13" t="s">
        <v>12</v>
      </c>
      <c r="C13" t="s">
        <v>13</v>
      </c>
      <c r="D13" s="7">
        <v>34.200000000000003</v>
      </c>
      <c r="E13" t="s">
        <v>14</v>
      </c>
    </row>
    <row r="14" spans="1:6" x14ac:dyDescent="0.25">
      <c r="A14" t="s">
        <v>11</v>
      </c>
      <c r="B14" t="s">
        <v>12</v>
      </c>
      <c r="C14" t="s">
        <v>13</v>
      </c>
      <c r="D14" s="7">
        <v>23.43</v>
      </c>
      <c r="E14" t="s">
        <v>14</v>
      </c>
    </row>
    <row r="15" spans="1:6" x14ac:dyDescent="0.25">
      <c r="A15" t="s">
        <v>11</v>
      </c>
      <c r="B15" t="s">
        <v>15</v>
      </c>
      <c r="C15" t="s">
        <v>20</v>
      </c>
      <c r="D15" s="7">
        <v>27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9.0299999999999994</v>
      </c>
      <c r="E16" t="s">
        <v>14</v>
      </c>
    </row>
    <row r="17" spans="1:6" x14ac:dyDescent="0.25">
      <c r="A17" t="s">
        <v>11</v>
      </c>
      <c r="B17" t="s">
        <v>12</v>
      </c>
      <c r="C17" t="s">
        <v>13</v>
      </c>
      <c r="D17" s="7">
        <v>37.090000000000003</v>
      </c>
      <c r="E17" t="s">
        <v>14</v>
      </c>
    </row>
    <row r="18" spans="1:6" x14ac:dyDescent="0.25">
      <c r="A18" t="s">
        <v>11</v>
      </c>
      <c r="B18" t="s">
        <v>12</v>
      </c>
      <c r="C18" t="s">
        <v>13</v>
      </c>
      <c r="D18" s="7">
        <v>9.76</v>
      </c>
      <c r="E18" t="s">
        <v>14</v>
      </c>
    </row>
    <row r="19" spans="1:6" x14ac:dyDescent="0.25">
      <c r="A19" t="s">
        <v>11</v>
      </c>
      <c r="B19" t="s">
        <v>17</v>
      </c>
      <c r="C19" t="s">
        <v>18</v>
      </c>
      <c r="D19" t="s">
        <v>14</v>
      </c>
      <c r="E19" s="7">
        <v>-18.420000000000002</v>
      </c>
    </row>
    <row r="20" spans="1:6" x14ac:dyDescent="0.25">
      <c r="A20" t="s">
        <v>11</v>
      </c>
      <c r="B20" t="s">
        <v>12</v>
      </c>
      <c r="C20" t="s">
        <v>13</v>
      </c>
      <c r="D20" s="7">
        <v>13.67</v>
      </c>
      <c r="E20" t="s">
        <v>14</v>
      </c>
    </row>
    <row r="21" spans="1:6" x14ac:dyDescent="0.25">
      <c r="A21" t="s">
        <v>11</v>
      </c>
      <c r="B21" t="s">
        <v>12</v>
      </c>
      <c r="C21" t="s">
        <v>13</v>
      </c>
      <c r="D21" s="7">
        <v>4.75</v>
      </c>
      <c r="E21" t="s">
        <v>14</v>
      </c>
    </row>
    <row r="22" spans="1:6" x14ac:dyDescent="0.25">
      <c r="A22" t="s">
        <v>11</v>
      </c>
      <c r="B22" t="s">
        <v>17</v>
      </c>
      <c r="C22" t="s">
        <v>18</v>
      </c>
      <c r="D22" t="s">
        <v>14</v>
      </c>
      <c r="E22" s="7">
        <v>-200.49</v>
      </c>
    </row>
    <row r="23" spans="1:6" x14ac:dyDescent="0.25">
      <c r="A23" t="s">
        <v>11</v>
      </c>
      <c r="B23" t="s">
        <v>15</v>
      </c>
      <c r="C23" t="s">
        <v>21</v>
      </c>
      <c r="D23" s="7">
        <v>154</v>
      </c>
      <c r="E23" t="s">
        <v>14</v>
      </c>
    </row>
    <row r="24" spans="1:6" x14ac:dyDescent="0.25">
      <c r="A24" t="s">
        <v>11</v>
      </c>
      <c r="B24" t="s">
        <v>12</v>
      </c>
      <c r="C24" t="s">
        <v>13</v>
      </c>
      <c r="D24" s="7">
        <v>6.89</v>
      </c>
      <c r="E24" t="s">
        <v>14</v>
      </c>
    </row>
    <row r="25" spans="1:6" x14ac:dyDescent="0.25">
      <c r="A25" t="s">
        <v>11</v>
      </c>
      <c r="B25" t="s">
        <v>12</v>
      </c>
      <c r="C25" t="s">
        <v>13</v>
      </c>
      <c r="D25" s="7">
        <v>39.6</v>
      </c>
      <c r="E25" t="s">
        <v>14</v>
      </c>
    </row>
    <row r="26" spans="1:6" x14ac:dyDescent="0.25">
      <c r="A26" s="8" t="s">
        <v>11</v>
      </c>
      <c r="B26" s="8" t="s">
        <v>22</v>
      </c>
      <c r="C26" s="8"/>
      <c r="D26" s="8"/>
      <c r="E26" s="8"/>
      <c r="F26" s="8">
        <v>139.97999999999999</v>
      </c>
    </row>
    <row r="27" spans="1:6" x14ac:dyDescent="0.25">
      <c r="A27" t="s">
        <v>23</v>
      </c>
      <c r="B27" t="s">
        <v>15</v>
      </c>
      <c r="C27" t="s">
        <v>24</v>
      </c>
      <c r="D27" s="7">
        <v>7.5</v>
      </c>
      <c r="E27" t="s">
        <v>14</v>
      </c>
    </row>
    <row r="28" spans="1:6" x14ac:dyDescent="0.25">
      <c r="A28" t="s">
        <v>23</v>
      </c>
      <c r="B28" t="s">
        <v>12</v>
      </c>
      <c r="C28" t="s">
        <v>13</v>
      </c>
      <c r="D28" s="7">
        <v>8.0500000000000007</v>
      </c>
      <c r="E28" t="s">
        <v>14</v>
      </c>
    </row>
    <row r="29" spans="1:6" x14ac:dyDescent="0.25">
      <c r="A29" t="s">
        <v>23</v>
      </c>
      <c r="B29" t="s">
        <v>12</v>
      </c>
      <c r="C29" t="s">
        <v>13</v>
      </c>
      <c r="D29" s="7">
        <v>6.83</v>
      </c>
      <c r="E29" t="s">
        <v>14</v>
      </c>
    </row>
    <row r="30" spans="1:6" x14ac:dyDescent="0.25">
      <c r="A30" t="s">
        <v>23</v>
      </c>
      <c r="B30" t="s">
        <v>12</v>
      </c>
      <c r="C30" t="s">
        <v>13</v>
      </c>
      <c r="D30" s="7">
        <v>49.41</v>
      </c>
      <c r="E30" t="s">
        <v>14</v>
      </c>
    </row>
    <row r="31" spans="1:6" x14ac:dyDescent="0.25">
      <c r="A31" t="s">
        <v>23</v>
      </c>
      <c r="B31" t="s">
        <v>25</v>
      </c>
      <c r="C31" t="s">
        <v>26</v>
      </c>
      <c r="D31" t="s">
        <v>14</v>
      </c>
      <c r="E31" s="7">
        <v>-2</v>
      </c>
    </row>
    <row r="32" spans="1:6" x14ac:dyDescent="0.25">
      <c r="A32" t="s">
        <v>23</v>
      </c>
      <c r="B32" t="s">
        <v>15</v>
      </c>
      <c r="C32" t="s">
        <v>27</v>
      </c>
      <c r="D32" s="7">
        <v>29</v>
      </c>
      <c r="E32" t="s">
        <v>14</v>
      </c>
    </row>
    <row r="33" spans="1:5" x14ac:dyDescent="0.25">
      <c r="A33" t="s">
        <v>23</v>
      </c>
      <c r="B33" t="s">
        <v>15</v>
      </c>
      <c r="C33" t="s">
        <v>28</v>
      </c>
      <c r="D33" s="7">
        <v>33</v>
      </c>
      <c r="E33" t="s">
        <v>14</v>
      </c>
    </row>
    <row r="34" spans="1:5" x14ac:dyDescent="0.25">
      <c r="A34" t="s">
        <v>23</v>
      </c>
      <c r="B34" t="s">
        <v>17</v>
      </c>
      <c r="C34" t="s">
        <v>18</v>
      </c>
      <c r="D34" t="s">
        <v>14</v>
      </c>
      <c r="E34" s="7">
        <v>-470.25</v>
      </c>
    </row>
    <row r="35" spans="1:5" x14ac:dyDescent="0.25">
      <c r="A35" t="s">
        <v>23</v>
      </c>
      <c r="B35" t="s">
        <v>15</v>
      </c>
      <c r="C35" t="s">
        <v>29</v>
      </c>
      <c r="D35" s="7">
        <v>20</v>
      </c>
      <c r="E35" t="s">
        <v>14</v>
      </c>
    </row>
    <row r="36" spans="1:5" x14ac:dyDescent="0.25">
      <c r="A36" t="s">
        <v>23</v>
      </c>
      <c r="B36" t="s">
        <v>15</v>
      </c>
      <c r="C36" t="s">
        <v>30</v>
      </c>
      <c r="D36" s="7">
        <v>60</v>
      </c>
      <c r="E36" t="s">
        <v>14</v>
      </c>
    </row>
    <row r="37" spans="1:5" x14ac:dyDescent="0.25">
      <c r="A37" t="s">
        <v>23</v>
      </c>
      <c r="B37" t="s">
        <v>15</v>
      </c>
      <c r="C37" t="s">
        <v>31</v>
      </c>
      <c r="D37" s="7">
        <v>35.880000000000003</v>
      </c>
      <c r="E37" t="s">
        <v>14</v>
      </c>
    </row>
    <row r="38" spans="1:5" x14ac:dyDescent="0.25">
      <c r="A38" t="s">
        <v>23</v>
      </c>
      <c r="B38" t="s">
        <v>12</v>
      </c>
      <c r="C38" t="s">
        <v>13</v>
      </c>
      <c r="D38" s="7">
        <v>52.26</v>
      </c>
      <c r="E38" t="s">
        <v>14</v>
      </c>
    </row>
    <row r="39" spans="1:5" x14ac:dyDescent="0.25">
      <c r="A39" t="s">
        <v>23</v>
      </c>
      <c r="B39" t="s">
        <v>15</v>
      </c>
      <c r="C39" t="s">
        <v>32</v>
      </c>
      <c r="D39" s="7">
        <v>54.9</v>
      </c>
      <c r="E39" t="s">
        <v>14</v>
      </c>
    </row>
    <row r="40" spans="1:5" x14ac:dyDescent="0.25">
      <c r="A40" t="s">
        <v>23</v>
      </c>
      <c r="B40" t="s">
        <v>12</v>
      </c>
      <c r="C40" t="s">
        <v>13</v>
      </c>
      <c r="D40" s="7">
        <v>12.87</v>
      </c>
      <c r="E40" t="s">
        <v>14</v>
      </c>
    </row>
    <row r="41" spans="1:5" x14ac:dyDescent="0.25">
      <c r="A41" t="s">
        <v>23</v>
      </c>
      <c r="B41" t="s">
        <v>15</v>
      </c>
      <c r="C41" t="s">
        <v>33</v>
      </c>
      <c r="D41" s="7">
        <v>31</v>
      </c>
      <c r="E41" t="s">
        <v>14</v>
      </c>
    </row>
    <row r="42" spans="1:5" x14ac:dyDescent="0.25">
      <c r="A42" t="s">
        <v>23</v>
      </c>
      <c r="B42" t="s">
        <v>12</v>
      </c>
      <c r="C42" t="s">
        <v>13</v>
      </c>
      <c r="D42" s="7">
        <v>8.7799999999999994</v>
      </c>
      <c r="E42" t="s">
        <v>14</v>
      </c>
    </row>
    <row r="43" spans="1:5" x14ac:dyDescent="0.25">
      <c r="A43" t="s">
        <v>23</v>
      </c>
      <c r="B43" t="s">
        <v>12</v>
      </c>
      <c r="C43" t="s">
        <v>13</v>
      </c>
      <c r="D43" s="7">
        <v>27.33</v>
      </c>
      <c r="E43" t="s">
        <v>14</v>
      </c>
    </row>
    <row r="44" spans="1:5" x14ac:dyDescent="0.25">
      <c r="A44" t="s">
        <v>23</v>
      </c>
      <c r="B44" t="s">
        <v>12</v>
      </c>
      <c r="C44" t="s">
        <v>13</v>
      </c>
      <c r="D44" s="7">
        <v>29.28</v>
      </c>
      <c r="E44" t="s">
        <v>14</v>
      </c>
    </row>
    <row r="45" spans="1:5" x14ac:dyDescent="0.25">
      <c r="A45" t="s">
        <v>23</v>
      </c>
      <c r="B45" t="s">
        <v>15</v>
      </c>
      <c r="C45" t="s">
        <v>34</v>
      </c>
      <c r="D45" s="7">
        <v>35.9</v>
      </c>
      <c r="E45" t="s">
        <v>14</v>
      </c>
    </row>
    <row r="46" spans="1:5" x14ac:dyDescent="0.25">
      <c r="A46" t="s">
        <v>23</v>
      </c>
      <c r="B46" t="s">
        <v>12</v>
      </c>
      <c r="C46" t="s">
        <v>13</v>
      </c>
      <c r="D46" s="7">
        <v>18.29</v>
      </c>
      <c r="E46" t="s">
        <v>14</v>
      </c>
    </row>
    <row r="47" spans="1:5" x14ac:dyDescent="0.25">
      <c r="A47" t="s">
        <v>23</v>
      </c>
      <c r="B47" t="s">
        <v>12</v>
      </c>
      <c r="C47" t="s">
        <v>13</v>
      </c>
      <c r="D47" s="7">
        <v>7.18</v>
      </c>
      <c r="E47" t="s">
        <v>14</v>
      </c>
    </row>
    <row r="48" spans="1:5" x14ac:dyDescent="0.25">
      <c r="A48" t="s">
        <v>23</v>
      </c>
      <c r="B48" t="s">
        <v>12</v>
      </c>
      <c r="C48" t="s">
        <v>13</v>
      </c>
      <c r="D48" s="7">
        <v>16.59</v>
      </c>
      <c r="E48" t="s">
        <v>14</v>
      </c>
    </row>
    <row r="49" spans="1:5" x14ac:dyDescent="0.25">
      <c r="A49" t="s">
        <v>23</v>
      </c>
      <c r="B49" t="s">
        <v>15</v>
      </c>
      <c r="C49" t="s">
        <v>35</v>
      </c>
      <c r="D49" s="7">
        <v>13</v>
      </c>
      <c r="E49" t="s">
        <v>14</v>
      </c>
    </row>
    <row r="50" spans="1:5" x14ac:dyDescent="0.25">
      <c r="A50" t="s">
        <v>23</v>
      </c>
      <c r="B50" t="s">
        <v>15</v>
      </c>
      <c r="C50" t="s">
        <v>36</v>
      </c>
      <c r="D50" s="7">
        <v>46.99</v>
      </c>
      <c r="E50" t="s">
        <v>14</v>
      </c>
    </row>
    <row r="51" spans="1:5" x14ac:dyDescent="0.25">
      <c r="A51" t="s">
        <v>23</v>
      </c>
      <c r="B51" t="s">
        <v>17</v>
      </c>
      <c r="C51" t="s">
        <v>18</v>
      </c>
      <c r="D51" t="s">
        <v>14</v>
      </c>
      <c r="E51" s="7">
        <v>-1048.94</v>
      </c>
    </row>
    <row r="52" spans="1:5" x14ac:dyDescent="0.25">
      <c r="A52" t="s">
        <v>23</v>
      </c>
      <c r="B52" t="s">
        <v>15</v>
      </c>
      <c r="C52" t="s">
        <v>37</v>
      </c>
      <c r="D52" s="7">
        <v>67.900000000000006</v>
      </c>
      <c r="E52" t="s">
        <v>14</v>
      </c>
    </row>
    <row r="53" spans="1:5" x14ac:dyDescent="0.25">
      <c r="A53" t="s">
        <v>23</v>
      </c>
      <c r="B53" t="s">
        <v>15</v>
      </c>
      <c r="C53" t="s">
        <v>38</v>
      </c>
      <c r="D53" s="7">
        <v>10</v>
      </c>
      <c r="E53" t="s">
        <v>14</v>
      </c>
    </row>
    <row r="54" spans="1:5" x14ac:dyDescent="0.25">
      <c r="A54" t="s">
        <v>23</v>
      </c>
      <c r="B54" t="s">
        <v>12</v>
      </c>
      <c r="C54" t="s">
        <v>13</v>
      </c>
      <c r="D54" s="7">
        <v>34.159999999999997</v>
      </c>
      <c r="E54" t="s">
        <v>14</v>
      </c>
    </row>
    <row r="55" spans="1:5" x14ac:dyDescent="0.25">
      <c r="A55" t="s">
        <v>23</v>
      </c>
      <c r="B55" t="s">
        <v>12</v>
      </c>
      <c r="C55" t="s">
        <v>13</v>
      </c>
      <c r="D55" s="7">
        <v>6.89</v>
      </c>
      <c r="E55" t="s">
        <v>14</v>
      </c>
    </row>
    <row r="56" spans="1:5" x14ac:dyDescent="0.25">
      <c r="A56" t="s">
        <v>23</v>
      </c>
      <c r="B56" t="s">
        <v>12</v>
      </c>
      <c r="C56" t="s">
        <v>13</v>
      </c>
      <c r="D56" s="7">
        <v>3.9</v>
      </c>
      <c r="E56" t="s">
        <v>14</v>
      </c>
    </row>
    <row r="57" spans="1:5" x14ac:dyDescent="0.25">
      <c r="A57" t="s">
        <v>23</v>
      </c>
      <c r="B57" t="s">
        <v>12</v>
      </c>
      <c r="C57" t="s">
        <v>13</v>
      </c>
      <c r="D57" s="7">
        <v>20.74</v>
      </c>
      <c r="E57" t="s">
        <v>14</v>
      </c>
    </row>
    <row r="58" spans="1:5" x14ac:dyDescent="0.25">
      <c r="A58" t="s">
        <v>23</v>
      </c>
      <c r="B58" t="s">
        <v>12</v>
      </c>
      <c r="C58" t="s">
        <v>13</v>
      </c>
      <c r="D58" s="7">
        <v>7.08</v>
      </c>
      <c r="E58" t="s">
        <v>14</v>
      </c>
    </row>
    <row r="59" spans="1:5" x14ac:dyDescent="0.25">
      <c r="A59" t="s">
        <v>23</v>
      </c>
      <c r="B59" t="s">
        <v>15</v>
      </c>
      <c r="C59" t="s">
        <v>39</v>
      </c>
      <c r="D59" s="7">
        <v>85.84</v>
      </c>
      <c r="E59" t="s">
        <v>14</v>
      </c>
    </row>
    <row r="60" spans="1:5" x14ac:dyDescent="0.25">
      <c r="A60" t="s">
        <v>23</v>
      </c>
      <c r="B60" t="s">
        <v>12</v>
      </c>
      <c r="C60" t="s">
        <v>13</v>
      </c>
      <c r="D60" s="7">
        <v>16.149999999999999</v>
      </c>
      <c r="E60" t="s">
        <v>14</v>
      </c>
    </row>
    <row r="61" spans="1:5" x14ac:dyDescent="0.25">
      <c r="A61" t="s">
        <v>23</v>
      </c>
      <c r="B61" t="s">
        <v>12</v>
      </c>
      <c r="C61" t="s">
        <v>13</v>
      </c>
      <c r="D61" s="7">
        <v>48.8</v>
      </c>
      <c r="E61" t="s">
        <v>14</v>
      </c>
    </row>
    <row r="62" spans="1:5" x14ac:dyDescent="0.25">
      <c r="A62" t="s">
        <v>23</v>
      </c>
      <c r="B62" t="s">
        <v>12</v>
      </c>
      <c r="C62" t="s">
        <v>13</v>
      </c>
      <c r="D62" s="7">
        <v>20.5</v>
      </c>
      <c r="E62" t="s">
        <v>14</v>
      </c>
    </row>
    <row r="63" spans="1:5" x14ac:dyDescent="0.25">
      <c r="A63" t="s">
        <v>23</v>
      </c>
      <c r="B63" t="s">
        <v>12</v>
      </c>
      <c r="C63" t="s">
        <v>13</v>
      </c>
      <c r="D63" s="7">
        <v>5.86</v>
      </c>
      <c r="E63" t="s">
        <v>14</v>
      </c>
    </row>
    <row r="64" spans="1:5" x14ac:dyDescent="0.25">
      <c r="A64" t="s">
        <v>23</v>
      </c>
      <c r="B64" t="s">
        <v>12</v>
      </c>
      <c r="C64" t="s">
        <v>13</v>
      </c>
      <c r="D64" s="7">
        <v>20.5</v>
      </c>
      <c r="E64" t="s">
        <v>14</v>
      </c>
    </row>
    <row r="65" spans="1:5" x14ac:dyDescent="0.25">
      <c r="A65" t="s">
        <v>23</v>
      </c>
      <c r="B65" t="s">
        <v>12</v>
      </c>
      <c r="C65" t="s">
        <v>13</v>
      </c>
      <c r="D65" s="7">
        <v>1.95</v>
      </c>
      <c r="E65" t="s">
        <v>14</v>
      </c>
    </row>
    <row r="66" spans="1:5" x14ac:dyDescent="0.25">
      <c r="A66" t="s">
        <v>23</v>
      </c>
      <c r="B66" t="s">
        <v>12</v>
      </c>
      <c r="C66" t="s">
        <v>13</v>
      </c>
      <c r="D66" s="7">
        <v>17.579999999999998</v>
      </c>
      <c r="E66" t="s">
        <v>14</v>
      </c>
    </row>
    <row r="67" spans="1:5" x14ac:dyDescent="0.25">
      <c r="A67" t="s">
        <v>23</v>
      </c>
      <c r="B67" t="s">
        <v>12</v>
      </c>
      <c r="C67" t="s">
        <v>13</v>
      </c>
      <c r="D67" s="7">
        <v>7.81</v>
      </c>
      <c r="E67" t="s">
        <v>14</v>
      </c>
    </row>
    <row r="68" spans="1:5" x14ac:dyDescent="0.25">
      <c r="A68" t="s">
        <v>23</v>
      </c>
      <c r="B68" t="s">
        <v>12</v>
      </c>
      <c r="C68" t="s">
        <v>13</v>
      </c>
      <c r="D68" s="7">
        <v>66.67</v>
      </c>
      <c r="E68" t="s">
        <v>14</v>
      </c>
    </row>
    <row r="69" spans="1:5" x14ac:dyDescent="0.25">
      <c r="A69" t="s">
        <v>23</v>
      </c>
      <c r="B69" t="s">
        <v>12</v>
      </c>
      <c r="C69" t="s">
        <v>13</v>
      </c>
      <c r="D69" s="7">
        <v>39.9</v>
      </c>
      <c r="E69" t="s">
        <v>14</v>
      </c>
    </row>
    <row r="70" spans="1:5" x14ac:dyDescent="0.25">
      <c r="A70" t="s">
        <v>23</v>
      </c>
      <c r="B70" t="s">
        <v>15</v>
      </c>
      <c r="C70" t="s">
        <v>40</v>
      </c>
      <c r="D70" s="7">
        <v>555</v>
      </c>
      <c r="E70" t="s">
        <v>14</v>
      </c>
    </row>
    <row r="71" spans="1:5" x14ac:dyDescent="0.25">
      <c r="A71" t="s">
        <v>23</v>
      </c>
      <c r="B71" t="s">
        <v>12</v>
      </c>
      <c r="C71" t="s">
        <v>13</v>
      </c>
      <c r="D71" s="7">
        <v>11.71</v>
      </c>
      <c r="E71" t="s">
        <v>14</v>
      </c>
    </row>
    <row r="72" spans="1:5" x14ac:dyDescent="0.25">
      <c r="A72" t="s">
        <v>23</v>
      </c>
      <c r="B72" t="s">
        <v>17</v>
      </c>
      <c r="C72" t="s">
        <v>18</v>
      </c>
      <c r="D72" t="s">
        <v>14</v>
      </c>
      <c r="E72" s="7">
        <v>-43.9</v>
      </c>
    </row>
    <row r="73" spans="1:5" x14ac:dyDescent="0.25">
      <c r="A73" t="s">
        <v>23</v>
      </c>
      <c r="B73" t="s">
        <v>15</v>
      </c>
      <c r="C73" t="s">
        <v>41</v>
      </c>
      <c r="D73" s="7">
        <v>43.9</v>
      </c>
      <c r="E73" t="s">
        <v>14</v>
      </c>
    </row>
    <row r="74" spans="1:5" x14ac:dyDescent="0.25">
      <c r="A74" t="s">
        <v>23</v>
      </c>
      <c r="B74" t="s">
        <v>17</v>
      </c>
      <c r="C74" t="s">
        <v>18</v>
      </c>
      <c r="D74" t="s">
        <v>14</v>
      </c>
      <c r="E74" s="7">
        <v>-53.5</v>
      </c>
    </row>
    <row r="75" spans="1:5" x14ac:dyDescent="0.25">
      <c r="A75" t="s">
        <v>23</v>
      </c>
      <c r="B75" t="s">
        <v>15</v>
      </c>
      <c r="C75" t="s">
        <v>42</v>
      </c>
      <c r="D75" s="7">
        <v>53.5</v>
      </c>
      <c r="E75" t="s">
        <v>14</v>
      </c>
    </row>
    <row r="76" spans="1:5" x14ac:dyDescent="0.25">
      <c r="A76" t="s">
        <v>23</v>
      </c>
      <c r="B76" t="s">
        <v>17</v>
      </c>
      <c r="C76" t="s">
        <v>18</v>
      </c>
      <c r="D76" t="s">
        <v>14</v>
      </c>
      <c r="E76" s="7">
        <v>-126.9</v>
      </c>
    </row>
    <row r="77" spans="1:5" x14ac:dyDescent="0.25">
      <c r="A77" t="s">
        <v>23</v>
      </c>
      <c r="B77" t="s">
        <v>12</v>
      </c>
      <c r="C77" t="s">
        <v>13</v>
      </c>
      <c r="D77" s="7">
        <v>25.38</v>
      </c>
      <c r="E77" t="s">
        <v>14</v>
      </c>
    </row>
    <row r="78" spans="1:5" x14ac:dyDescent="0.25">
      <c r="A78" t="s">
        <v>23</v>
      </c>
      <c r="B78" t="s">
        <v>12</v>
      </c>
      <c r="C78" t="s">
        <v>13</v>
      </c>
      <c r="D78" s="7">
        <v>87.85</v>
      </c>
      <c r="E78" t="s">
        <v>14</v>
      </c>
    </row>
    <row r="79" spans="1:5" x14ac:dyDescent="0.25">
      <c r="A79" t="s">
        <v>23</v>
      </c>
      <c r="B79" t="s">
        <v>12</v>
      </c>
      <c r="C79" t="s">
        <v>13</v>
      </c>
      <c r="D79" s="7">
        <v>13.67</v>
      </c>
      <c r="E79" t="s">
        <v>14</v>
      </c>
    </row>
    <row r="80" spans="1:5" x14ac:dyDescent="0.25">
      <c r="A80" t="s">
        <v>23</v>
      </c>
      <c r="B80" t="s">
        <v>17</v>
      </c>
      <c r="C80" t="s">
        <v>18</v>
      </c>
      <c r="D80" t="s">
        <v>14</v>
      </c>
      <c r="E80" s="7">
        <v>-139.97999999999999</v>
      </c>
    </row>
    <row r="81" spans="1:6" x14ac:dyDescent="0.25">
      <c r="A81" s="9" t="s">
        <v>23</v>
      </c>
      <c r="B81" s="9" t="s">
        <v>22</v>
      </c>
      <c r="C81" s="9"/>
      <c r="D81" s="9"/>
      <c r="E81" s="9"/>
      <c r="F81" s="9">
        <v>131.79</v>
      </c>
    </row>
    <row r="82" spans="1:6" x14ac:dyDescent="0.25">
      <c r="A82" t="s">
        <v>43</v>
      </c>
      <c r="B82" t="s">
        <v>12</v>
      </c>
      <c r="C82" t="s">
        <v>13</v>
      </c>
      <c r="D82" s="7">
        <v>32.07</v>
      </c>
      <c r="E82" t="s">
        <v>14</v>
      </c>
    </row>
    <row r="83" spans="1:6" x14ac:dyDescent="0.25">
      <c r="A83" t="s">
        <v>43</v>
      </c>
      <c r="B83" t="s">
        <v>12</v>
      </c>
      <c r="C83" t="s">
        <v>13</v>
      </c>
      <c r="D83" s="7">
        <v>8.91</v>
      </c>
      <c r="E83" t="s">
        <v>14</v>
      </c>
    </row>
    <row r="84" spans="1:6" x14ac:dyDescent="0.25">
      <c r="A84" t="s">
        <v>43</v>
      </c>
      <c r="B84" t="s">
        <v>17</v>
      </c>
      <c r="C84" t="s">
        <v>18</v>
      </c>
      <c r="D84" t="s">
        <v>14</v>
      </c>
      <c r="E84" s="7">
        <v>-172.77</v>
      </c>
    </row>
    <row r="85" spans="1:6" x14ac:dyDescent="0.25">
      <c r="A85" t="s">
        <v>43</v>
      </c>
      <c r="B85" t="s">
        <v>15</v>
      </c>
      <c r="C85" t="s">
        <v>44</v>
      </c>
      <c r="D85" s="7">
        <v>548</v>
      </c>
      <c r="E85" t="s">
        <v>14</v>
      </c>
    </row>
    <row r="86" spans="1:6" x14ac:dyDescent="0.25">
      <c r="A86" t="s">
        <v>43</v>
      </c>
      <c r="B86" t="s">
        <v>15</v>
      </c>
      <c r="C86" t="s">
        <v>45</v>
      </c>
      <c r="D86" s="7">
        <v>19.5</v>
      </c>
      <c r="E86" t="s">
        <v>14</v>
      </c>
    </row>
    <row r="87" spans="1:6" x14ac:dyDescent="0.25">
      <c r="A87" t="s">
        <v>43</v>
      </c>
      <c r="B87" t="s">
        <v>15</v>
      </c>
      <c r="C87" t="s">
        <v>42</v>
      </c>
      <c r="D87" s="7">
        <v>41.5</v>
      </c>
      <c r="E87" t="s">
        <v>14</v>
      </c>
    </row>
    <row r="88" spans="1:6" x14ac:dyDescent="0.25">
      <c r="A88" t="s">
        <v>43</v>
      </c>
      <c r="B88" t="s">
        <v>17</v>
      </c>
      <c r="C88" t="s">
        <v>18</v>
      </c>
      <c r="D88" t="s">
        <v>14</v>
      </c>
      <c r="E88" s="7">
        <v>-609</v>
      </c>
    </row>
    <row r="89" spans="1:6" x14ac:dyDescent="0.25">
      <c r="A89" t="s">
        <v>43</v>
      </c>
      <c r="B89" t="s">
        <v>15</v>
      </c>
      <c r="C89" t="s">
        <v>46</v>
      </c>
      <c r="D89" s="7">
        <v>100</v>
      </c>
      <c r="E89" t="s">
        <v>14</v>
      </c>
    </row>
    <row r="90" spans="1:6" x14ac:dyDescent="0.25">
      <c r="A90" t="s">
        <v>43</v>
      </c>
      <c r="B90" t="s">
        <v>17</v>
      </c>
      <c r="C90" t="s">
        <v>18</v>
      </c>
      <c r="D90" t="s">
        <v>14</v>
      </c>
      <c r="E90" s="7">
        <v>-100</v>
      </c>
    </row>
    <row r="91" spans="1:6" x14ac:dyDescent="0.25">
      <c r="A91" t="s">
        <v>43</v>
      </c>
      <c r="B91" t="s">
        <v>12</v>
      </c>
      <c r="C91" t="s">
        <v>13</v>
      </c>
      <c r="D91" s="7">
        <v>5.94</v>
      </c>
      <c r="E91" t="s">
        <v>14</v>
      </c>
    </row>
    <row r="92" spans="1:6" x14ac:dyDescent="0.25">
      <c r="A92" t="s">
        <v>43</v>
      </c>
      <c r="B92" t="s">
        <v>15</v>
      </c>
      <c r="C92" t="s">
        <v>47</v>
      </c>
      <c r="D92" s="7">
        <v>16.5</v>
      </c>
      <c r="E92" t="s">
        <v>14</v>
      </c>
    </row>
    <row r="93" spans="1:6" x14ac:dyDescent="0.25">
      <c r="A93" t="s">
        <v>43</v>
      </c>
      <c r="B93" t="s">
        <v>15</v>
      </c>
      <c r="C93" t="s">
        <v>48</v>
      </c>
      <c r="D93" s="7">
        <v>114</v>
      </c>
      <c r="E93" t="s">
        <v>14</v>
      </c>
    </row>
    <row r="94" spans="1:6" x14ac:dyDescent="0.25">
      <c r="A94" t="s">
        <v>43</v>
      </c>
      <c r="B94" t="s">
        <v>12</v>
      </c>
      <c r="C94" t="s">
        <v>13</v>
      </c>
      <c r="D94" s="7">
        <v>23.75</v>
      </c>
      <c r="E94" t="s">
        <v>14</v>
      </c>
    </row>
    <row r="95" spans="1:6" x14ac:dyDescent="0.25">
      <c r="A95" t="s">
        <v>43</v>
      </c>
      <c r="B95" t="s">
        <v>12</v>
      </c>
      <c r="C95" t="s">
        <v>13</v>
      </c>
      <c r="D95" s="7">
        <v>17.57</v>
      </c>
      <c r="E95" t="s">
        <v>14</v>
      </c>
    </row>
    <row r="96" spans="1:6" x14ac:dyDescent="0.25">
      <c r="A96" t="s">
        <v>43</v>
      </c>
      <c r="B96" t="s">
        <v>12</v>
      </c>
      <c r="C96" t="s">
        <v>13</v>
      </c>
      <c r="D96" s="7">
        <v>2.93</v>
      </c>
      <c r="E96" t="s">
        <v>14</v>
      </c>
    </row>
    <row r="97" spans="1:5" x14ac:dyDescent="0.25">
      <c r="A97" t="s">
        <v>43</v>
      </c>
      <c r="B97" t="s">
        <v>12</v>
      </c>
      <c r="C97" t="s">
        <v>13</v>
      </c>
      <c r="D97" s="7">
        <v>5.86</v>
      </c>
      <c r="E97" t="s">
        <v>14</v>
      </c>
    </row>
    <row r="98" spans="1:5" x14ac:dyDescent="0.25">
      <c r="A98" t="s">
        <v>43</v>
      </c>
      <c r="B98" t="s">
        <v>15</v>
      </c>
      <c r="C98" t="s">
        <v>49</v>
      </c>
      <c r="D98" s="7">
        <v>17.5</v>
      </c>
      <c r="E98" t="s">
        <v>14</v>
      </c>
    </row>
    <row r="99" spans="1:5" x14ac:dyDescent="0.25">
      <c r="A99" t="s">
        <v>43</v>
      </c>
      <c r="B99" t="s">
        <v>15</v>
      </c>
      <c r="C99" t="s">
        <v>50</v>
      </c>
      <c r="D99" s="7">
        <v>750</v>
      </c>
      <c r="E99" t="s">
        <v>14</v>
      </c>
    </row>
    <row r="100" spans="1:5" x14ac:dyDescent="0.25">
      <c r="A100" t="s">
        <v>43</v>
      </c>
      <c r="B100" t="s">
        <v>15</v>
      </c>
      <c r="C100" t="s">
        <v>51</v>
      </c>
      <c r="D100" s="7">
        <v>19</v>
      </c>
      <c r="E100" t="s">
        <v>14</v>
      </c>
    </row>
    <row r="101" spans="1:5" x14ac:dyDescent="0.25">
      <c r="A101" t="s">
        <v>43</v>
      </c>
      <c r="B101" t="s">
        <v>15</v>
      </c>
      <c r="C101" t="s">
        <v>33</v>
      </c>
      <c r="D101" s="7">
        <v>40</v>
      </c>
      <c r="E101" t="s">
        <v>14</v>
      </c>
    </row>
    <row r="102" spans="1:5" x14ac:dyDescent="0.25">
      <c r="A102" t="s">
        <v>43</v>
      </c>
      <c r="B102" t="s">
        <v>12</v>
      </c>
      <c r="C102" t="s">
        <v>13</v>
      </c>
      <c r="D102" s="7">
        <v>16.579999999999998</v>
      </c>
      <c r="E102" t="s">
        <v>14</v>
      </c>
    </row>
    <row r="103" spans="1:5" x14ac:dyDescent="0.25">
      <c r="A103" t="s">
        <v>43</v>
      </c>
      <c r="B103" t="s">
        <v>12</v>
      </c>
      <c r="C103" t="s">
        <v>13</v>
      </c>
      <c r="D103" s="7">
        <v>17.03</v>
      </c>
      <c r="E103" t="s">
        <v>14</v>
      </c>
    </row>
    <row r="104" spans="1:5" x14ac:dyDescent="0.25">
      <c r="A104" t="s">
        <v>43</v>
      </c>
      <c r="B104" t="s">
        <v>12</v>
      </c>
      <c r="C104" t="s">
        <v>13</v>
      </c>
      <c r="D104" s="7">
        <v>23.43</v>
      </c>
      <c r="E104" t="s">
        <v>14</v>
      </c>
    </row>
    <row r="105" spans="1:5" x14ac:dyDescent="0.25">
      <c r="A105" t="s">
        <v>43</v>
      </c>
      <c r="B105" t="s">
        <v>12</v>
      </c>
      <c r="C105" t="s">
        <v>13</v>
      </c>
      <c r="D105" s="7">
        <v>33.159999999999997</v>
      </c>
      <c r="E105" t="s">
        <v>14</v>
      </c>
    </row>
    <row r="106" spans="1:5" x14ac:dyDescent="0.25">
      <c r="A106" t="s">
        <v>43</v>
      </c>
      <c r="B106" t="s">
        <v>12</v>
      </c>
      <c r="C106" t="s">
        <v>13</v>
      </c>
      <c r="D106" s="7">
        <v>14.85</v>
      </c>
      <c r="E106" t="s">
        <v>14</v>
      </c>
    </row>
    <row r="107" spans="1:5" x14ac:dyDescent="0.25">
      <c r="A107" t="s">
        <v>43</v>
      </c>
      <c r="B107" t="s">
        <v>17</v>
      </c>
      <c r="C107" t="s">
        <v>18</v>
      </c>
      <c r="D107" t="s">
        <v>14</v>
      </c>
      <c r="E107" s="7">
        <v>-1103.25</v>
      </c>
    </row>
    <row r="108" spans="1:5" x14ac:dyDescent="0.25">
      <c r="A108" t="s">
        <v>43</v>
      </c>
      <c r="B108" t="s">
        <v>17</v>
      </c>
      <c r="C108" t="s">
        <v>18</v>
      </c>
      <c r="D108" t="s">
        <v>14</v>
      </c>
      <c r="E108" s="7">
        <v>-14.85</v>
      </c>
    </row>
    <row r="109" spans="1:5" x14ac:dyDescent="0.25">
      <c r="A109" t="s">
        <v>43</v>
      </c>
      <c r="B109" t="s">
        <v>15</v>
      </c>
      <c r="C109" t="s">
        <v>41</v>
      </c>
      <c r="D109" s="7">
        <v>43.9</v>
      </c>
      <c r="E109" t="s">
        <v>14</v>
      </c>
    </row>
    <row r="110" spans="1:5" x14ac:dyDescent="0.25">
      <c r="A110" t="s">
        <v>43</v>
      </c>
      <c r="B110" t="s">
        <v>12</v>
      </c>
      <c r="C110" t="s">
        <v>13</v>
      </c>
      <c r="D110" s="7">
        <v>14.64</v>
      </c>
      <c r="E110" t="s">
        <v>14</v>
      </c>
    </row>
    <row r="111" spans="1:5" x14ac:dyDescent="0.25">
      <c r="A111" t="s">
        <v>43</v>
      </c>
      <c r="B111" t="s">
        <v>12</v>
      </c>
      <c r="C111" t="s">
        <v>13</v>
      </c>
      <c r="D111" s="7">
        <v>16.84</v>
      </c>
      <c r="E111" t="s">
        <v>14</v>
      </c>
    </row>
    <row r="112" spans="1:5" x14ac:dyDescent="0.25">
      <c r="A112" t="s">
        <v>43</v>
      </c>
      <c r="B112" t="s">
        <v>12</v>
      </c>
      <c r="C112" t="s">
        <v>13</v>
      </c>
      <c r="D112" s="7">
        <v>104.51</v>
      </c>
      <c r="E112" t="s">
        <v>14</v>
      </c>
    </row>
    <row r="113" spans="1:5" x14ac:dyDescent="0.25">
      <c r="A113" t="s">
        <v>43</v>
      </c>
      <c r="B113" t="s">
        <v>12</v>
      </c>
      <c r="C113" t="s">
        <v>13</v>
      </c>
      <c r="D113" s="7">
        <v>24.4</v>
      </c>
      <c r="E113" t="s">
        <v>14</v>
      </c>
    </row>
    <row r="114" spans="1:5" x14ac:dyDescent="0.25">
      <c r="A114" t="s">
        <v>43</v>
      </c>
      <c r="B114" t="s">
        <v>12</v>
      </c>
      <c r="C114" t="s">
        <v>13</v>
      </c>
      <c r="D114" s="7">
        <v>48.8</v>
      </c>
      <c r="E114" t="s">
        <v>14</v>
      </c>
    </row>
    <row r="115" spans="1:5" x14ac:dyDescent="0.25">
      <c r="A115" t="s">
        <v>43</v>
      </c>
      <c r="B115" t="s">
        <v>15</v>
      </c>
      <c r="C115" t="s">
        <v>52</v>
      </c>
      <c r="D115" s="7">
        <v>37</v>
      </c>
      <c r="E115" t="s">
        <v>14</v>
      </c>
    </row>
    <row r="116" spans="1:5" x14ac:dyDescent="0.25">
      <c r="A116" t="s">
        <v>43</v>
      </c>
      <c r="B116" t="s">
        <v>12</v>
      </c>
      <c r="C116" t="s">
        <v>13</v>
      </c>
      <c r="D116" s="7">
        <v>10.79</v>
      </c>
      <c r="E116" t="s">
        <v>14</v>
      </c>
    </row>
    <row r="117" spans="1:5" x14ac:dyDescent="0.25">
      <c r="A117" t="s">
        <v>43</v>
      </c>
      <c r="B117" t="s">
        <v>12</v>
      </c>
      <c r="C117" t="s">
        <v>13</v>
      </c>
      <c r="D117" s="7">
        <v>34.07</v>
      </c>
      <c r="E117" t="s">
        <v>14</v>
      </c>
    </row>
    <row r="118" spans="1:5" x14ac:dyDescent="0.25">
      <c r="A118" t="s">
        <v>43</v>
      </c>
      <c r="B118" t="s">
        <v>12</v>
      </c>
      <c r="C118" t="s">
        <v>13</v>
      </c>
      <c r="D118" s="7">
        <v>33.159999999999997</v>
      </c>
      <c r="E118" t="s">
        <v>14</v>
      </c>
    </row>
    <row r="119" spans="1:5" x14ac:dyDescent="0.25">
      <c r="A119" t="s">
        <v>43</v>
      </c>
      <c r="B119" t="s">
        <v>12</v>
      </c>
      <c r="C119" t="s">
        <v>13</v>
      </c>
      <c r="D119" s="7">
        <v>55.11</v>
      </c>
      <c r="E119" t="s">
        <v>14</v>
      </c>
    </row>
    <row r="120" spans="1:5" x14ac:dyDescent="0.25">
      <c r="A120" t="s">
        <v>43</v>
      </c>
      <c r="B120" t="s">
        <v>12</v>
      </c>
      <c r="C120" t="s">
        <v>13</v>
      </c>
      <c r="D120" s="7">
        <v>117.13</v>
      </c>
      <c r="E120" t="s">
        <v>14</v>
      </c>
    </row>
    <row r="121" spans="1:5" x14ac:dyDescent="0.25">
      <c r="A121" t="s">
        <v>43</v>
      </c>
      <c r="B121" t="s">
        <v>12</v>
      </c>
      <c r="C121" t="s">
        <v>13</v>
      </c>
      <c r="D121" s="7">
        <v>11.71</v>
      </c>
      <c r="E121" t="s">
        <v>14</v>
      </c>
    </row>
    <row r="122" spans="1:5" x14ac:dyDescent="0.25">
      <c r="A122" t="s">
        <v>43</v>
      </c>
      <c r="B122" t="s">
        <v>15</v>
      </c>
      <c r="C122" t="s">
        <v>53</v>
      </c>
      <c r="D122" s="7">
        <v>50.9</v>
      </c>
      <c r="E122" t="s">
        <v>14</v>
      </c>
    </row>
    <row r="123" spans="1:5" x14ac:dyDescent="0.25">
      <c r="A123" t="s">
        <v>43</v>
      </c>
      <c r="B123" t="s">
        <v>12</v>
      </c>
      <c r="C123" t="s">
        <v>13</v>
      </c>
      <c r="D123" s="7">
        <v>11.71</v>
      </c>
      <c r="E123" t="s">
        <v>14</v>
      </c>
    </row>
    <row r="124" spans="1:5" x14ac:dyDescent="0.25">
      <c r="A124" t="s">
        <v>43</v>
      </c>
      <c r="B124" t="s">
        <v>12</v>
      </c>
      <c r="C124" t="s">
        <v>13</v>
      </c>
      <c r="D124" s="7">
        <v>5.86</v>
      </c>
      <c r="E124" t="s">
        <v>14</v>
      </c>
    </row>
    <row r="125" spans="1:5" x14ac:dyDescent="0.25">
      <c r="A125" t="s">
        <v>43</v>
      </c>
      <c r="B125" t="s">
        <v>12</v>
      </c>
      <c r="C125" t="s">
        <v>13</v>
      </c>
      <c r="D125" s="7">
        <v>20.9</v>
      </c>
      <c r="E125" t="s">
        <v>14</v>
      </c>
    </row>
    <row r="126" spans="1:5" x14ac:dyDescent="0.25">
      <c r="A126" t="s">
        <v>43</v>
      </c>
      <c r="B126" t="s">
        <v>12</v>
      </c>
      <c r="C126" t="s">
        <v>13</v>
      </c>
      <c r="D126" s="7">
        <v>24.7</v>
      </c>
      <c r="E126" t="s">
        <v>14</v>
      </c>
    </row>
    <row r="127" spans="1:5" x14ac:dyDescent="0.25">
      <c r="A127" t="s">
        <v>43</v>
      </c>
      <c r="B127" t="s">
        <v>12</v>
      </c>
      <c r="C127" t="s">
        <v>13</v>
      </c>
      <c r="D127" s="7">
        <v>15.84</v>
      </c>
      <c r="E127" t="s">
        <v>14</v>
      </c>
    </row>
    <row r="128" spans="1:5" x14ac:dyDescent="0.25">
      <c r="A128" t="s">
        <v>43</v>
      </c>
      <c r="B128" t="s">
        <v>15</v>
      </c>
      <c r="C128" t="s">
        <v>54</v>
      </c>
      <c r="D128" s="7">
        <v>5</v>
      </c>
      <c r="E128" t="s">
        <v>14</v>
      </c>
    </row>
    <row r="129" spans="1:6" x14ac:dyDescent="0.25">
      <c r="A129" s="10" t="s">
        <v>43</v>
      </c>
      <c r="B129" s="10" t="s">
        <v>22</v>
      </c>
      <c r="C129" s="10"/>
      <c r="D129" s="10"/>
      <c r="E129" s="10"/>
      <c r="F129" s="10">
        <v>686.97</v>
      </c>
    </row>
    <row r="130" spans="1:6" x14ac:dyDescent="0.25">
      <c r="A130" t="s">
        <v>55</v>
      </c>
      <c r="B130" t="s">
        <v>12</v>
      </c>
      <c r="C130" t="s">
        <v>13</v>
      </c>
      <c r="D130" s="7">
        <v>49.41</v>
      </c>
      <c r="E130" t="s">
        <v>14</v>
      </c>
    </row>
    <row r="131" spans="1:6" x14ac:dyDescent="0.25">
      <c r="A131" t="s">
        <v>55</v>
      </c>
      <c r="B131" t="s">
        <v>12</v>
      </c>
      <c r="C131" t="s">
        <v>13</v>
      </c>
      <c r="D131" s="7">
        <v>11.71</v>
      </c>
      <c r="E131" t="s">
        <v>14</v>
      </c>
    </row>
    <row r="132" spans="1:6" x14ac:dyDescent="0.25">
      <c r="A132" t="s">
        <v>55</v>
      </c>
      <c r="B132" t="s">
        <v>12</v>
      </c>
      <c r="C132" t="s">
        <v>13</v>
      </c>
      <c r="D132" s="7">
        <v>37.090000000000003</v>
      </c>
      <c r="E132" t="s">
        <v>14</v>
      </c>
    </row>
    <row r="133" spans="1:6" x14ac:dyDescent="0.25">
      <c r="A133" t="s">
        <v>55</v>
      </c>
      <c r="B133" t="s">
        <v>12</v>
      </c>
      <c r="C133" t="s">
        <v>13</v>
      </c>
      <c r="D133" s="7">
        <v>44.9</v>
      </c>
      <c r="E133" t="s">
        <v>14</v>
      </c>
    </row>
    <row r="134" spans="1:6" x14ac:dyDescent="0.25">
      <c r="A134" t="s">
        <v>55</v>
      </c>
      <c r="B134" t="s">
        <v>12</v>
      </c>
      <c r="C134" t="s">
        <v>13</v>
      </c>
      <c r="D134" s="7">
        <v>58.81</v>
      </c>
      <c r="E134" t="s">
        <v>14</v>
      </c>
    </row>
    <row r="135" spans="1:6" x14ac:dyDescent="0.25">
      <c r="A135" t="s">
        <v>55</v>
      </c>
      <c r="B135" t="s">
        <v>12</v>
      </c>
      <c r="C135" t="s">
        <v>13</v>
      </c>
      <c r="D135" s="7">
        <v>18.809999999999999</v>
      </c>
      <c r="E135" t="s">
        <v>14</v>
      </c>
    </row>
    <row r="136" spans="1:6" x14ac:dyDescent="0.25">
      <c r="A136" t="s">
        <v>55</v>
      </c>
      <c r="B136" t="s">
        <v>12</v>
      </c>
      <c r="C136" t="s">
        <v>13</v>
      </c>
      <c r="D136" s="7">
        <v>77.989999999999995</v>
      </c>
      <c r="E136" t="s">
        <v>14</v>
      </c>
    </row>
    <row r="137" spans="1:6" x14ac:dyDescent="0.25">
      <c r="A137" t="s">
        <v>55</v>
      </c>
      <c r="B137" t="s">
        <v>12</v>
      </c>
      <c r="C137" t="s">
        <v>13</v>
      </c>
      <c r="D137" s="7">
        <v>23.43</v>
      </c>
      <c r="E137" t="s">
        <v>14</v>
      </c>
    </row>
    <row r="138" spans="1:6" x14ac:dyDescent="0.25">
      <c r="A138" t="s">
        <v>55</v>
      </c>
      <c r="B138" t="s">
        <v>12</v>
      </c>
      <c r="C138" t="s">
        <v>13</v>
      </c>
      <c r="D138" s="7">
        <v>27.55</v>
      </c>
      <c r="E138" t="s">
        <v>14</v>
      </c>
    </row>
    <row r="139" spans="1:6" x14ac:dyDescent="0.25">
      <c r="A139" t="s">
        <v>55</v>
      </c>
      <c r="B139" t="s">
        <v>15</v>
      </c>
      <c r="C139" t="s">
        <v>56</v>
      </c>
      <c r="D139" s="7">
        <v>40</v>
      </c>
      <c r="E139" t="s">
        <v>14</v>
      </c>
    </row>
    <row r="140" spans="1:6" x14ac:dyDescent="0.25">
      <c r="A140" t="s">
        <v>55</v>
      </c>
      <c r="B140" t="s">
        <v>12</v>
      </c>
      <c r="C140" t="s">
        <v>13</v>
      </c>
      <c r="D140" s="7">
        <v>19.95</v>
      </c>
      <c r="E140" t="s">
        <v>14</v>
      </c>
    </row>
    <row r="141" spans="1:6" x14ac:dyDescent="0.25">
      <c r="A141" t="s">
        <v>55</v>
      </c>
      <c r="B141" t="s">
        <v>12</v>
      </c>
      <c r="C141" t="s">
        <v>13</v>
      </c>
      <c r="D141" s="7">
        <v>5.86</v>
      </c>
      <c r="E141" t="s">
        <v>14</v>
      </c>
    </row>
    <row r="142" spans="1:6" x14ac:dyDescent="0.25">
      <c r="A142" t="s">
        <v>55</v>
      </c>
      <c r="B142" t="s">
        <v>15</v>
      </c>
      <c r="C142" t="s">
        <v>57</v>
      </c>
      <c r="D142" s="7">
        <v>14</v>
      </c>
      <c r="E142" t="s">
        <v>14</v>
      </c>
    </row>
    <row r="143" spans="1:6" x14ac:dyDescent="0.25">
      <c r="A143" t="s">
        <v>55</v>
      </c>
      <c r="B143" t="s">
        <v>17</v>
      </c>
      <c r="C143" t="s">
        <v>18</v>
      </c>
      <c r="D143" t="s">
        <v>14</v>
      </c>
      <c r="E143" s="7">
        <v>-172.8</v>
      </c>
    </row>
    <row r="144" spans="1:6" x14ac:dyDescent="0.25">
      <c r="A144" t="s">
        <v>55</v>
      </c>
      <c r="B144" t="s">
        <v>12</v>
      </c>
      <c r="C144" t="s">
        <v>13</v>
      </c>
      <c r="D144" s="7">
        <v>9.9</v>
      </c>
      <c r="E144" t="s">
        <v>14</v>
      </c>
    </row>
    <row r="145" spans="1:5" x14ac:dyDescent="0.25">
      <c r="A145" t="s">
        <v>55</v>
      </c>
      <c r="B145" t="s">
        <v>12</v>
      </c>
      <c r="C145" t="s">
        <v>13</v>
      </c>
      <c r="D145" s="7">
        <v>19.52</v>
      </c>
      <c r="E145" t="s">
        <v>14</v>
      </c>
    </row>
    <row r="146" spans="1:5" x14ac:dyDescent="0.25">
      <c r="A146" t="s">
        <v>55</v>
      </c>
      <c r="B146" t="s">
        <v>12</v>
      </c>
      <c r="C146" t="s">
        <v>13</v>
      </c>
      <c r="D146" s="7">
        <v>48.8</v>
      </c>
      <c r="E146" t="s">
        <v>14</v>
      </c>
    </row>
    <row r="147" spans="1:5" x14ac:dyDescent="0.25">
      <c r="A147" t="s">
        <v>55</v>
      </c>
      <c r="B147" t="s">
        <v>12</v>
      </c>
      <c r="C147" t="s">
        <v>13</v>
      </c>
      <c r="D147" s="7">
        <v>11.71</v>
      </c>
      <c r="E147" t="s">
        <v>14</v>
      </c>
    </row>
    <row r="148" spans="1:5" x14ac:dyDescent="0.25">
      <c r="A148" t="s">
        <v>55</v>
      </c>
      <c r="B148" t="s">
        <v>12</v>
      </c>
      <c r="C148" t="s">
        <v>13</v>
      </c>
      <c r="D148" s="7">
        <v>34.07</v>
      </c>
      <c r="E148" t="s">
        <v>14</v>
      </c>
    </row>
    <row r="149" spans="1:5" x14ac:dyDescent="0.25">
      <c r="A149" t="s">
        <v>55</v>
      </c>
      <c r="B149" t="s">
        <v>12</v>
      </c>
      <c r="C149" t="s">
        <v>13</v>
      </c>
      <c r="D149" s="7">
        <v>6.83</v>
      </c>
      <c r="E149" t="s">
        <v>14</v>
      </c>
    </row>
    <row r="150" spans="1:5" x14ac:dyDescent="0.25">
      <c r="A150" t="s">
        <v>55</v>
      </c>
      <c r="B150" t="s">
        <v>12</v>
      </c>
      <c r="C150" t="s">
        <v>13</v>
      </c>
      <c r="D150" s="7">
        <v>41.97</v>
      </c>
      <c r="E150" t="s">
        <v>14</v>
      </c>
    </row>
    <row r="151" spans="1:5" x14ac:dyDescent="0.25">
      <c r="A151" t="s">
        <v>55</v>
      </c>
      <c r="B151" t="s">
        <v>17</v>
      </c>
      <c r="C151" t="s">
        <v>18</v>
      </c>
      <c r="D151" t="s">
        <v>14</v>
      </c>
      <c r="E151" s="7">
        <v>-54.66</v>
      </c>
    </row>
    <row r="152" spans="1:5" x14ac:dyDescent="0.25">
      <c r="A152" t="s">
        <v>55</v>
      </c>
      <c r="B152" t="s">
        <v>12</v>
      </c>
      <c r="C152" t="s">
        <v>13</v>
      </c>
      <c r="D152" s="7">
        <v>48.8</v>
      </c>
      <c r="E152" t="s">
        <v>14</v>
      </c>
    </row>
    <row r="153" spans="1:5" x14ac:dyDescent="0.25">
      <c r="A153" t="s">
        <v>55</v>
      </c>
      <c r="B153" t="s">
        <v>12</v>
      </c>
      <c r="C153" t="s">
        <v>13</v>
      </c>
      <c r="D153" s="7">
        <v>5.86</v>
      </c>
      <c r="E153" t="s">
        <v>14</v>
      </c>
    </row>
    <row r="154" spans="1:5" x14ac:dyDescent="0.25">
      <c r="A154" t="s">
        <v>55</v>
      </c>
      <c r="B154" t="s">
        <v>17</v>
      </c>
      <c r="C154" t="s">
        <v>18</v>
      </c>
      <c r="D154" t="s">
        <v>14</v>
      </c>
      <c r="E154" s="7">
        <v>-218.38</v>
      </c>
    </row>
    <row r="155" spans="1:5" x14ac:dyDescent="0.25">
      <c r="A155" t="s">
        <v>55</v>
      </c>
      <c r="B155" t="s">
        <v>12</v>
      </c>
      <c r="C155" t="s">
        <v>13</v>
      </c>
      <c r="D155" s="7">
        <v>48.8</v>
      </c>
      <c r="E155" t="s">
        <v>14</v>
      </c>
    </row>
    <row r="156" spans="1:5" x14ac:dyDescent="0.25">
      <c r="A156" t="s">
        <v>55</v>
      </c>
      <c r="B156" t="s">
        <v>12</v>
      </c>
      <c r="C156" t="s">
        <v>13</v>
      </c>
      <c r="D156" s="7">
        <v>41.87</v>
      </c>
      <c r="E156" t="s">
        <v>14</v>
      </c>
    </row>
    <row r="157" spans="1:5" x14ac:dyDescent="0.25">
      <c r="A157" t="s">
        <v>55</v>
      </c>
      <c r="B157" t="s">
        <v>12</v>
      </c>
      <c r="C157" t="s">
        <v>13</v>
      </c>
      <c r="D157" s="7">
        <v>29.28</v>
      </c>
      <c r="E157" t="s">
        <v>14</v>
      </c>
    </row>
    <row r="158" spans="1:5" x14ac:dyDescent="0.25">
      <c r="A158" t="s">
        <v>55</v>
      </c>
      <c r="B158" t="s">
        <v>12</v>
      </c>
      <c r="C158" t="s">
        <v>13</v>
      </c>
      <c r="D158" s="7">
        <v>1.95</v>
      </c>
      <c r="E158" t="s">
        <v>14</v>
      </c>
    </row>
    <row r="159" spans="1:5" x14ac:dyDescent="0.25">
      <c r="A159" t="s">
        <v>55</v>
      </c>
      <c r="B159" t="s">
        <v>12</v>
      </c>
      <c r="C159" t="s">
        <v>13</v>
      </c>
      <c r="D159" s="7">
        <v>3.8</v>
      </c>
      <c r="E159" t="s">
        <v>14</v>
      </c>
    </row>
    <row r="160" spans="1:5" x14ac:dyDescent="0.25">
      <c r="A160" t="s">
        <v>55</v>
      </c>
      <c r="B160" t="s">
        <v>15</v>
      </c>
      <c r="C160" t="s">
        <v>58</v>
      </c>
      <c r="D160" s="7">
        <v>83.9</v>
      </c>
      <c r="E160" t="s">
        <v>14</v>
      </c>
    </row>
    <row r="161" spans="1:5" x14ac:dyDescent="0.25">
      <c r="A161" t="s">
        <v>55</v>
      </c>
      <c r="B161" t="s">
        <v>12</v>
      </c>
      <c r="C161" t="s">
        <v>13</v>
      </c>
      <c r="D161" s="7">
        <v>8.7799999999999994</v>
      </c>
      <c r="E161" t="s">
        <v>14</v>
      </c>
    </row>
    <row r="162" spans="1:5" x14ac:dyDescent="0.25">
      <c r="A162" t="s">
        <v>55</v>
      </c>
      <c r="B162" t="s">
        <v>17</v>
      </c>
      <c r="C162" t="s">
        <v>18</v>
      </c>
      <c r="D162" t="s">
        <v>14</v>
      </c>
      <c r="E162" s="7">
        <v>-1772.93</v>
      </c>
    </row>
    <row r="163" spans="1:5" x14ac:dyDescent="0.25">
      <c r="A163" t="s">
        <v>55</v>
      </c>
      <c r="B163" t="s">
        <v>12</v>
      </c>
      <c r="C163" t="s">
        <v>13</v>
      </c>
      <c r="D163" s="7">
        <v>9.9</v>
      </c>
      <c r="E163" t="s">
        <v>14</v>
      </c>
    </row>
    <row r="164" spans="1:5" x14ac:dyDescent="0.25">
      <c r="A164" t="s">
        <v>55</v>
      </c>
      <c r="B164" t="s">
        <v>12</v>
      </c>
      <c r="C164" t="s">
        <v>13</v>
      </c>
      <c r="D164" s="7">
        <v>82.87</v>
      </c>
      <c r="E164" t="s">
        <v>14</v>
      </c>
    </row>
    <row r="165" spans="1:5" x14ac:dyDescent="0.25">
      <c r="A165" t="s">
        <v>55</v>
      </c>
      <c r="B165" t="s">
        <v>12</v>
      </c>
      <c r="C165" t="s">
        <v>13</v>
      </c>
      <c r="D165" s="7">
        <v>18.55</v>
      </c>
      <c r="E165" t="s">
        <v>14</v>
      </c>
    </row>
    <row r="166" spans="1:5" x14ac:dyDescent="0.25">
      <c r="A166" t="s">
        <v>55</v>
      </c>
      <c r="B166" t="s">
        <v>12</v>
      </c>
      <c r="C166" t="s">
        <v>13</v>
      </c>
      <c r="D166" s="7">
        <v>43.83</v>
      </c>
      <c r="E166" t="s">
        <v>14</v>
      </c>
    </row>
    <row r="167" spans="1:5" x14ac:dyDescent="0.25">
      <c r="A167" t="s">
        <v>55</v>
      </c>
      <c r="B167" t="s">
        <v>15</v>
      </c>
      <c r="C167" t="s">
        <v>59</v>
      </c>
      <c r="D167" s="7">
        <v>63.9</v>
      </c>
      <c r="E167" t="s">
        <v>14</v>
      </c>
    </row>
    <row r="168" spans="1:5" x14ac:dyDescent="0.25">
      <c r="A168" t="s">
        <v>55</v>
      </c>
      <c r="B168" t="s">
        <v>12</v>
      </c>
      <c r="C168" t="s">
        <v>13</v>
      </c>
      <c r="D168" s="7">
        <v>2.93</v>
      </c>
      <c r="E168" t="s">
        <v>14</v>
      </c>
    </row>
    <row r="169" spans="1:5" x14ac:dyDescent="0.25">
      <c r="A169" t="s">
        <v>55</v>
      </c>
      <c r="B169" t="s">
        <v>12</v>
      </c>
      <c r="C169" t="s">
        <v>13</v>
      </c>
      <c r="D169" s="7">
        <v>8.7799999999999994</v>
      </c>
      <c r="E169" t="s">
        <v>14</v>
      </c>
    </row>
    <row r="170" spans="1:5" x14ac:dyDescent="0.25">
      <c r="A170" t="s">
        <v>55</v>
      </c>
      <c r="B170" t="s">
        <v>12</v>
      </c>
      <c r="C170" t="s">
        <v>13</v>
      </c>
      <c r="D170" s="7">
        <v>4.88</v>
      </c>
      <c r="E170" t="s">
        <v>14</v>
      </c>
    </row>
    <row r="171" spans="1:5" x14ac:dyDescent="0.25">
      <c r="A171" t="s">
        <v>55</v>
      </c>
      <c r="B171" t="s">
        <v>12</v>
      </c>
      <c r="C171" t="s">
        <v>13</v>
      </c>
      <c r="D171" s="7">
        <v>43.92</v>
      </c>
      <c r="E171" t="s">
        <v>14</v>
      </c>
    </row>
    <row r="172" spans="1:5" x14ac:dyDescent="0.25">
      <c r="A172" t="s">
        <v>55</v>
      </c>
      <c r="B172" t="s">
        <v>12</v>
      </c>
      <c r="C172" t="s">
        <v>13</v>
      </c>
      <c r="D172" s="7">
        <v>23.43</v>
      </c>
      <c r="E172" t="s">
        <v>14</v>
      </c>
    </row>
    <row r="173" spans="1:5" x14ac:dyDescent="0.25">
      <c r="A173" t="s">
        <v>55</v>
      </c>
      <c r="B173" t="s">
        <v>12</v>
      </c>
      <c r="C173" t="s">
        <v>13</v>
      </c>
      <c r="D173" s="7">
        <v>22.67</v>
      </c>
      <c r="E173" t="s">
        <v>14</v>
      </c>
    </row>
    <row r="174" spans="1:5" x14ac:dyDescent="0.25">
      <c r="A174" t="s">
        <v>55</v>
      </c>
      <c r="B174" t="s">
        <v>12</v>
      </c>
      <c r="C174" t="s">
        <v>13</v>
      </c>
      <c r="D174" s="7">
        <v>46.48</v>
      </c>
      <c r="E174" t="s">
        <v>14</v>
      </c>
    </row>
    <row r="175" spans="1:5" x14ac:dyDescent="0.25">
      <c r="A175" t="s">
        <v>55</v>
      </c>
      <c r="B175" t="s">
        <v>12</v>
      </c>
      <c r="C175" t="s">
        <v>13</v>
      </c>
      <c r="D175" s="7">
        <v>45.34</v>
      </c>
      <c r="E175" t="s">
        <v>14</v>
      </c>
    </row>
    <row r="176" spans="1:5" x14ac:dyDescent="0.25">
      <c r="A176" t="s">
        <v>55</v>
      </c>
      <c r="B176" t="s">
        <v>12</v>
      </c>
      <c r="C176" t="s">
        <v>13</v>
      </c>
      <c r="D176" s="7">
        <v>96.15</v>
      </c>
      <c r="E176" t="s">
        <v>14</v>
      </c>
    </row>
    <row r="177" spans="1:5" x14ac:dyDescent="0.25">
      <c r="A177" t="s">
        <v>55</v>
      </c>
      <c r="B177" t="s">
        <v>12</v>
      </c>
      <c r="C177" t="s">
        <v>13</v>
      </c>
      <c r="D177" s="7">
        <v>132.63</v>
      </c>
      <c r="E177" t="s">
        <v>14</v>
      </c>
    </row>
    <row r="178" spans="1:5" x14ac:dyDescent="0.25">
      <c r="A178" t="s">
        <v>55</v>
      </c>
      <c r="B178" t="s">
        <v>12</v>
      </c>
      <c r="C178" t="s">
        <v>13</v>
      </c>
      <c r="D178" s="7">
        <v>9.76</v>
      </c>
      <c r="E178" t="s">
        <v>14</v>
      </c>
    </row>
    <row r="179" spans="1:5" x14ac:dyDescent="0.25">
      <c r="A179" t="s">
        <v>55</v>
      </c>
      <c r="B179" t="s">
        <v>12</v>
      </c>
      <c r="C179" t="s">
        <v>13</v>
      </c>
      <c r="D179" s="7">
        <v>64.61</v>
      </c>
      <c r="E179" t="s">
        <v>14</v>
      </c>
    </row>
    <row r="180" spans="1:5" x14ac:dyDescent="0.25">
      <c r="A180" t="s">
        <v>55</v>
      </c>
      <c r="B180" t="s">
        <v>12</v>
      </c>
      <c r="C180" t="s">
        <v>13</v>
      </c>
      <c r="D180" s="7">
        <v>14.64</v>
      </c>
      <c r="E180" t="s">
        <v>14</v>
      </c>
    </row>
    <row r="181" spans="1:5" x14ac:dyDescent="0.25">
      <c r="A181" t="s">
        <v>55</v>
      </c>
      <c r="B181" t="s">
        <v>12</v>
      </c>
      <c r="C181" t="s">
        <v>13</v>
      </c>
      <c r="D181" s="7">
        <v>67.349999999999994</v>
      </c>
      <c r="E181" t="s">
        <v>14</v>
      </c>
    </row>
    <row r="182" spans="1:5" x14ac:dyDescent="0.25">
      <c r="A182" t="s">
        <v>55</v>
      </c>
      <c r="B182" t="s">
        <v>12</v>
      </c>
      <c r="C182" t="s">
        <v>13</v>
      </c>
      <c r="D182" s="7">
        <v>6.65</v>
      </c>
      <c r="E182" t="s">
        <v>14</v>
      </c>
    </row>
    <row r="183" spans="1:5" x14ac:dyDescent="0.25">
      <c r="A183" t="s">
        <v>55</v>
      </c>
      <c r="B183" t="s">
        <v>15</v>
      </c>
      <c r="C183" t="s">
        <v>56</v>
      </c>
      <c r="D183" s="7">
        <v>40</v>
      </c>
      <c r="E183" t="s">
        <v>14</v>
      </c>
    </row>
    <row r="184" spans="1:5" x14ac:dyDescent="0.25">
      <c r="A184" t="s">
        <v>55</v>
      </c>
      <c r="B184" t="s">
        <v>12</v>
      </c>
      <c r="C184" t="s">
        <v>13</v>
      </c>
      <c r="D184" s="7">
        <v>31.24</v>
      </c>
      <c r="E184" t="s">
        <v>14</v>
      </c>
    </row>
    <row r="185" spans="1:5" x14ac:dyDescent="0.25">
      <c r="A185" t="s">
        <v>55</v>
      </c>
      <c r="B185" t="s">
        <v>12</v>
      </c>
      <c r="C185" t="s">
        <v>13</v>
      </c>
      <c r="D185" s="7">
        <v>21.96</v>
      </c>
      <c r="E185" t="s">
        <v>14</v>
      </c>
    </row>
    <row r="186" spans="1:5" x14ac:dyDescent="0.25">
      <c r="A186" t="s">
        <v>55</v>
      </c>
      <c r="B186" t="s">
        <v>12</v>
      </c>
      <c r="C186" t="s">
        <v>13</v>
      </c>
      <c r="D186" s="7">
        <v>7.6</v>
      </c>
      <c r="E186" t="s">
        <v>14</v>
      </c>
    </row>
    <row r="187" spans="1:5" x14ac:dyDescent="0.25">
      <c r="A187" t="s">
        <v>55</v>
      </c>
      <c r="B187" t="s">
        <v>12</v>
      </c>
      <c r="C187" t="s">
        <v>13</v>
      </c>
      <c r="D187" s="7">
        <v>112.87</v>
      </c>
      <c r="E187" t="s">
        <v>14</v>
      </c>
    </row>
    <row r="188" spans="1:5" x14ac:dyDescent="0.25">
      <c r="A188" t="s">
        <v>55</v>
      </c>
      <c r="B188" t="s">
        <v>12</v>
      </c>
      <c r="C188" t="s">
        <v>13</v>
      </c>
      <c r="D188" s="7">
        <v>6.83</v>
      </c>
      <c r="E188" t="s">
        <v>14</v>
      </c>
    </row>
    <row r="189" spans="1:5" x14ac:dyDescent="0.25">
      <c r="A189" t="s">
        <v>55</v>
      </c>
      <c r="B189" t="s">
        <v>12</v>
      </c>
      <c r="C189" t="s">
        <v>13</v>
      </c>
      <c r="D189" s="7">
        <v>12.69</v>
      </c>
      <c r="E189" t="s">
        <v>14</v>
      </c>
    </row>
    <row r="190" spans="1:5" x14ac:dyDescent="0.25">
      <c r="A190" t="s">
        <v>55</v>
      </c>
      <c r="B190" t="s">
        <v>12</v>
      </c>
      <c r="C190" t="s">
        <v>13</v>
      </c>
      <c r="D190" s="7">
        <v>33.25</v>
      </c>
      <c r="E190" t="s">
        <v>14</v>
      </c>
    </row>
    <row r="191" spans="1:5" x14ac:dyDescent="0.25">
      <c r="A191" t="s">
        <v>55</v>
      </c>
      <c r="B191" t="s">
        <v>12</v>
      </c>
      <c r="C191" t="s">
        <v>13</v>
      </c>
      <c r="D191" s="7">
        <v>82.97</v>
      </c>
      <c r="E191" t="s">
        <v>14</v>
      </c>
    </row>
    <row r="192" spans="1:5" x14ac:dyDescent="0.25">
      <c r="A192" t="s">
        <v>55</v>
      </c>
      <c r="B192" t="s">
        <v>12</v>
      </c>
      <c r="C192" t="s">
        <v>13</v>
      </c>
      <c r="D192" s="7">
        <v>248.91</v>
      </c>
      <c r="E192" t="s">
        <v>14</v>
      </c>
    </row>
    <row r="193" spans="1:5" x14ac:dyDescent="0.25">
      <c r="A193" t="s">
        <v>55</v>
      </c>
      <c r="B193" t="s">
        <v>12</v>
      </c>
      <c r="C193" t="s">
        <v>13</v>
      </c>
      <c r="D193" s="7">
        <v>33.159999999999997</v>
      </c>
      <c r="E193" t="s">
        <v>14</v>
      </c>
    </row>
    <row r="194" spans="1:5" x14ac:dyDescent="0.25">
      <c r="A194" t="s">
        <v>55</v>
      </c>
      <c r="B194" t="s">
        <v>12</v>
      </c>
      <c r="C194" t="s">
        <v>13</v>
      </c>
      <c r="D194" s="7">
        <v>34.07</v>
      </c>
      <c r="E194" t="s">
        <v>14</v>
      </c>
    </row>
    <row r="195" spans="1:5" x14ac:dyDescent="0.25">
      <c r="A195" t="s">
        <v>55</v>
      </c>
      <c r="B195" t="s">
        <v>12</v>
      </c>
      <c r="C195" t="s">
        <v>13</v>
      </c>
      <c r="D195" s="7">
        <v>33.19</v>
      </c>
      <c r="E195" t="s">
        <v>14</v>
      </c>
    </row>
    <row r="196" spans="1:5" x14ac:dyDescent="0.25">
      <c r="A196" t="s">
        <v>55</v>
      </c>
      <c r="B196" t="s">
        <v>12</v>
      </c>
      <c r="C196" t="s">
        <v>13</v>
      </c>
      <c r="D196" s="7">
        <v>119.7</v>
      </c>
      <c r="E196" t="s">
        <v>14</v>
      </c>
    </row>
    <row r="197" spans="1:5" x14ac:dyDescent="0.25">
      <c r="A197" t="s">
        <v>55</v>
      </c>
      <c r="B197" t="s">
        <v>12</v>
      </c>
      <c r="C197" t="s">
        <v>13</v>
      </c>
      <c r="D197" s="7">
        <v>37.97</v>
      </c>
      <c r="E197" t="s">
        <v>14</v>
      </c>
    </row>
    <row r="198" spans="1:5" x14ac:dyDescent="0.25">
      <c r="A198" t="s">
        <v>55</v>
      </c>
      <c r="B198" t="s">
        <v>12</v>
      </c>
      <c r="C198" t="s">
        <v>13</v>
      </c>
      <c r="D198" s="7">
        <v>28.21</v>
      </c>
      <c r="E198" t="s">
        <v>14</v>
      </c>
    </row>
    <row r="199" spans="1:5" x14ac:dyDescent="0.25">
      <c r="A199" t="s">
        <v>55</v>
      </c>
      <c r="B199" t="s">
        <v>15</v>
      </c>
      <c r="C199" t="s">
        <v>56</v>
      </c>
      <c r="D199" s="7">
        <v>40</v>
      </c>
      <c r="E199" t="s">
        <v>14</v>
      </c>
    </row>
    <row r="200" spans="1:5" x14ac:dyDescent="0.25">
      <c r="A200" t="s">
        <v>55</v>
      </c>
      <c r="B200" t="s">
        <v>12</v>
      </c>
      <c r="C200" t="s">
        <v>13</v>
      </c>
      <c r="D200" s="7">
        <v>39.04</v>
      </c>
      <c r="E200" t="s">
        <v>14</v>
      </c>
    </row>
    <row r="201" spans="1:5" x14ac:dyDescent="0.25">
      <c r="A201" t="s">
        <v>55</v>
      </c>
      <c r="B201" t="s">
        <v>17</v>
      </c>
      <c r="C201" t="s">
        <v>18</v>
      </c>
      <c r="D201" t="s">
        <v>14</v>
      </c>
      <c r="E201" s="7">
        <v>-1013.26</v>
      </c>
    </row>
    <row r="202" spans="1:5" x14ac:dyDescent="0.25">
      <c r="A202" t="s">
        <v>55</v>
      </c>
      <c r="B202" t="s">
        <v>12</v>
      </c>
      <c r="C202" t="s">
        <v>13</v>
      </c>
      <c r="D202" s="7">
        <v>95.01</v>
      </c>
      <c r="E202" t="s">
        <v>14</v>
      </c>
    </row>
    <row r="203" spans="1:5" x14ac:dyDescent="0.25">
      <c r="A203" t="s">
        <v>55</v>
      </c>
      <c r="B203" t="s">
        <v>12</v>
      </c>
      <c r="C203" t="s">
        <v>13</v>
      </c>
      <c r="D203" s="7">
        <v>45.13</v>
      </c>
      <c r="E203" t="s">
        <v>14</v>
      </c>
    </row>
    <row r="204" spans="1:5" x14ac:dyDescent="0.25">
      <c r="A204" t="s">
        <v>55</v>
      </c>
      <c r="B204" t="s">
        <v>12</v>
      </c>
      <c r="C204" t="s">
        <v>13</v>
      </c>
      <c r="D204" s="7">
        <v>57.59</v>
      </c>
      <c r="E204" t="s">
        <v>14</v>
      </c>
    </row>
    <row r="205" spans="1:5" x14ac:dyDescent="0.25">
      <c r="A205" t="s">
        <v>55</v>
      </c>
      <c r="B205" t="s">
        <v>12</v>
      </c>
      <c r="C205" t="s">
        <v>13</v>
      </c>
      <c r="D205" s="7">
        <v>5.7</v>
      </c>
      <c r="E205" t="s">
        <v>14</v>
      </c>
    </row>
    <row r="206" spans="1:5" x14ac:dyDescent="0.25">
      <c r="A206" t="s">
        <v>55</v>
      </c>
      <c r="B206" t="s">
        <v>15</v>
      </c>
      <c r="C206" t="s">
        <v>60</v>
      </c>
      <c r="D206" s="7">
        <v>39</v>
      </c>
      <c r="E206" t="s">
        <v>14</v>
      </c>
    </row>
    <row r="207" spans="1:5" x14ac:dyDescent="0.25">
      <c r="A207" t="s">
        <v>55</v>
      </c>
      <c r="B207" t="s">
        <v>15</v>
      </c>
      <c r="C207" t="s">
        <v>61</v>
      </c>
      <c r="D207" s="7">
        <v>36.9</v>
      </c>
      <c r="E207" t="s">
        <v>14</v>
      </c>
    </row>
    <row r="208" spans="1:5" x14ac:dyDescent="0.25">
      <c r="A208" t="s">
        <v>55</v>
      </c>
      <c r="B208" t="s">
        <v>12</v>
      </c>
      <c r="C208" t="s">
        <v>13</v>
      </c>
      <c r="D208" s="7">
        <v>22.45</v>
      </c>
      <c r="E208" t="s">
        <v>14</v>
      </c>
    </row>
    <row r="209" spans="1:5" x14ac:dyDescent="0.25">
      <c r="A209" t="s">
        <v>55</v>
      </c>
      <c r="B209" t="s">
        <v>12</v>
      </c>
      <c r="C209" t="s">
        <v>13</v>
      </c>
      <c r="D209" s="7">
        <v>11.4</v>
      </c>
      <c r="E209" t="s">
        <v>14</v>
      </c>
    </row>
    <row r="210" spans="1:5" x14ac:dyDescent="0.25">
      <c r="A210" t="s">
        <v>55</v>
      </c>
      <c r="B210" t="s">
        <v>12</v>
      </c>
      <c r="C210" t="s">
        <v>13</v>
      </c>
      <c r="D210" s="7">
        <v>20.5</v>
      </c>
      <c r="E210" t="s">
        <v>14</v>
      </c>
    </row>
    <row r="211" spans="1:5" x14ac:dyDescent="0.25">
      <c r="A211" t="s">
        <v>55</v>
      </c>
      <c r="B211" t="s">
        <v>15</v>
      </c>
      <c r="C211" t="s">
        <v>62</v>
      </c>
      <c r="D211" s="7">
        <v>66.400000000000006</v>
      </c>
      <c r="E211" t="s">
        <v>14</v>
      </c>
    </row>
    <row r="212" spans="1:5" x14ac:dyDescent="0.25">
      <c r="A212" t="s">
        <v>55</v>
      </c>
      <c r="B212" t="s">
        <v>12</v>
      </c>
      <c r="C212" t="s">
        <v>13</v>
      </c>
      <c r="D212" s="7">
        <v>25.38</v>
      </c>
      <c r="E212" t="s">
        <v>14</v>
      </c>
    </row>
    <row r="213" spans="1:5" x14ac:dyDescent="0.25">
      <c r="A213" t="s">
        <v>55</v>
      </c>
      <c r="B213" t="s">
        <v>12</v>
      </c>
      <c r="C213" t="s">
        <v>13</v>
      </c>
      <c r="D213" s="7">
        <v>34.549999999999997</v>
      </c>
      <c r="E213" t="s">
        <v>14</v>
      </c>
    </row>
    <row r="214" spans="1:5" x14ac:dyDescent="0.25">
      <c r="A214" t="s">
        <v>55</v>
      </c>
      <c r="B214" t="s">
        <v>15</v>
      </c>
      <c r="C214" t="s">
        <v>63</v>
      </c>
      <c r="D214" s="7">
        <v>35.9</v>
      </c>
      <c r="E214" t="s">
        <v>14</v>
      </c>
    </row>
    <row r="215" spans="1:5" x14ac:dyDescent="0.25">
      <c r="A215" t="s">
        <v>55</v>
      </c>
      <c r="B215" t="s">
        <v>12</v>
      </c>
      <c r="C215" t="s">
        <v>13</v>
      </c>
      <c r="D215" s="7">
        <v>6.83</v>
      </c>
      <c r="E215" t="s">
        <v>14</v>
      </c>
    </row>
    <row r="216" spans="1:5" x14ac:dyDescent="0.25">
      <c r="A216" t="s">
        <v>55</v>
      </c>
      <c r="B216" t="s">
        <v>12</v>
      </c>
      <c r="C216" t="s">
        <v>13</v>
      </c>
      <c r="D216" s="7">
        <v>4.88</v>
      </c>
      <c r="E216" t="s">
        <v>14</v>
      </c>
    </row>
    <row r="217" spans="1:5" x14ac:dyDescent="0.25">
      <c r="A217" t="s">
        <v>55</v>
      </c>
      <c r="B217" t="s">
        <v>12</v>
      </c>
      <c r="C217" t="s">
        <v>13</v>
      </c>
      <c r="D217" s="7">
        <v>63.45</v>
      </c>
      <c r="E217" t="s">
        <v>14</v>
      </c>
    </row>
    <row r="218" spans="1:5" x14ac:dyDescent="0.25">
      <c r="A218" t="s">
        <v>55</v>
      </c>
      <c r="B218" t="s">
        <v>12</v>
      </c>
      <c r="C218" t="s">
        <v>13</v>
      </c>
      <c r="D218" s="7">
        <v>21.78</v>
      </c>
      <c r="E218" t="s">
        <v>14</v>
      </c>
    </row>
    <row r="219" spans="1:5" x14ac:dyDescent="0.25">
      <c r="A219" t="s">
        <v>55</v>
      </c>
      <c r="B219" t="s">
        <v>12</v>
      </c>
      <c r="C219" t="s">
        <v>13</v>
      </c>
      <c r="D219" s="7">
        <v>11.71</v>
      </c>
      <c r="E219" t="s">
        <v>14</v>
      </c>
    </row>
    <row r="220" spans="1:5" x14ac:dyDescent="0.25">
      <c r="A220" t="s">
        <v>55</v>
      </c>
      <c r="B220" t="s">
        <v>12</v>
      </c>
      <c r="C220" t="s">
        <v>13</v>
      </c>
      <c r="D220" s="7">
        <v>6.34</v>
      </c>
      <c r="E220" t="s">
        <v>14</v>
      </c>
    </row>
    <row r="221" spans="1:5" x14ac:dyDescent="0.25">
      <c r="A221" t="s">
        <v>55</v>
      </c>
      <c r="B221" t="s">
        <v>15</v>
      </c>
      <c r="C221" t="s">
        <v>56</v>
      </c>
      <c r="D221" s="7">
        <v>52</v>
      </c>
      <c r="E221" t="s">
        <v>14</v>
      </c>
    </row>
    <row r="222" spans="1:5" x14ac:dyDescent="0.25">
      <c r="A222" t="s">
        <v>55</v>
      </c>
      <c r="B222" t="s">
        <v>15</v>
      </c>
      <c r="C222" t="s">
        <v>64</v>
      </c>
      <c r="D222" s="7">
        <v>34</v>
      </c>
      <c r="E222" t="s">
        <v>14</v>
      </c>
    </row>
    <row r="223" spans="1:5" x14ac:dyDescent="0.25">
      <c r="A223" t="s">
        <v>55</v>
      </c>
      <c r="B223" t="s">
        <v>12</v>
      </c>
      <c r="C223" t="s">
        <v>13</v>
      </c>
      <c r="D223" s="7">
        <v>5.37</v>
      </c>
      <c r="E223" t="s">
        <v>14</v>
      </c>
    </row>
    <row r="224" spans="1:5" x14ac:dyDescent="0.25">
      <c r="A224" t="s">
        <v>55</v>
      </c>
      <c r="B224" t="s">
        <v>12</v>
      </c>
      <c r="C224" t="s">
        <v>13</v>
      </c>
      <c r="D224" s="7">
        <v>26.35</v>
      </c>
      <c r="E224" t="s">
        <v>14</v>
      </c>
    </row>
    <row r="225" spans="1:5" x14ac:dyDescent="0.25">
      <c r="A225" t="s">
        <v>55</v>
      </c>
      <c r="B225" t="s">
        <v>15</v>
      </c>
      <c r="C225" t="s">
        <v>39</v>
      </c>
      <c r="D225" s="7">
        <v>121.8</v>
      </c>
      <c r="E225" t="s">
        <v>14</v>
      </c>
    </row>
    <row r="226" spans="1:5" x14ac:dyDescent="0.25">
      <c r="A226" t="s">
        <v>55</v>
      </c>
      <c r="B226" t="s">
        <v>12</v>
      </c>
      <c r="C226" t="s">
        <v>13</v>
      </c>
      <c r="D226" s="7">
        <v>121.04</v>
      </c>
      <c r="E226" t="s">
        <v>14</v>
      </c>
    </row>
    <row r="227" spans="1:5" x14ac:dyDescent="0.25">
      <c r="A227" t="s">
        <v>55</v>
      </c>
      <c r="B227" t="s">
        <v>12</v>
      </c>
      <c r="C227" t="s">
        <v>13</v>
      </c>
      <c r="D227" s="7">
        <v>41.8</v>
      </c>
      <c r="E227" t="s">
        <v>14</v>
      </c>
    </row>
    <row r="228" spans="1:5" x14ac:dyDescent="0.25">
      <c r="A228" t="s">
        <v>55</v>
      </c>
      <c r="B228" t="s">
        <v>17</v>
      </c>
      <c r="C228" t="s">
        <v>18</v>
      </c>
      <c r="D228" t="s">
        <v>14</v>
      </c>
      <c r="E228" s="7">
        <v>-343.99</v>
      </c>
    </row>
    <row r="229" spans="1:5" x14ac:dyDescent="0.25">
      <c r="A229" t="s">
        <v>55</v>
      </c>
      <c r="B229" t="s">
        <v>12</v>
      </c>
      <c r="C229" t="s">
        <v>13</v>
      </c>
      <c r="D229" s="7">
        <v>18.059999999999999</v>
      </c>
      <c r="E229" t="s">
        <v>14</v>
      </c>
    </row>
    <row r="230" spans="1:5" x14ac:dyDescent="0.25">
      <c r="A230" t="s">
        <v>55</v>
      </c>
      <c r="B230" t="s">
        <v>12</v>
      </c>
      <c r="C230" t="s">
        <v>13</v>
      </c>
      <c r="D230" s="7">
        <v>54.66</v>
      </c>
      <c r="E230" t="s">
        <v>14</v>
      </c>
    </row>
    <row r="231" spans="1:5" x14ac:dyDescent="0.25">
      <c r="A231" t="s">
        <v>55</v>
      </c>
      <c r="B231" t="s">
        <v>12</v>
      </c>
      <c r="C231" t="s">
        <v>13</v>
      </c>
      <c r="D231" s="7">
        <v>24.4</v>
      </c>
      <c r="E231" t="s">
        <v>14</v>
      </c>
    </row>
    <row r="232" spans="1:5" x14ac:dyDescent="0.25">
      <c r="A232" t="s">
        <v>55</v>
      </c>
      <c r="B232" t="s">
        <v>12</v>
      </c>
      <c r="C232" t="s">
        <v>13</v>
      </c>
      <c r="D232" s="7">
        <v>11.71</v>
      </c>
      <c r="E232" t="s">
        <v>14</v>
      </c>
    </row>
    <row r="233" spans="1:5" x14ac:dyDescent="0.25">
      <c r="A233" t="s">
        <v>55</v>
      </c>
      <c r="B233" t="s">
        <v>12</v>
      </c>
      <c r="C233" t="s">
        <v>13</v>
      </c>
      <c r="D233" s="7">
        <v>48.71</v>
      </c>
      <c r="E233" t="s">
        <v>14</v>
      </c>
    </row>
    <row r="234" spans="1:5" x14ac:dyDescent="0.25">
      <c r="A234" t="s">
        <v>55</v>
      </c>
      <c r="B234" t="s">
        <v>12</v>
      </c>
      <c r="C234" t="s">
        <v>13</v>
      </c>
      <c r="D234" s="7">
        <v>18.55</v>
      </c>
      <c r="E234" t="s">
        <v>14</v>
      </c>
    </row>
    <row r="235" spans="1:5" x14ac:dyDescent="0.25">
      <c r="A235" t="s">
        <v>55</v>
      </c>
      <c r="B235" t="s">
        <v>12</v>
      </c>
      <c r="C235" t="s">
        <v>13</v>
      </c>
      <c r="D235" s="7">
        <v>9.76</v>
      </c>
      <c r="E235" t="s">
        <v>14</v>
      </c>
    </row>
    <row r="236" spans="1:5" x14ac:dyDescent="0.25">
      <c r="A236" t="s">
        <v>55</v>
      </c>
      <c r="B236" t="s">
        <v>12</v>
      </c>
      <c r="C236" t="s">
        <v>13</v>
      </c>
      <c r="D236" s="7">
        <v>42.48</v>
      </c>
      <c r="E236" t="s">
        <v>14</v>
      </c>
    </row>
    <row r="237" spans="1:5" x14ac:dyDescent="0.25">
      <c r="A237" t="s">
        <v>55</v>
      </c>
      <c r="B237" t="s">
        <v>12</v>
      </c>
      <c r="C237" t="s">
        <v>13</v>
      </c>
      <c r="D237" s="7">
        <v>6.83</v>
      </c>
      <c r="E237" t="s">
        <v>14</v>
      </c>
    </row>
    <row r="238" spans="1:5" x14ac:dyDescent="0.25">
      <c r="A238" t="s">
        <v>55</v>
      </c>
      <c r="B238" t="s">
        <v>12</v>
      </c>
      <c r="C238" t="s">
        <v>13</v>
      </c>
      <c r="D238" s="7">
        <v>32.299999999999997</v>
      </c>
      <c r="E238" t="s">
        <v>14</v>
      </c>
    </row>
    <row r="239" spans="1:5" x14ac:dyDescent="0.25">
      <c r="A239" t="s">
        <v>55</v>
      </c>
      <c r="B239" t="s">
        <v>12</v>
      </c>
      <c r="C239" t="s">
        <v>13</v>
      </c>
      <c r="D239" s="7">
        <v>47.34</v>
      </c>
      <c r="E239" t="s">
        <v>14</v>
      </c>
    </row>
    <row r="240" spans="1:5" x14ac:dyDescent="0.25">
      <c r="A240" t="s">
        <v>55</v>
      </c>
      <c r="B240" t="s">
        <v>12</v>
      </c>
      <c r="C240" t="s">
        <v>13</v>
      </c>
      <c r="D240" s="7">
        <v>29.19</v>
      </c>
      <c r="E240" t="s">
        <v>14</v>
      </c>
    </row>
    <row r="241" spans="1:6" x14ac:dyDescent="0.25">
      <c r="A241" t="s">
        <v>55</v>
      </c>
      <c r="B241" t="s">
        <v>17</v>
      </c>
      <c r="C241" t="s">
        <v>18</v>
      </c>
      <c r="D241" t="s">
        <v>14</v>
      </c>
      <c r="E241" s="7">
        <v>-34.9</v>
      </c>
    </row>
    <row r="242" spans="1:6" x14ac:dyDescent="0.25">
      <c r="A242" t="s">
        <v>55</v>
      </c>
      <c r="B242" t="s">
        <v>15</v>
      </c>
      <c r="C242" t="s">
        <v>65</v>
      </c>
      <c r="D242" s="7">
        <v>34.9</v>
      </c>
      <c r="E242" t="s">
        <v>14</v>
      </c>
    </row>
    <row r="243" spans="1:6" x14ac:dyDescent="0.25">
      <c r="A243" t="s">
        <v>55</v>
      </c>
      <c r="B243" t="s">
        <v>17</v>
      </c>
      <c r="C243" t="s">
        <v>18</v>
      </c>
      <c r="D243" t="s">
        <v>14</v>
      </c>
      <c r="E243" s="7">
        <v>-1269.07</v>
      </c>
    </row>
    <row r="244" spans="1:6" x14ac:dyDescent="0.25">
      <c r="A244" t="s">
        <v>55</v>
      </c>
      <c r="B244" t="s">
        <v>15</v>
      </c>
      <c r="C244" t="s">
        <v>66</v>
      </c>
      <c r="D244" s="7">
        <v>83.9</v>
      </c>
      <c r="E244" t="s">
        <v>14</v>
      </c>
    </row>
    <row r="245" spans="1:6" x14ac:dyDescent="0.25">
      <c r="A245" t="s">
        <v>55</v>
      </c>
      <c r="B245" t="s">
        <v>12</v>
      </c>
      <c r="C245" t="s">
        <v>13</v>
      </c>
      <c r="D245" s="7">
        <v>403.17</v>
      </c>
      <c r="E245" t="s">
        <v>14</v>
      </c>
    </row>
    <row r="246" spans="1:6" x14ac:dyDescent="0.25">
      <c r="A246" t="s">
        <v>55</v>
      </c>
      <c r="B246" t="s">
        <v>12</v>
      </c>
      <c r="C246" t="s">
        <v>13</v>
      </c>
      <c r="D246" s="7">
        <v>45.13</v>
      </c>
      <c r="E246" t="s">
        <v>14</v>
      </c>
    </row>
    <row r="247" spans="1:6" x14ac:dyDescent="0.25">
      <c r="A247" t="s">
        <v>55</v>
      </c>
      <c r="B247" t="s">
        <v>15</v>
      </c>
      <c r="C247" t="s">
        <v>53</v>
      </c>
      <c r="D247" s="7">
        <v>49.9</v>
      </c>
      <c r="E247" t="s">
        <v>14</v>
      </c>
    </row>
    <row r="248" spans="1:6" x14ac:dyDescent="0.25">
      <c r="A248" s="11" t="s">
        <v>55</v>
      </c>
      <c r="B248" s="11" t="s">
        <v>22</v>
      </c>
      <c r="C248" s="11"/>
      <c r="D248" s="11"/>
      <c r="E248" s="11"/>
      <c r="F248" s="11">
        <v>429.51</v>
      </c>
    </row>
    <row r="249" spans="1:6" x14ac:dyDescent="0.25">
      <c r="A249" t="s">
        <v>67</v>
      </c>
      <c r="B249" t="s">
        <v>17</v>
      </c>
      <c r="C249" t="s">
        <v>18</v>
      </c>
      <c r="D249" t="s">
        <v>14</v>
      </c>
      <c r="E249" s="7">
        <v>-7.5</v>
      </c>
    </row>
    <row r="250" spans="1:6" x14ac:dyDescent="0.25">
      <c r="A250" t="s">
        <v>67</v>
      </c>
      <c r="B250" t="s">
        <v>15</v>
      </c>
      <c r="C250" t="s">
        <v>68</v>
      </c>
      <c r="D250" s="7">
        <v>7.5</v>
      </c>
      <c r="E250" t="s">
        <v>14</v>
      </c>
    </row>
    <row r="251" spans="1:6" x14ac:dyDescent="0.25">
      <c r="A251" t="s">
        <v>67</v>
      </c>
      <c r="B251" t="s">
        <v>17</v>
      </c>
      <c r="C251" t="s">
        <v>18</v>
      </c>
      <c r="D251" t="s">
        <v>14</v>
      </c>
      <c r="E251" s="7">
        <v>-706.3</v>
      </c>
    </row>
    <row r="252" spans="1:6" x14ac:dyDescent="0.25">
      <c r="A252" t="s">
        <v>67</v>
      </c>
      <c r="B252" t="s">
        <v>15</v>
      </c>
      <c r="C252" t="s">
        <v>69</v>
      </c>
      <c r="D252" s="7">
        <v>32.9</v>
      </c>
      <c r="E252" t="s">
        <v>14</v>
      </c>
    </row>
    <row r="253" spans="1:6" x14ac:dyDescent="0.25">
      <c r="A253" t="s">
        <v>67</v>
      </c>
      <c r="B253" t="s">
        <v>15</v>
      </c>
      <c r="C253" t="s">
        <v>70</v>
      </c>
      <c r="D253" s="7">
        <v>11.25</v>
      </c>
      <c r="E253" t="s">
        <v>14</v>
      </c>
    </row>
    <row r="254" spans="1:6" x14ac:dyDescent="0.25">
      <c r="A254" t="s">
        <v>67</v>
      </c>
      <c r="B254" t="s">
        <v>12</v>
      </c>
      <c r="C254" t="s">
        <v>13</v>
      </c>
      <c r="D254" s="7">
        <v>9.76</v>
      </c>
      <c r="E254" t="s">
        <v>14</v>
      </c>
    </row>
    <row r="255" spans="1:6" x14ac:dyDescent="0.25">
      <c r="A255" t="s">
        <v>67</v>
      </c>
      <c r="B255" t="s">
        <v>12</v>
      </c>
      <c r="C255" t="s">
        <v>13</v>
      </c>
      <c r="D255" s="7">
        <v>7.81</v>
      </c>
      <c r="E255" t="s">
        <v>14</v>
      </c>
    </row>
    <row r="256" spans="1:6" x14ac:dyDescent="0.25">
      <c r="A256" t="s">
        <v>67</v>
      </c>
      <c r="B256" t="s">
        <v>15</v>
      </c>
      <c r="C256" t="s">
        <v>71</v>
      </c>
      <c r="D256" s="7">
        <v>19</v>
      </c>
      <c r="E256" t="s">
        <v>14</v>
      </c>
    </row>
    <row r="257" spans="1:5" x14ac:dyDescent="0.25">
      <c r="A257" t="s">
        <v>67</v>
      </c>
      <c r="B257" t="s">
        <v>12</v>
      </c>
      <c r="C257" t="s">
        <v>13</v>
      </c>
      <c r="D257" s="7">
        <v>29.28</v>
      </c>
      <c r="E257" t="s">
        <v>14</v>
      </c>
    </row>
    <row r="258" spans="1:5" x14ac:dyDescent="0.25">
      <c r="A258" t="s">
        <v>67</v>
      </c>
      <c r="B258" t="s">
        <v>12</v>
      </c>
      <c r="C258" t="s">
        <v>13</v>
      </c>
      <c r="D258" s="7">
        <v>9.9</v>
      </c>
      <c r="E258" t="s">
        <v>14</v>
      </c>
    </row>
    <row r="259" spans="1:5" x14ac:dyDescent="0.25">
      <c r="A259" t="s">
        <v>67</v>
      </c>
      <c r="B259" t="s">
        <v>12</v>
      </c>
      <c r="C259" t="s">
        <v>13</v>
      </c>
      <c r="D259" s="7">
        <v>6.83</v>
      </c>
      <c r="E259" t="s">
        <v>14</v>
      </c>
    </row>
    <row r="260" spans="1:5" x14ac:dyDescent="0.25">
      <c r="A260" t="s">
        <v>67</v>
      </c>
      <c r="B260" t="s">
        <v>12</v>
      </c>
      <c r="C260" t="s">
        <v>13</v>
      </c>
      <c r="D260" s="7">
        <v>14.64</v>
      </c>
      <c r="E260" t="s">
        <v>14</v>
      </c>
    </row>
    <row r="261" spans="1:5" x14ac:dyDescent="0.25">
      <c r="A261" t="s">
        <v>67</v>
      </c>
      <c r="B261" t="s">
        <v>12</v>
      </c>
      <c r="C261" t="s">
        <v>13</v>
      </c>
      <c r="D261" s="7">
        <v>39.04</v>
      </c>
      <c r="E261" t="s">
        <v>14</v>
      </c>
    </row>
    <row r="262" spans="1:5" x14ac:dyDescent="0.25">
      <c r="A262" t="s">
        <v>67</v>
      </c>
      <c r="B262" t="s">
        <v>12</v>
      </c>
      <c r="C262" t="s">
        <v>13</v>
      </c>
      <c r="D262" s="7">
        <v>247.03</v>
      </c>
      <c r="E262" t="s">
        <v>14</v>
      </c>
    </row>
    <row r="263" spans="1:5" x14ac:dyDescent="0.25">
      <c r="A263" t="s">
        <v>67</v>
      </c>
      <c r="B263" t="s">
        <v>12</v>
      </c>
      <c r="C263" t="s">
        <v>13</v>
      </c>
      <c r="D263" s="7">
        <v>18.55</v>
      </c>
      <c r="E263" t="s">
        <v>14</v>
      </c>
    </row>
    <row r="264" spans="1:5" x14ac:dyDescent="0.25">
      <c r="A264" t="s">
        <v>67</v>
      </c>
      <c r="B264" t="s">
        <v>12</v>
      </c>
      <c r="C264" t="s">
        <v>13</v>
      </c>
      <c r="D264" s="7">
        <v>7.32</v>
      </c>
      <c r="E264" t="s">
        <v>14</v>
      </c>
    </row>
    <row r="265" spans="1:5" x14ac:dyDescent="0.25">
      <c r="A265" t="s">
        <v>67</v>
      </c>
      <c r="B265" t="s">
        <v>12</v>
      </c>
      <c r="C265" t="s">
        <v>13</v>
      </c>
      <c r="D265" s="7">
        <v>13.3</v>
      </c>
      <c r="E265" t="s">
        <v>14</v>
      </c>
    </row>
    <row r="266" spans="1:5" x14ac:dyDescent="0.25">
      <c r="A266" t="s">
        <v>67</v>
      </c>
      <c r="B266" t="s">
        <v>12</v>
      </c>
      <c r="C266" t="s">
        <v>13</v>
      </c>
      <c r="D266" s="7">
        <v>9.5</v>
      </c>
      <c r="E266" t="s">
        <v>14</v>
      </c>
    </row>
    <row r="267" spans="1:5" x14ac:dyDescent="0.25">
      <c r="A267" t="s">
        <v>67</v>
      </c>
      <c r="B267" t="s">
        <v>12</v>
      </c>
      <c r="C267" t="s">
        <v>13</v>
      </c>
      <c r="D267" s="7">
        <v>33.25</v>
      </c>
      <c r="E267" t="s">
        <v>14</v>
      </c>
    </row>
    <row r="268" spans="1:5" x14ac:dyDescent="0.25">
      <c r="A268" t="s">
        <v>67</v>
      </c>
      <c r="B268" t="s">
        <v>12</v>
      </c>
      <c r="C268" t="s">
        <v>13</v>
      </c>
      <c r="D268" s="7">
        <v>28.31</v>
      </c>
      <c r="E268" t="s">
        <v>14</v>
      </c>
    </row>
    <row r="269" spans="1:5" x14ac:dyDescent="0.25">
      <c r="A269" t="s">
        <v>67</v>
      </c>
      <c r="B269" t="s">
        <v>12</v>
      </c>
      <c r="C269" t="s">
        <v>13</v>
      </c>
      <c r="D269" s="7">
        <v>19.52</v>
      </c>
      <c r="E269" t="s">
        <v>14</v>
      </c>
    </row>
    <row r="270" spans="1:5" x14ac:dyDescent="0.25">
      <c r="A270" t="s">
        <v>67</v>
      </c>
      <c r="B270" t="s">
        <v>12</v>
      </c>
      <c r="C270" t="s">
        <v>13</v>
      </c>
      <c r="D270" s="7">
        <v>20.5</v>
      </c>
      <c r="E270" t="s">
        <v>14</v>
      </c>
    </row>
    <row r="271" spans="1:5" x14ac:dyDescent="0.25">
      <c r="A271" t="s">
        <v>67</v>
      </c>
      <c r="B271" t="s">
        <v>12</v>
      </c>
      <c r="C271" t="s">
        <v>13</v>
      </c>
      <c r="D271" s="7">
        <v>9.76</v>
      </c>
      <c r="E271" t="s">
        <v>14</v>
      </c>
    </row>
    <row r="272" spans="1:5" x14ac:dyDescent="0.25">
      <c r="A272" t="s">
        <v>67</v>
      </c>
      <c r="B272" t="s">
        <v>12</v>
      </c>
      <c r="C272" t="s">
        <v>13</v>
      </c>
      <c r="D272" s="7">
        <v>6.34</v>
      </c>
      <c r="E272" t="s">
        <v>14</v>
      </c>
    </row>
    <row r="273" spans="1:5" x14ac:dyDescent="0.25">
      <c r="A273" t="s">
        <v>67</v>
      </c>
      <c r="B273" t="s">
        <v>12</v>
      </c>
      <c r="C273" t="s">
        <v>13</v>
      </c>
      <c r="D273" s="7">
        <v>103.96</v>
      </c>
      <c r="E273" t="s">
        <v>14</v>
      </c>
    </row>
    <row r="274" spans="1:5" x14ac:dyDescent="0.25">
      <c r="A274" t="s">
        <v>67</v>
      </c>
      <c r="B274" t="s">
        <v>12</v>
      </c>
      <c r="C274" t="s">
        <v>13</v>
      </c>
      <c r="D274" s="7">
        <v>8.5500000000000007</v>
      </c>
      <c r="E274" t="s">
        <v>14</v>
      </c>
    </row>
    <row r="275" spans="1:5" x14ac:dyDescent="0.25">
      <c r="A275" t="s">
        <v>67</v>
      </c>
      <c r="B275" t="s">
        <v>17</v>
      </c>
      <c r="C275" t="s">
        <v>18</v>
      </c>
      <c r="D275" t="s">
        <v>14</v>
      </c>
      <c r="E275" s="7">
        <v>-553.48</v>
      </c>
    </row>
    <row r="276" spans="1:5" x14ac:dyDescent="0.25">
      <c r="A276" t="s">
        <v>67</v>
      </c>
      <c r="B276" t="s">
        <v>12</v>
      </c>
      <c r="C276" t="s">
        <v>13</v>
      </c>
      <c r="D276" s="7">
        <v>10.74</v>
      </c>
      <c r="E276" t="s">
        <v>14</v>
      </c>
    </row>
    <row r="277" spans="1:5" x14ac:dyDescent="0.25">
      <c r="A277" t="s">
        <v>67</v>
      </c>
      <c r="B277" t="s">
        <v>12</v>
      </c>
      <c r="C277" t="s">
        <v>13</v>
      </c>
      <c r="D277" s="7">
        <v>19.52</v>
      </c>
      <c r="E277" t="s">
        <v>14</v>
      </c>
    </row>
    <row r="278" spans="1:5" x14ac:dyDescent="0.25">
      <c r="A278" t="s">
        <v>67</v>
      </c>
      <c r="B278" t="s">
        <v>12</v>
      </c>
      <c r="C278" t="s">
        <v>13</v>
      </c>
      <c r="D278" s="7">
        <v>52.16</v>
      </c>
      <c r="E278" t="s">
        <v>14</v>
      </c>
    </row>
    <row r="279" spans="1:5" x14ac:dyDescent="0.25">
      <c r="A279" t="s">
        <v>67</v>
      </c>
      <c r="B279" t="s">
        <v>12</v>
      </c>
      <c r="C279" t="s">
        <v>13</v>
      </c>
      <c r="D279" s="7">
        <v>26.51</v>
      </c>
      <c r="E279" t="s">
        <v>14</v>
      </c>
    </row>
    <row r="280" spans="1:5" x14ac:dyDescent="0.25">
      <c r="A280" t="s">
        <v>67</v>
      </c>
      <c r="B280" t="s">
        <v>12</v>
      </c>
      <c r="C280" t="s">
        <v>13</v>
      </c>
      <c r="D280" s="7">
        <v>24.4</v>
      </c>
      <c r="E280" t="s">
        <v>14</v>
      </c>
    </row>
    <row r="281" spans="1:5" x14ac:dyDescent="0.25">
      <c r="A281" t="s">
        <v>67</v>
      </c>
      <c r="B281" t="s">
        <v>12</v>
      </c>
      <c r="C281" t="s">
        <v>13</v>
      </c>
      <c r="D281" s="7">
        <v>20.43</v>
      </c>
      <c r="E281" t="s">
        <v>14</v>
      </c>
    </row>
    <row r="282" spans="1:5" x14ac:dyDescent="0.25">
      <c r="A282" t="s">
        <v>67</v>
      </c>
      <c r="B282" t="s">
        <v>12</v>
      </c>
      <c r="C282" t="s">
        <v>13</v>
      </c>
      <c r="D282" s="7">
        <v>9.76</v>
      </c>
      <c r="E282" t="s">
        <v>14</v>
      </c>
    </row>
    <row r="283" spans="1:5" x14ac:dyDescent="0.25">
      <c r="A283" t="s">
        <v>67</v>
      </c>
      <c r="B283" t="s">
        <v>12</v>
      </c>
      <c r="C283" t="s">
        <v>13</v>
      </c>
      <c r="D283" s="7">
        <v>4.88</v>
      </c>
      <c r="E283" t="s">
        <v>14</v>
      </c>
    </row>
    <row r="284" spans="1:5" x14ac:dyDescent="0.25">
      <c r="A284" t="s">
        <v>67</v>
      </c>
      <c r="B284" t="s">
        <v>12</v>
      </c>
      <c r="C284" t="s">
        <v>13</v>
      </c>
      <c r="D284" s="7">
        <v>9.9</v>
      </c>
      <c r="E284" t="s">
        <v>14</v>
      </c>
    </row>
    <row r="285" spans="1:5" x14ac:dyDescent="0.25">
      <c r="A285" t="s">
        <v>67</v>
      </c>
      <c r="B285" t="s">
        <v>12</v>
      </c>
      <c r="C285" t="s">
        <v>13</v>
      </c>
      <c r="D285" s="7">
        <v>39.9</v>
      </c>
      <c r="E285" t="s">
        <v>14</v>
      </c>
    </row>
    <row r="286" spans="1:5" x14ac:dyDescent="0.25">
      <c r="A286" t="s">
        <v>67</v>
      </c>
      <c r="B286" t="s">
        <v>12</v>
      </c>
      <c r="C286" t="s">
        <v>13</v>
      </c>
      <c r="D286" s="7">
        <v>43.19</v>
      </c>
      <c r="E286" t="s">
        <v>14</v>
      </c>
    </row>
    <row r="287" spans="1:5" x14ac:dyDescent="0.25">
      <c r="A287" t="s">
        <v>67</v>
      </c>
      <c r="B287" t="s">
        <v>12</v>
      </c>
      <c r="C287" t="s">
        <v>13</v>
      </c>
      <c r="D287" s="7">
        <v>26.35</v>
      </c>
      <c r="E287" t="s">
        <v>14</v>
      </c>
    </row>
    <row r="288" spans="1:5" x14ac:dyDescent="0.25">
      <c r="A288" t="s">
        <v>67</v>
      </c>
      <c r="B288" t="s">
        <v>12</v>
      </c>
      <c r="C288" t="s">
        <v>13</v>
      </c>
      <c r="D288" s="7">
        <v>20.74</v>
      </c>
      <c r="E288" t="s">
        <v>14</v>
      </c>
    </row>
    <row r="289" spans="1:5" x14ac:dyDescent="0.25">
      <c r="A289" t="s">
        <v>67</v>
      </c>
      <c r="B289" t="s">
        <v>12</v>
      </c>
      <c r="C289" t="s">
        <v>13</v>
      </c>
      <c r="D289" s="7">
        <v>9.76</v>
      </c>
      <c r="E289" t="s">
        <v>14</v>
      </c>
    </row>
    <row r="290" spans="1:5" x14ac:dyDescent="0.25">
      <c r="A290" t="s">
        <v>67</v>
      </c>
      <c r="B290" t="s">
        <v>12</v>
      </c>
      <c r="C290" t="s">
        <v>13</v>
      </c>
      <c r="D290" s="7">
        <v>25.65</v>
      </c>
      <c r="E290" t="s">
        <v>14</v>
      </c>
    </row>
    <row r="291" spans="1:5" x14ac:dyDescent="0.25">
      <c r="A291" t="s">
        <v>67</v>
      </c>
      <c r="B291" t="s">
        <v>15</v>
      </c>
      <c r="C291" t="s">
        <v>61</v>
      </c>
      <c r="D291" s="7">
        <v>36.9</v>
      </c>
      <c r="E291" t="s">
        <v>14</v>
      </c>
    </row>
    <row r="292" spans="1:5" x14ac:dyDescent="0.25">
      <c r="A292" t="s">
        <v>67</v>
      </c>
      <c r="B292" t="s">
        <v>12</v>
      </c>
      <c r="C292" t="s">
        <v>13</v>
      </c>
      <c r="D292" s="7">
        <v>13.42</v>
      </c>
      <c r="E292" t="s">
        <v>14</v>
      </c>
    </row>
    <row r="293" spans="1:5" x14ac:dyDescent="0.25">
      <c r="A293" t="s">
        <v>67</v>
      </c>
      <c r="B293" t="s">
        <v>15</v>
      </c>
      <c r="C293" t="s">
        <v>72</v>
      </c>
      <c r="D293" s="7">
        <v>44</v>
      </c>
      <c r="E293" t="s">
        <v>14</v>
      </c>
    </row>
    <row r="294" spans="1:5" x14ac:dyDescent="0.25">
      <c r="A294" t="s">
        <v>67</v>
      </c>
      <c r="B294" t="s">
        <v>15</v>
      </c>
      <c r="C294" t="s">
        <v>32</v>
      </c>
      <c r="D294" s="7">
        <v>93.8</v>
      </c>
      <c r="E294" t="s">
        <v>14</v>
      </c>
    </row>
    <row r="295" spans="1:5" x14ac:dyDescent="0.25">
      <c r="A295" t="s">
        <v>67</v>
      </c>
      <c r="B295" t="s">
        <v>12</v>
      </c>
      <c r="C295" t="s">
        <v>13</v>
      </c>
      <c r="D295" s="7">
        <v>21.47</v>
      </c>
      <c r="E295" t="s">
        <v>14</v>
      </c>
    </row>
    <row r="296" spans="1:5" x14ac:dyDescent="0.25">
      <c r="A296" t="s">
        <v>67</v>
      </c>
      <c r="B296" t="s">
        <v>17</v>
      </c>
      <c r="C296" t="s">
        <v>18</v>
      </c>
      <c r="D296" t="s">
        <v>14</v>
      </c>
      <c r="E296" s="7">
        <v>-74.19</v>
      </c>
    </row>
    <row r="297" spans="1:5" x14ac:dyDescent="0.25">
      <c r="A297" t="s">
        <v>67</v>
      </c>
      <c r="B297" t="s">
        <v>12</v>
      </c>
      <c r="C297" t="s">
        <v>13</v>
      </c>
      <c r="D297" s="7">
        <v>5.86</v>
      </c>
      <c r="E297" t="s">
        <v>14</v>
      </c>
    </row>
    <row r="298" spans="1:5" x14ac:dyDescent="0.25">
      <c r="A298" t="s">
        <v>67</v>
      </c>
      <c r="B298" t="s">
        <v>12</v>
      </c>
      <c r="C298" t="s">
        <v>13</v>
      </c>
      <c r="D298" s="7">
        <v>68.33</v>
      </c>
      <c r="E298" t="s">
        <v>14</v>
      </c>
    </row>
    <row r="299" spans="1:5" x14ac:dyDescent="0.25">
      <c r="A299" t="s">
        <v>67</v>
      </c>
      <c r="B299" t="s">
        <v>17</v>
      </c>
      <c r="C299" t="s">
        <v>18</v>
      </c>
      <c r="D299" t="s">
        <v>14</v>
      </c>
      <c r="E299" s="7">
        <v>-747.83</v>
      </c>
    </row>
    <row r="300" spans="1:5" x14ac:dyDescent="0.25">
      <c r="A300" t="s">
        <v>67</v>
      </c>
      <c r="B300" t="s">
        <v>12</v>
      </c>
      <c r="C300" t="s">
        <v>13</v>
      </c>
      <c r="D300" s="7">
        <v>33.159999999999997</v>
      </c>
      <c r="E300" t="s">
        <v>14</v>
      </c>
    </row>
    <row r="301" spans="1:5" x14ac:dyDescent="0.25">
      <c r="A301" t="s">
        <v>67</v>
      </c>
      <c r="B301" t="s">
        <v>12</v>
      </c>
      <c r="C301" t="s">
        <v>13</v>
      </c>
      <c r="D301" s="7">
        <v>47.5</v>
      </c>
      <c r="E301" t="s">
        <v>14</v>
      </c>
    </row>
    <row r="302" spans="1:5" x14ac:dyDescent="0.25">
      <c r="A302" t="s">
        <v>67</v>
      </c>
      <c r="B302" t="s">
        <v>12</v>
      </c>
      <c r="C302" t="s">
        <v>13</v>
      </c>
      <c r="D302" s="7">
        <v>62.28</v>
      </c>
      <c r="E302" t="s">
        <v>14</v>
      </c>
    </row>
    <row r="303" spans="1:5" x14ac:dyDescent="0.25">
      <c r="A303" t="s">
        <v>67</v>
      </c>
      <c r="B303" t="s">
        <v>12</v>
      </c>
      <c r="C303" t="s">
        <v>13</v>
      </c>
      <c r="D303" s="7">
        <v>25.18</v>
      </c>
      <c r="E303" t="s">
        <v>14</v>
      </c>
    </row>
    <row r="304" spans="1:5" x14ac:dyDescent="0.25">
      <c r="A304" t="s">
        <v>67</v>
      </c>
      <c r="B304" t="s">
        <v>12</v>
      </c>
      <c r="C304" t="s">
        <v>13</v>
      </c>
      <c r="D304" s="7">
        <v>47.73</v>
      </c>
      <c r="E304" t="s">
        <v>14</v>
      </c>
    </row>
    <row r="305" spans="1:5" x14ac:dyDescent="0.25">
      <c r="A305" t="s">
        <v>67</v>
      </c>
      <c r="B305" t="s">
        <v>12</v>
      </c>
      <c r="C305" t="s">
        <v>13</v>
      </c>
      <c r="D305" s="7">
        <v>24.4</v>
      </c>
      <c r="E305" t="s">
        <v>14</v>
      </c>
    </row>
    <row r="306" spans="1:5" x14ac:dyDescent="0.25">
      <c r="A306" t="s">
        <v>67</v>
      </c>
      <c r="B306" t="s">
        <v>12</v>
      </c>
      <c r="C306" t="s">
        <v>13</v>
      </c>
      <c r="D306" s="7">
        <v>24.4</v>
      </c>
      <c r="E306" t="s">
        <v>14</v>
      </c>
    </row>
    <row r="307" spans="1:5" x14ac:dyDescent="0.25">
      <c r="A307" t="s">
        <v>67</v>
      </c>
      <c r="B307" t="s">
        <v>12</v>
      </c>
      <c r="C307" t="s">
        <v>13</v>
      </c>
      <c r="D307" s="7">
        <v>65.459999999999994</v>
      </c>
      <c r="E307" t="s">
        <v>14</v>
      </c>
    </row>
    <row r="308" spans="1:5" x14ac:dyDescent="0.25">
      <c r="A308" t="s">
        <v>67</v>
      </c>
      <c r="B308" t="s">
        <v>12</v>
      </c>
      <c r="C308" t="s">
        <v>13</v>
      </c>
      <c r="D308" s="7">
        <v>7.6</v>
      </c>
      <c r="E308" t="s">
        <v>14</v>
      </c>
    </row>
    <row r="309" spans="1:5" x14ac:dyDescent="0.25">
      <c r="A309" t="s">
        <v>67</v>
      </c>
      <c r="B309" t="s">
        <v>12</v>
      </c>
      <c r="C309" t="s">
        <v>13</v>
      </c>
      <c r="D309" s="7">
        <v>46.55</v>
      </c>
      <c r="E309" t="s">
        <v>14</v>
      </c>
    </row>
    <row r="310" spans="1:5" x14ac:dyDescent="0.25">
      <c r="A310" t="s">
        <v>67</v>
      </c>
      <c r="B310" t="s">
        <v>12</v>
      </c>
      <c r="C310" t="s">
        <v>13</v>
      </c>
      <c r="D310" s="7">
        <v>13.3</v>
      </c>
      <c r="E310" t="s">
        <v>14</v>
      </c>
    </row>
    <row r="311" spans="1:5" x14ac:dyDescent="0.25">
      <c r="A311" t="s">
        <v>67</v>
      </c>
      <c r="B311" t="s">
        <v>15</v>
      </c>
      <c r="C311" t="s">
        <v>73</v>
      </c>
      <c r="D311" s="7">
        <v>57.4</v>
      </c>
      <c r="E311" t="s">
        <v>14</v>
      </c>
    </row>
    <row r="312" spans="1:5" x14ac:dyDescent="0.25">
      <c r="A312" t="s">
        <v>67</v>
      </c>
      <c r="B312" t="s">
        <v>12</v>
      </c>
      <c r="C312" t="s">
        <v>13</v>
      </c>
      <c r="D312" s="7">
        <v>42.95</v>
      </c>
      <c r="E312" t="s">
        <v>14</v>
      </c>
    </row>
    <row r="313" spans="1:5" x14ac:dyDescent="0.25">
      <c r="A313" t="s">
        <v>67</v>
      </c>
      <c r="B313" t="s">
        <v>12</v>
      </c>
      <c r="C313" t="s">
        <v>13</v>
      </c>
      <c r="D313" s="7">
        <v>41.87</v>
      </c>
      <c r="E313" t="s">
        <v>14</v>
      </c>
    </row>
    <row r="314" spans="1:5" x14ac:dyDescent="0.25">
      <c r="A314" t="s">
        <v>67</v>
      </c>
      <c r="B314" t="s">
        <v>12</v>
      </c>
      <c r="C314" t="s">
        <v>13</v>
      </c>
      <c r="D314" s="7">
        <v>12.2</v>
      </c>
      <c r="E314" t="s">
        <v>14</v>
      </c>
    </row>
    <row r="315" spans="1:5" x14ac:dyDescent="0.25">
      <c r="A315" t="s">
        <v>67</v>
      </c>
      <c r="B315" t="s">
        <v>12</v>
      </c>
      <c r="C315" t="s">
        <v>13</v>
      </c>
      <c r="D315" s="7">
        <v>12.2</v>
      </c>
      <c r="E315" t="s">
        <v>14</v>
      </c>
    </row>
    <row r="316" spans="1:5" x14ac:dyDescent="0.25">
      <c r="A316" t="s">
        <v>67</v>
      </c>
      <c r="B316" t="s">
        <v>12</v>
      </c>
      <c r="C316" t="s">
        <v>13</v>
      </c>
      <c r="D316" s="7">
        <v>33.659999999999997</v>
      </c>
      <c r="E316" t="s">
        <v>14</v>
      </c>
    </row>
    <row r="317" spans="1:5" x14ac:dyDescent="0.25">
      <c r="A317" t="s">
        <v>67</v>
      </c>
      <c r="B317" t="s">
        <v>12</v>
      </c>
      <c r="C317" t="s">
        <v>13</v>
      </c>
      <c r="D317" s="7">
        <v>50.17</v>
      </c>
      <c r="E317" t="s">
        <v>14</v>
      </c>
    </row>
    <row r="318" spans="1:5" x14ac:dyDescent="0.25">
      <c r="A318" t="s">
        <v>67</v>
      </c>
      <c r="B318" t="s">
        <v>12</v>
      </c>
      <c r="C318" t="s">
        <v>13</v>
      </c>
      <c r="D318" s="7">
        <v>14.64</v>
      </c>
      <c r="E318" t="s">
        <v>14</v>
      </c>
    </row>
    <row r="319" spans="1:5" x14ac:dyDescent="0.25">
      <c r="A319" t="s">
        <v>67</v>
      </c>
      <c r="B319" t="s">
        <v>12</v>
      </c>
      <c r="C319" t="s">
        <v>13</v>
      </c>
      <c r="D319" s="7">
        <v>26.35</v>
      </c>
      <c r="E319" t="s">
        <v>14</v>
      </c>
    </row>
    <row r="320" spans="1:5" x14ac:dyDescent="0.25">
      <c r="A320" t="s">
        <v>67</v>
      </c>
      <c r="B320" t="s">
        <v>15</v>
      </c>
      <c r="C320" t="s">
        <v>68</v>
      </c>
      <c r="D320" s="7">
        <v>10</v>
      </c>
      <c r="E320" t="s">
        <v>14</v>
      </c>
    </row>
    <row r="321" spans="1:5" x14ac:dyDescent="0.25">
      <c r="A321" t="s">
        <v>67</v>
      </c>
      <c r="B321" t="s">
        <v>12</v>
      </c>
      <c r="C321" t="s">
        <v>13</v>
      </c>
      <c r="D321" s="7">
        <v>9.5</v>
      </c>
      <c r="E321" t="s">
        <v>14</v>
      </c>
    </row>
    <row r="322" spans="1:5" x14ac:dyDescent="0.25">
      <c r="A322" t="s">
        <v>67</v>
      </c>
      <c r="B322" t="s">
        <v>12</v>
      </c>
      <c r="C322" t="s">
        <v>13</v>
      </c>
      <c r="D322" s="7">
        <v>9.76</v>
      </c>
      <c r="E322" t="s">
        <v>14</v>
      </c>
    </row>
    <row r="323" spans="1:5" x14ac:dyDescent="0.25">
      <c r="A323" t="s">
        <v>67</v>
      </c>
      <c r="B323" t="s">
        <v>12</v>
      </c>
      <c r="C323" t="s">
        <v>13</v>
      </c>
      <c r="D323" s="7">
        <v>29.57</v>
      </c>
      <c r="E323" t="s">
        <v>14</v>
      </c>
    </row>
    <row r="324" spans="1:5" x14ac:dyDescent="0.25">
      <c r="A324" t="s">
        <v>67</v>
      </c>
      <c r="B324" t="s">
        <v>17</v>
      </c>
      <c r="C324" t="s">
        <v>18</v>
      </c>
      <c r="D324" t="s">
        <v>14</v>
      </c>
      <c r="E324" s="7">
        <v>-650.42999999999995</v>
      </c>
    </row>
    <row r="325" spans="1:5" x14ac:dyDescent="0.25">
      <c r="A325" t="s">
        <v>67</v>
      </c>
      <c r="B325" t="s">
        <v>15</v>
      </c>
      <c r="C325" t="s">
        <v>39</v>
      </c>
      <c r="D325" s="7">
        <v>56.5</v>
      </c>
      <c r="E325" t="s">
        <v>14</v>
      </c>
    </row>
    <row r="326" spans="1:5" x14ac:dyDescent="0.25">
      <c r="A326" t="s">
        <v>67</v>
      </c>
      <c r="B326" t="s">
        <v>12</v>
      </c>
      <c r="C326" t="s">
        <v>13</v>
      </c>
      <c r="D326" s="7">
        <v>49.78</v>
      </c>
      <c r="E326" t="s">
        <v>14</v>
      </c>
    </row>
    <row r="327" spans="1:5" x14ac:dyDescent="0.25">
      <c r="A327" t="s">
        <v>67</v>
      </c>
      <c r="B327" t="s">
        <v>12</v>
      </c>
      <c r="C327" t="s">
        <v>13</v>
      </c>
      <c r="D327" s="7">
        <v>117.13</v>
      </c>
      <c r="E327" t="s">
        <v>14</v>
      </c>
    </row>
    <row r="328" spans="1:5" x14ac:dyDescent="0.25">
      <c r="A328" t="s">
        <v>67</v>
      </c>
      <c r="B328" t="s">
        <v>15</v>
      </c>
      <c r="C328" t="s">
        <v>74</v>
      </c>
      <c r="D328" s="7">
        <v>77.900000000000006</v>
      </c>
      <c r="E328" t="s">
        <v>14</v>
      </c>
    </row>
    <row r="329" spans="1:5" x14ac:dyDescent="0.25">
      <c r="A329" t="s">
        <v>67</v>
      </c>
      <c r="B329" t="s">
        <v>15</v>
      </c>
      <c r="C329" t="s">
        <v>34</v>
      </c>
      <c r="D329" s="7">
        <v>18</v>
      </c>
      <c r="E329" t="s">
        <v>14</v>
      </c>
    </row>
    <row r="330" spans="1:5" x14ac:dyDescent="0.25">
      <c r="A330" t="s">
        <v>67</v>
      </c>
      <c r="B330" t="s">
        <v>12</v>
      </c>
      <c r="C330" t="s">
        <v>13</v>
      </c>
      <c r="D330" s="7">
        <v>17.82</v>
      </c>
      <c r="E330" t="s">
        <v>14</v>
      </c>
    </row>
    <row r="331" spans="1:5" x14ac:dyDescent="0.25">
      <c r="A331" t="s">
        <v>67</v>
      </c>
      <c r="B331" t="s">
        <v>12</v>
      </c>
      <c r="C331" t="s">
        <v>13</v>
      </c>
      <c r="D331" s="7">
        <v>44.55</v>
      </c>
      <c r="E331" t="s">
        <v>14</v>
      </c>
    </row>
    <row r="332" spans="1:5" x14ac:dyDescent="0.25">
      <c r="A332" t="s">
        <v>67</v>
      </c>
      <c r="B332" t="s">
        <v>12</v>
      </c>
      <c r="C332" t="s">
        <v>13</v>
      </c>
      <c r="D332" s="7">
        <v>43.92</v>
      </c>
      <c r="E332" t="s">
        <v>14</v>
      </c>
    </row>
    <row r="333" spans="1:5" x14ac:dyDescent="0.25">
      <c r="A333" t="s">
        <v>67</v>
      </c>
      <c r="B333" t="s">
        <v>12</v>
      </c>
      <c r="C333" t="s">
        <v>13</v>
      </c>
      <c r="D333" s="7">
        <v>44.55</v>
      </c>
      <c r="E333" t="s">
        <v>14</v>
      </c>
    </row>
    <row r="334" spans="1:5" x14ac:dyDescent="0.25">
      <c r="A334" t="s">
        <v>67</v>
      </c>
      <c r="B334" t="s">
        <v>12</v>
      </c>
      <c r="C334" t="s">
        <v>13</v>
      </c>
      <c r="D334" s="7">
        <v>86.68</v>
      </c>
      <c r="E334" t="s">
        <v>14</v>
      </c>
    </row>
    <row r="335" spans="1:5" x14ac:dyDescent="0.25">
      <c r="A335" t="s">
        <v>67</v>
      </c>
      <c r="B335" t="s">
        <v>12</v>
      </c>
      <c r="C335" t="s">
        <v>13</v>
      </c>
      <c r="D335" s="7">
        <v>64.319999999999993</v>
      </c>
      <c r="E335" t="s">
        <v>14</v>
      </c>
    </row>
    <row r="336" spans="1:5" x14ac:dyDescent="0.25">
      <c r="A336" t="s">
        <v>67</v>
      </c>
      <c r="B336" t="s">
        <v>12</v>
      </c>
      <c r="C336" t="s">
        <v>13</v>
      </c>
      <c r="D336" s="7">
        <v>29.28</v>
      </c>
      <c r="E336" t="s">
        <v>14</v>
      </c>
    </row>
    <row r="337" spans="1:5" x14ac:dyDescent="0.25">
      <c r="A337" t="s">
        <v>67</v>
      </c>
      <c r="B337" t="s">
        <v>17</v>
      </c>
      <c r="C337" t="s">
        <v>18</v>
      </c>
      <c r="D337" t="s">
        <v>14</v>
      </c>
      <c r="E337" s="7">
        <v>-213.35</v>
      </c>
    </row>
    <row r="338" spans="1:5" x14ac:dyDescent="0.25">
      <c r="A338" t="s">
        <v>67</v>
      </c>
      <c r="B338" t="s">
        <v>12</v>
      </c>
      <c r="C338" t="s">
        <v>13</v>
      </c>
      <c r="D338" s="7">
        <v>23.43</v>
      </c>
      <c r="E338" t="s">
        <v>14</v>
      </c>
    </row>
    <row r="339" spans="1:5" x14ac:dyDescent="0.25">
      <c r="A339" t="s">
        <v>67</v>
      </c>
      <c r="B339" t="s">
        <v>12</v>
      </c>
      <c r="C339" t="s">
        <v>13</v>
      </c>
      <c r="D339" s="7">
        <v>61.57</v>
      </c>
      <c r="E339" t="s">
        <v>14</v>
      </c>
    </row>
    <row r="340" spans="1:5" x14ac:dyDescent="0.25">
      <c r="A340" t="s">
        <v>67</v>
      </c>
      <c r="B340" t="s">
        <v>12</v>
      </c>
      <c r="C340" t="s">
        <v>13</v>
      </c>
      <c r="D340" s="7">
        <v>12.2</v>
      </c>
      <c r="E340" t="s">
        <v>14</v>
      </c>
    </row>
    <row r="341" spans="1:5" x14ac:dyDescent="0.25">
      <c r="A341" t="s">
        <v>67</v>
      </c>
      <c r="B341" t="s">
        <v>12</v>
      </c>
      <c r="C341" t="s">
        <v>13</v>
      </c>
      <c r="D341" s="7">
        <v>91.75</v>
      </c>
      <c r="E341" t="s">
        <v>14</v>
      </c>
    </row>
    <row r="342" spans="1:5" x14ac:dyDescent="0.25">
      <c r="A342" t="s">
        <v>67</v>
      </c>
      <c r="B342" t="s">
        <v>12</v>
      </c>
      <c r="C342" t="s">
        <v>13</v>
      </c>
      <c r="D342" s="7">
        <v>4.88</v>
      </c>
      <c r="E342" t="s">
        <v>14</v>
      </c>
    </row>
    <row r="343" spans="1:5" x14ac:dyDescent="0.25">
      <c r="A343" t="s">
        <v>67</v>
      </c>
      <c r="B343" t="s">
        <v>12</v>
      </c>
      <c r="C343" t="s">
        <v>13</v>
      </c>
      <c r="D343" s="7">
        <v>19.52</v>
      </c>
      <c r="E343" t="s">
        <v>14</v>
      </c>
    </row>
    <row r="344" spans="1:5" x14ac:dyDescent="0.25">
      <c r="A344" t="s">
        <v>67</v>
      </c>
      <c r="B344" t="s">
        <v>17</v>
      </c>
      <c r="C344" t="s">
        <v>18</v>
      </c>
      <c r="D344" t="s">
        <v>14</v>
      </c>
      <c r="E344" s="7">
        <v>-247.51</v>
      </c>
    </row>
    <row r="345" spans="1:5" x14ac:dyDescent="0.25">
      <c r="A345" t="s">
        <v>67</v>
      </c>
      <c r="B345" t="s">
        <v>15</v>
      </c>
      <c r="C345" t="s">
        <v>75</v>
      </c>
      <c r="D345" s="7">
        <v>129</v>
      </c>
      <c r="E345" t="s">
        <v>14</v>
      </c>
    </row>
    <row r="346" spans="1:5" x14ac:dyDescent="0.25">
      <c r="A346" t="s">
        <v>67</v>
      </c>
      <c r="B346" t="s">
        <v>12</v>
      </c>
      <c r="C346" t="s">
        <v>13</v>
      </c>
      <c r="D346" s="7">
        <v>12.69</v>
      </c>
      <c r="E346" t="s">
        <v>14</v>
      </c>
    </row>
    <row r="347" spans="1:5" x14ac:dyDescent="0.25">
      <c r="A347" t="s">
        <v>67</v>
      </c>
      <c r="B347" t="s">
        <v>12</v>
      </c>
      <c r="C347" t="s">
        <v>13</v>
      </c>
      <c r="D347" s="7">
        <v>15.2</v>
      </c>
      <c r="E347" t="s">
        <v>14</v>
      </c>
    </row>
    <row r="348" spans="1:5" x14ac:dyDescent="0.25">
      <c r="A348" t="s">
        <v>67</v>
      </c>
      <c r="B348" t="s">
        <v>12</v>
      </c>
      <c r="C348" t="s">
        <v>13</v>
      </c>
      <c r="D348" s="7">
        <v>5.7</v>
      </c>
      <c r="E348" t="s">
        <v>14</v>
      </c>
    </row>
    <row r="349" spans="1:5" x14ac:dyDescent="0.25">
      <c r="A349" t="s">
        <v>67</v>
      </c>
      <c r="B349" t="s">
        <v>12</v>
      </c>
      <c r="C349" t="s">
        <v>13</v>
      </c>
      <c r="D349" s="7">
        <v>39.04</v>
      </c>
      <c r="E349" t="s">
        <v>14</v>
      </c>
    </row>
    <row r="350" spans="1:5" x14ac:dyDescent="0.25">
      <c r="A350" t="s">
        <v>67</v>
      </c>
      <c r="B350" t="s">
        <v>12</v>
      </c>
      <c r="C350" t="s">
        <v>13</v>
      </c>
      <c r="D350" s="7">
        <v>45.88</v>
      </c>
      <c r="E350" t="s">
        <v>14</v>
      </c>
    </row>
    <row r="351" spans="1:5" x14ac:dyDescent="0.25">
      <c r="A351" t="s">
        <v>67</v>
      </c>
      <c r="B351" t="s">
        <v>17</v>
      </c>
      <c r="C351" t="s">
        <v>18</v>
      </c>
      <c r="D351" t="s">
        <v>14</v>
      </c>
      <c r="E351" s="7">
        <v>-204.4</v>
      </c>
    </row>
    <row r="352" spans="1:5" x14ac:dyDescent="0.25">
      <c r="A352" t="s">
        <v>67</v>
      </c>
      <c r="B352" t="s">
        <v>12</v>
      </c>
      <c r="C352" t="s">
        <v>13</v>
      </c>
      <c r="D352" s="7">
        <v>65.3</v>
      </c>
      <c r="E352" t="s">
        <v>14</v>
      </c>
    </row>
    <row r="353" spans="1:6" x14ac:dyDescent="0.25">
      <c r="A353" t="s">
        <v>67</v>
      </c>
      <c r="B353" t="s">
        <v>12</v>
      </c>
      <c r="C353" t="s">
        <v>13</v>
      </c>
      <c r="D353" s="7">
        <v>8.7799999999999994</v>
      </c>
      <c r="E353" t="s">
        <v>14</v>
      </c>
    </row>
    <row r="354" spans="1:6" x14ac:dyDescent="0.25">
      <c r="A354" t="s">
        <v>67</v>
      </c>
      <c r="B354" t="s">
        <v>12</v>
      </c>
      <c r="C354" t="s">
        <v>13</v>
      </c>
      <c r="D354" s="7">
        <v>49.41</v>
      </c>
      <c r="E354" t="s">
        <v>14</v>
      </c>
    </row>
    <row r="355" spans="1:6" x14ac:dyDescent="0.25">
      <c r="A355" t="s">
        <v>67</v>
      </c>
      <c r="B355" t="s">
        <v>12</v>
      </c>
      <c r="C355" t="s">
        <v>13</v>
      </c>
      <c r="D355" s="7">
        <v>8.7799999999999994</v>
      </c>
      <c r="E355" t="s">
        <v>14</v>
      </c>
    </row>
    <row r="356" spans="1:6" x14ac:dyDescent="0.25">
      <c r="A356" t="s">
        <v>67</v>
      </c>
      <c r="B356" t="s">
        <v>12</v>
      </c>
      <c r="C356" t="s">
        <v>13</v>
      </c>
      <c r="D356" s="7">
        <v>19.52</v>
      </c>
      <c r="E356" t="s">
        <v>14</v>
      </c>
    </row>
    <row r="357" spans="1:6" x14ac:dyDescent="0.25">
      <c r="A357" t="s">
        <v>67</v>
      </c>
      <c r="B357" t="s">
        <v>12</v>
      </c>
      <c r="C357" t="s">
        <v>13</v>
      </c>
      <c r="D357" s="7">
        <v>52.61</v>
      </c>
      <c r="E357" t="s">
        <v>14</v>
      </c>
    </row>
    <row r="358" spans="1:6" x14ac:dyDescent="0.25">
      <c r="A358" t="s">
        <v>67</v>
      </c>
      <c r="B358" t="s">
        <v>17</v>
      </c>
      <c r="C358" t="s">
        <v>18</v>
      </c>
      <c r="D358" t="s">
        <v>14</v>
      </c>
      <c r="E358" s="7">
        <v>-436.59</v>
      </c>
    </row>
    <row r="359" spans="1:6" x14ac:dyDescent="0.25">
      <c r="A359" t="s">
        <v>67</v>
      </c>
      <c r="B359" t="s">
        <v>12</v>
      </c>
      <c r="C359" t="s">
        <v>13</v>
      </c>
      <c r="D359" s="7">
        <v>7.08</v>
      </c>
      <c r="E359" t="s">
        <v>14</v>
      </c>
    </row>
    <row r="360" spans="1:6" x14ac:dyDescent="0.25">
      <c r="A360" s="12" t="s">
        <v>67</v>
      </c>
      <c r="B360" s="12" t="s">
        <v>22</v>
      </c>
      <c r="C360" s="12"/>
      <c r="D360" s="12"/>
      <c r="E360" s="12"/>
      <c r="F360" s="12">
        <v>0</v>
      </c>
    </row>
    <row r="361" spans="1:6" x14ac:dyDescent="0.25">
      <c r="A361" t="s">
        <v>76</v>
      </c>
      <c r="B361" t="s">
        <v>12</v>
      </c>
      <c r="C361" t="s">
        <v>13</v>
      </c>
      <c r="D361" s="7">
        <v>0.98</v>
      </c>
      <c r="E361" t="s">
        <v>14</v>
      </c>
    </row>
    <row r="362" spans="1:6" x14ac:dyDescent="0.25">
      <c r="A362" t="s">
        <v>76</v>
      </c>
      <c r="B362" t="s">
        <v>15</v>
      </c>
      <c r="C362" t="s">
        <v>77</v>
      </c>
      <c r="D362" s="7">
        <v>14</v>
      </c>
      <c r="E362" t="s">
        <v>14</v>
      </c>
    </row>
    <row r="363" spans="1:6" x14ac:dyDescent="0.25">
      <c r="A363" t="s">
        <v>76</v>
      </c>
      <c r="B363" t="s">
        <v>15</v>
      </c>
      <c r="C363" t="s">
        <v>65</v>
      </c>
      <c r="D363" s="7">
        <v>19</v>
      </c>
      <c r="E363" t="s">
        <v>14</v>
      </c>
    </row>
    <row r="364" spans="1:6" x14ac:dyDescent="0.25">
      <c r="A364" t="s">
        <v>76</v>
      </c>
      <c r="B364" t="s">
        <v>12</v>
      </c>
      <c r="C364" t="s">
        <v>13</v>
      </c>
      <c r="D364" s="7">
        <v>9.76</v>
      </c>
      <c r="E364" t="s">
        <v>14</v>
      </c>
    </row>
    <row r="365" spans="1:6" x14ac:dyDescent="0.25">
      <c r="A365" t="s">
        <v>76</v>
      </c>
      <c r="B365" t="s">
        <v>17</v>
      </c>
      <c r="C365" t="s">
        <v>18</v>
      </c>
      <c r="D365" t="s">
        <v>14</v>
      </c>
      <c r="E365" s="7">
        <v>-351.23</v>
      </c>
    </row>
    <row r="366" spans="1:6" x14ac:dyDescent="0.25">
      <c r="A366" t="s">
        <v>76</v>
      </c>
      <c r="B366" t="s">
        <v>12</v>
      </c>
      <c r="C366" t="s">
        <v>13</v>
      </c>
      <c r="D366" s="7">
        <v>8.7799999999999994</v>
      </c>
      <c r="E366" t="s">
        <v>14</v>
      </c>
    </row>
    <row r="367" spans="1:6" x14ac:dyDescent="0.25">
      <c r="A367" t="s">
        <v>76</v>
      </c>
      <c r="B367" t="s">
        <v>12</v>
      </c>
      <c r="C367" t="s">
        <v>13</v>
      </c>
      <c r="D367" s="7">
        <v>53.47</v>
      </c>
      <c r="E367" t="s">
        <v>14</v>
      </c>
    </row>
    <row r="368" spans="1:6" x14ac:dyDescent="0.25">
      <c r="A368" t="s">
        <v>76</v>
      </c>
      <c r="B368" t="s">
        <v>12</v>
      </c>
      <c r="C368" t="s">
        <v>13</v>
      </c>
      <c r="D368" s="7">
        <v>52.71</v>
      </c>
      <c r="E368" t="s">
        <v>14</v>
      </c>
    </row>
    <row r="369" spans="1:5" x14ac:dyDescent="0.25">
      <c r="A369" t="s">
        <v>76</v>
      </c>
      <c r="B369" t="s">
        <v>12</v>
      </c>
      <c r="C369" t="s">
        <v>13</v>
      </c>
      <c r="D369" s="7">
        <v>52.71</v>
      </c>
      <c r="E369" t="s">
        <v>14</v>
      </c>
    </row>
    <row r="370" spans="1:5" x14ac:dyDescent="0.25">
      <c r="A370" t="s">
        <v>76</v>
      </c>
      <c r="B370" t="s">
        <v>12</v>
      </c>
      <c r="C370" t="s">
        <v>13</v>
      </c>
      <c r="D370" s="7">
        <v>25.74</v>
      </c>
      <c r="E370" t="s">
        <v>14</v>
      </c>
    </row>
    <row r="371" spans="1:5" x14ac:dyDescent="0.25">
      <c r="A371" t="s">
        <v>76</v>
      </c>
      <c r="B371" t="s">
        <v>12</v>
      </c>
      <c r="C371" t="s">
        <v>13</v>
      </c>
      <c r="D371" s="7">
        <v>70.28</v>
      </c>
      <c r="E371" t="s">
        <v>14</v>
      </c>
    </row>
    <row r="372" spans="1:5" x14ac:dyDescent="0.25">
      <c r="A372" t="s">
        <v>76</v>
      </c>
      <c r="B372" t="s">
        <v>15</v>
      </c>
      <c r="C372" t="s">
        <v>78</v>
      </c>
      <c r="D372" s="7">
        <v>14</v>
      </c>
      <c r="E372" t="s">
        <v>14</v>
      </c>
    </row>
    <row r="373" spans="1:5" x14ac:dyDescent="0.25">
      <c r="A373" t="s">
        <v>76</v>
      </c>
      <c r="B373" t="s">
        <v>12</v>
      </c>
      <c r="C373" t="s">
        <v>13</v>
      </c>
      <c r="D373" s="7">
        <v>13.3</v>
      </c>
      <c r="E373" t="s">
        <v>14</v>
      </c>
    </row>
    <row r="374" spans="1:5" x14ac:dyDescent="0.25">
      <c r="A374" t="s">
        <v>76</v>
      </c>
      <c r="B374" t="s">
        <v>12</v>
      </c>
      <c r="C374" t="s">
        <v>13</v>
      </c>
      <c r="D374" s="7">
        <v>22.71</v>
      </c>
      <c r="E374" t="s">
        <v>14</v>
      </c>
    </row>
    <row r="375" spans="1:5" x14ac:dyDescent="0.25">
      <c r="A375" t="s">
        <v>76</v>
      </c>
      <c r="B375" t="s">
        <v>12</v>
      </c>
      <c r="C375" t="s">
        <v>13</v>
      </c>
      <c r="D375" s="7">
        <v>6.34</v>
      </c>
      <c r="E375" t="s">
        <v>14</v>
      </c>
    </row>
    <row r="376" spans="1:5" x14ac:dyDescent="0.25">
      <c r="A376" t="s">
        <v>76</v>
      </c>
      <c r="B376" t="s">
        <v>12</v>
      </c>
      <c r="C376" t="s">
        <v>13</v>
      </c>
      <c r="D376" s="7">
        <v>29.19</v>
      </c>
      <c r="E376" t="s">
        <v>14</v>
      </c>
    </row>
    <row r="377" spans="1:5" x14ac:dyDescent="0.25">
      <c r="A377" t="s">
        <v>76</v>
      </c>
      <c r="B377" t="s">
        <v>15</v>
      </c>
      <c r="C377" t="s">
        <v>71</v>
      </c>
      <c r="D377" s="7">
        <v>2</v>
      </c>
      <c r="E377" t="s">
        <v>14</v>
      </c>
    </row>
    <row r="378" spans="1:5" x14ac:dyDescent="0.25">
      <c r="A378" t="s">
        <v>76</v>
      </c>
      <c r="B378" t="s">
        <v>17</v>
      </c>
      <c r="C378" t="s">
        <v>18</v>
      </c>
      <c r="D378" t="s">
        <v>14</v>
      </c>
      <c r="E378" s="7">
        <v>-678.2</v>
      </c>
    </row>
    <row r="379" spans="1:5" x14ac:dyDescent="0.25">
      <c r="A379" t="s">
        <v>76</v>
      </c>
      <c r="B379" t="s">
        <v>12</v>
      </c>
      <c r="C379" t="s">
        <v>13</v>
      </c>
      <c r="D379" s="7">
        <v>29.7</v>
      </c>
      <c r="E379" t="s">
        <v>14</v>
      </c>
    </row>
    <row r="380" spans="1:5" x14ac:dyDescent="0.25">
      <c r="A380" t="s">
        <v>76</v>
      </c>
      <c r="B380" t="s">
        <v>12</v>
      </c>
      <c r="C380" t="s">
        <v>13</v>
      </c>
      <c r="D380" s="7">
        <v>7.81</v>
      </c>
      <c r="E380" t="s">
        <v>14</v>
      </c>
    </row>
    <row r="381" spans="1:5" x14ac:dyDescent="0.25">
      <c r="A381" t="s">
        <v>76</v>
      </c>
      <c r="B381" t="s">
        <v>12</v>
      </c>
      <c r="C381" t="s">
        <v>13</v>
      </c>
      <c r="D381" s="7">
        <v>5.23</v>
      </c>
      <c r="E381" t="s">
        <v>14</v>
      </c>
    </row>
    <row r="382" spans="1:5" x14ac:dyDescent="0.25">
      <c r="A382" t="s">
        <v>76</v>
      </c>
      <c r="B382" t="s">
        <v>12</v>
      </c>
      <c r="C382" t="s">
        <v>13</v>
      </c>
      <c r="D382" s="7">
        <v>14.64</v>
      </c>
      <c r="E382" t="s">
        <v>14</v>
      </c>
    </row>
    <row r="383" spans="1:5" x14ac:dyDescent="0.25">
      <c r="A383" t="s">
        <v>76</v>
      </c>
      <c r="B383" t="s">
        <v>12</v>
      </c>
      <c r="C383" t="s">
        <v>13</v>
      </c>
      <c r="D383" s="7">
        <v>6.65</v>
      </c>
      <c r="E383" t="s">
        <v>14</v>
      </c>
    </row>
    <row r="384" spans="1:5" x14ac:dyDescent="0.25">
      <c r="A384" t="s">
        <v>76</v>
      </c>
      <c r="B384" t="s">
        <v>12</v>
      </c>
      <c r="C384" t="s">
        <v>13</v>
      </c>
      <c r="D384" s="7">
        <v>13.18</v>
      </c>
      <c r="E384" t="s">
        <v>14</v>
      </c>
    </row>
    <row r="385" spans="1:6" x14ac:dyDescent="0.25">
      <c r="A385" t="s">
        <v>76</v>
      </c>
      <c r="B385" t="s">
        <v>12</v>
      </c>
      <c r="C385" t="s">
        <v>13</v>
      </c>
      <c r="D385" s="7">
        <v>15.62</v>
      </c>
      <c r="E385" t="s">
        <v>14</v>
      </c>
    </row>
    <row r="386" spans="1:6" x14ac:dyDescent="0.25">
      <c r="A386" t="s">
        <v>76</v>
      </c>
      <c r="B386" t="s">
        <v>15</v>
      </c>
      <c r="C386" t="s">
        <v>79</v>
      </c>
      <c r="D386" s="7">
        <v>50</v>
      </c>
      <c r="E386" t="s">
        <v>14</v>
      </c>
    </row>
    <row r="387" spans="1:6" x14ac:dyDescent="0.25">
      <c r="A387" t="s">
        <v>76</v>
      </c>
      <c r="B387" t="s">
        <v>12</v>
      </c>
      <c r="C387" t="s">
        <v>13</v>
      </c>
      <c r="D387" s="7">
        <v>28.21</v>
      </c>
      <c r="E387" t="s">
        <v>14</v>
      </c>
    </row>
    <row r="388" spans="1:6" x14ac:dyDescent="0.25">
      <c r="A388" t="s">
        <v>76</v>
      </c>
      <c r="B388" t="s">
        <v>12</v>
      </c>
      <c r="C388" t="s">
        <v>13</v>
      </c>
      <c r="D388" s="7">
        <v>7.32</v>
      </c>
      <c r="E388" t="s">
        <v>14</v>
      </c>
    </row>
    <row r="389" spans="1:6" x14ac:dyDescent="0.25">
      <c r="A389" t="s">
        <v>76</v>
      </c>
      <c r="B389" t="s">
        <v>12</v>
      </c>
      <c r="C389" t="s">
        <v>13</v>
      </c>
      <c r="D389" s="7">
        <v>14.64</v>
      </c>
      <c r="E389" t="s">
        <v>14</v>
      </c>
    </row>
    <row r="390" spans="1:6" x14ac:dyDescent="0.25">
      <c r="A390" t="s">
        <v>76</v>
      </c>
      <c r="B390" t="s">
        <v>15</v>
      </c>
      <c r="C390" t="s">
        <v>80</v>
      </c>
      <c r="D390" s="7">
        <v>2</v>
      </c>
      <c r="E390" t="s">
        <v>14</v>
      </c>
    </row>
    <row r="391" spans="1:6" x14ac:dyDescent="0.25">
      <c r="A391" t="s">
        <v>76</v>
      </c>
      <c r="B391" t="s">
        <v>15</v>
      </c>
      <c r="C391" t="s">
        <v>42</v>
      </c>
      <c r="D391" s="7">
        <v>483.2</v>
      </c>
      <c r="E391" t="s">
        <v>14</v>
      </c>
    </row>
    <row r="392" spans="1:6" x14ac:dyDescent="0.25">
      <c r="A392" t="s">
        <v>76</v>
      </c>
      <c r="B392" t="s">
        <v>17</v>
      </c>
      <c r="C392" t="s">
        <v>18</v>
      </c>
      <c r="D392" t="s">
        <v>14</v>
      </c>
      <c r="E392" s="7">
        <v>-43.56</v>
      </c>
    </row>
    <row r="393" spans="1:6" x14ac:dyDescent="0.25">
      <c r="A393" t="s">
        <v>76</v>
      </c>
      <c r="B393" t="s">
        <v>12</v>
      </c>
      <c r="C393" t="s">
        <v>13</v>
      </c>
      <c r="D393" s="7">
        <v>43.56</v>
      </c>
      <c r="E393" t="s">
        <v>14</v>
      </c>
    </row>
    <row r="394" spans="1:6" x14ac:dyDescent="0.25">
      <c r="A394" s="13" t="s">
        <v>76</v>
      </c>
      <c r="B394" s="13" t="s">
        <v>22</v>
      </c>
      <c r="C394" s="13"/>
      <c r="D394" s="13"/>
      <c r="E394" s="13"/>
      <c r="F394" s="13">
        <v>43.74</v>
      </c>
    </row>
    <row r="395" spans="1:6" x14ac:dyDescent="0.25">
      <c r="A395" t="s">
        <v>81</v>
      </c>
      <c r="B395" t="s">
        <v>12</v>
      </c>
      <c r="C395" t="s">
        <v>13</v>
      </c>
      <c r="D395" s="7">
        <v>4.3899999999999997</v>
      </c>
      <c r="E395" t="s">
        <v>14</v>
      </c>
    </row>
    <row r="396" spans="1:6" x14ac:dyDescent="0.25">
      <c r="A396" t="s">
        <v>81</v>
      </c>
      <c r="B396" t="s">
        <v>12</v>
      </c>
      <c r="C396" t="s">
        <v>13</v>
      </c>
      <c r="D396" s="7">
        <v>5.86</v>
      </c>
      <c r="E396" t="s">
        <v>14</v>
      </c>
    </row>
    <row r="397" spans="1:6" x14ac:dyDescent="0.25">
      <c r="A397" t="s">
        <v>81</v>
      </c>
      <c r="B397" t="s">
        <v>12</v>
      </c>
      <c r="C397" t="s">
        <v>13</v>
      </c>
      <c r="D397" s="7">
        <v>34.159999999999997</v>
      </c>
      <c r="E397" t="s">
        <v>14</v>
      </c>
    </row>
    <row r="398" spans="1:6" x14ac:dyDescent="0.25">
      <c r="A398" t="s">
        <v>81</v>
      </c>
      <c r="B398" t="s">
        <v>12</v>
      </c>
      <c r="C398" t="s">
        <v>13</v>
      </c>
      <c r="D398" s="7">
        <v>2.97</v>
      </c>
      <c r="E398" t="s">
        <v>14</v>
      </c>
    </row>
    <row r="399" spans="1:6" x14ac:dyDescent="0.25">
      <c r="A399" t="s">
        <v>81</v>
      </c>
      <c r="B399" t="s">
        <v>15</v>
      </c>
      <c r="C399" t="s">
        <v>82</v>
      </c>
      <c r="D399" s="7">
        <v>35.25</v>
      </c>
      <c r="E399" t="s">
        <v>14</v>
      </c>
    </row>
    <row r="400" spans="1:6" x14ac:dyDescent="0.25">
      <c r="A400" t="s">
        <v>81</v>
      </c>
      <c r="B400" t="s">
        <v>12</v>
      </c>
      <c r="C400" t="s">
        <v>13</v>
      </c>
      <c r="D400" s="7">
        <v>3.9</v>
      </c>
      <c r="E400" t="s">
        <v>14</v>
      </c>
    </row>
    <row r="401" spans="1:5" x14ac:dyDescent="0.25">
      <c r="A401" t="s">
        <v>81</v>
      </c>
      <c r="B401" t="s">
        <v>12</v>
      </c>
      <c r="C401" t="s">
        <v>13</v>
      </c>
      <c r="D401" s="7">
        <v>16.59</v>
      </c>
      <c r="E401" t="s">
        <v>14</v>
      </c>
    </row>
    <row r="402" spans="1:5" x14ac:dyDescent="0.25">
      <c r="A402" t="s">
        <v>81</v>
      </c>
      <c r="B402" t="s">
        <v>12</v>
      </c>
      <c r="C402" t="s">
        <v>13</v>
      </c>
      <c r="D402" s="7">
        <v>9.5</v>
      </c>
      <c r="E402" t="s">
        <v>14</v>
      </c>
    </row>
    <row r="403" spans="1:5" x14ac:dyDescent="0.25">
      <c r="A403" t="s">
        <v>81</v>
      </c>
      <c r="B403" t="s">
        <v>12</v>
      </c>
      <c r="C403" t="s">
        <v>13</v>
      </c>
      <c r="D403" s="7">
        <v>18.059999999999999</v>
      </c>
      <c r="E403" t="s">
        <v>14</v>
      </c>
    </row>
    <row r="404" spans="1:5" x14ac:dyDescent="0.25">
      <c r="A404" t="s">
        <v>81</v>
      </c>
      <c r="B404" t="s">
        <v>12</v>
      </c>
      <c r="C404" t="s">
        <v>13</v>
      </c>
      <c r="D404" s="7">
        <v>2.85</v>
      </c>
      <c r="E404" t="s">
        <v>14</v>
      </c>
    </row>
    <row r="405" spans="1:5" x14ac:dyDescent="0.25">
      <c r="A405" t="s">
        <v>81</v>
      </c>
      <c r="B405" t="s">
        <v>12</v>
      </c>
      <c r="C405" t="s">
        <v>13</v>
      </c>
      <c r="D405" s="7">
        <v>12.69</v>
      </c>
      <c r="E405" t="s">
        <v>14</v>
      </c>
    </row>
    <row r="406" spans="1:5" x14ac:dyDescent="0.25">
      <c r="A406" t="s">
        <v>81</v>
      </c>
      <c r="B406" t="s">
        <v>12</v>
      </c>
      <c r="C406" t="s">
        <v>13</v>
      </c>
      <c r="D406" s="7">
        <v>6.83</v>
      </c>
      <c r="E406" t="s">
        <v>14</v>
      </c>
    </row>
    <row r="407" spans="1:5" x14ac:dyDescent="0.25">
      <c r="A407" t="s">
        <v>81</v>
      </c>
      <c r="B407" t="s">
        <v>12</v>
      </c>
      <c r="C407" t="s">
        <v>13</v>
      </c>
      <c r="D407" s="7">
        <v>9.76</v>
      </c>
      <c r="E407" t="s">
        <v>14</v>
      </c>
    </row>
    <row r="408" spans="1:5" x14ac:dyDescent="0.25">
      <c r="A408" t="s">
        <v>81</v>
      </c>
      <c r="B408" t="s">
        <v>12</v>
      </c>
      <c r="C408" t="s">
        <v>13</v>
      </c>
      <c r="D408" s="7">
        <v>28.21</v>
      </c>
      <c r="E408" t="s">
        <v>14</v>
      </c>
    </row>
    <row r="409" spans="1:5" x14ac:dyDescent="0.25">
      <c r="A409" t="s">
        <v>81</v>
      </c>
      <c r="B409" t="s">
        <v>12</v>
      </c>
      <c r="C409" t="s">
        <v>13</v>
      </c>
      <c r="D409" s="7">
        <v>57.49</v>
      </c>
      <c r="E409" t="s">
        <v>14</v>
      </c>
    </row>
    <row r="410" spans="1:5" x14ac:dyDescent="0.25">
      <c r="A410" t="s">
        <v>81</v>
      </c>
      <c r="B410" t="s">
        <v>12</v>
      </c>
      <c r="C410" t="s">
        <v>13</v>
      </c>
      <c r="D410" s="7">
        <v>7.08</v>
      </c>
      <c r="E410" t="s">
        <v>14</v>
      </c>
    </row>
    <row r="411" spans="1:5" x14ac:dyDescent="0.25">
      <c r="A411" t="s">
        <v>81</v>
      </c>
      <c r="B411" t="s">
        <v>17</v>
      </c>
      <c r="C411" t="s">
        <v>18</v>
      </c>
      <c r="D411" t="s">
        <v>14</v>
      </c>
      <c r="E411" s="7">
        <v>-900.34</v>
      </c>
    </row>
    <row r="412" spans="1:5" x14ac:dyDescent="0.25">
      <c r="A412" t="s">
        <v>81</v>
      </c>
      <c r="B412" t="s">
        <v>12</v>
      </c>
      <c r="C412" t="s">
        <v>13</v>
      </c>
      <c r="D412" s="7">
        <v>14.64</v>
      </c>
      <c r="E412" t="s">
        <v>14</v>
      </c>
    </row>
    <row r="413" spans="1:5" x14ac:dyDescent="0.25">
      <c r="A413" t="s">
        <v>81</v>
      </c>
      <c r="B413" t="s">
        <v>12</v>
      </c>
      <c r="C413" t="s">
        <v>13</v>
      </c>
      <c r="D413" s="7">
        <v>11.96</v>
      </c>
      <c r="E413" t="s">
        <v>14</v>
      </c>
    </row>
    <row r="414" spans="1:5" x14ac:dyDescent="0.25">
      <c r="A414" t="s">
        <v>81</v>
      </c>
      <c r="B414" t="s">
        <v>15</v>
      </c>
      <c r="C414" t="s">
        <v>21</v>
      </c>
      <c r="D414" s="7">
        <v>84</v>
      </c>
      <c r="E414" t="s">
        <v>14</v>
      </c>
    </row>
    <row r="415" spans="1:5" x14ac:dyDescent="0.25">
      <c r="A415" t="s">
        <v>81</v>
      </c>
      <c r="B415" t="s">
        <v>12</v>
      </c>
      <c r="C415" t="s">
        <v>13</v>
      </c>
      <c r="D415" s="7">
        <v>7.08</v>
      </c>
      <c r="E415" t="s">
        <v>14</v>
      </c>
    </row>
    <row r="416" spans="1:5" x14ac:dyDescent="0.25">
      <c r="A416" t="s">
        <v>81</v>
      </c>
      <c r="B416" t="s">
        <v>15</v>
      </c>
      <c r="C416" t="s">
        <v>83</v>
      </c>
      <c r="D416" s="7">
        <v>32</v>
      </c>
      <c r="E416" t="s">
        <v>14</v>
      </c>
    </row>
    <row r="417" spans="1:5" x14ac:dyDescent="0.25">
      <c r="A417" t="s">
        <v>81</v>
      </c>
      <c r="B417" t="s">
        <v>12</v>
      </c>
      <c r="C417" t="s">
        <v>13</v>
      </c>
      <c r="D417" s="7">
        <v>29.28</v>
      </c>
      <c r="E417" t="s">
        <v>14</v>
      </c>
    </row>
    <row r="418" spans="1:5" x14ac:dyDescent="0.25">
      <c r="A418" t="s">
        <v>81</v>
      </c>
      <c r="B418" t="s">
        <v>12</v>
      </c>
      <c r="C418" t="s">
        <v>13</v>
      </c>
      <c r="D418" s="7">
        <v>46.85</v>
      </c>
      <c r="E418" t="s">
        <v>14</v>
      </c>
    </row>
    <row r="419" spans="1:5" x14ac:dyDescent="0.25">
      <c r="A419" t="s">
        <v>81</v>
      </c>
      <c r="B419" t="s">
        <v>12</v>
      </c>
      <c r="C419" t="s">
        <v>13</v>
      </c>
      <c r="D419" s="7">
        <v>13.67</v>
      </c>
      <c r="E419" t="s">
        <v>14</v>
      </c>
    </row>
    <row r="420" spans="1:5" x14ac:dyDescent="0.25">
      <c r="A420" t="s">
        <v>81</v>
      </c>
      <c r="B420" t="s">
        <v>12</v>
      </c>
      <c r="C420" t="s">
        <v>13</v>
      </c>
      <c r="D420" s="7">
        <v>33.090000000000003</v>
      </c>
      <c r="E420" t="s">
        <v>14</v>
      </c>
    </row>
    <row r="421" spans="1:5" x14ac:dyDescent="0.25">
      <c r="A421" t="s">
        <v>81</v>
      </c>
      <c r="B421" t="s">
        <v>12</v>
      </c>
      <c r="C421" t="s">
        <v>13</v>
      </c>
      <c r="D421" s="7">
        <v>7.08</v>
      </c>
      <c r="E421" t="s">
        <v>14</v>
      </c>
    </row>
    <row r="422" spans="1:5" x14ac:dyDescent="0.25">
      <c r="A422" t="s">
        <v>81</v>
      </c>
      <c r="B422" t="s">
        <v>12</v>
      </c>
      <c r="C422" t="s">
        <v>13</v>
      </c>
      <c r="D422" s="7">
        <v>6.83</v>
      </c>
      <c r="E422" t="s">
        <v>14</v>
      </c>
    </row>
    <row r="423" spans="1:5" x14ac:dyDescent="0.25">
      <c r="A423" t="s">
        <v>81</v>
      </c>
      <c r="B423" t="s">
        <v>12</v>
      </c>
      <c r="C423" t="s">
        <v>13</v>
      </c>
      <c r="D423" s="7">
        <v>11.96</v>
      </c>
      <c r="E423" t="s">
        <v>14</v>
      </c>
    </row>
    <row r="424" spans="1:5" x14ac:dyDescent="0.25">
      <c r="A424" t="s">
        <v>81</v>
      </c>
      <c r="B424" t="s">
        <v>12</v>
      </c>
      <c r="C424" t="s">
        <v>13</v>
      </c>
      <c r="D424" s="7">
        <v>56.61</v>
      </c>
      <c r="E424" t="s">
        <v>14</v>
      </c>
    </row>
    <row r="425" spans="1:5" x14ac:dyDescent="0.25">
      <c r="A425" t="s">
        <v>81</v>
      </c>
      <c r="B425" t="s">
        <v>12</v>
      </c>
      <c r="C425" t="s">
        <v>13</v>
      </c>
      <c r="D425" s="7">
        <v>40.76</v>
      </c>
      <c r="E425" t="s">
        <v>14</v>
      </c>
    </row>
    <row r="426" spans="1:5" x14ac:dyDescent="0.25">
      <c r="A426" t="s">
        <v>81</v>
      </c>
      <c r="B426" t="s">
        <v>12</v>
      </c>
      <c r="C426" t="s">
        <v>13</v>
      </c>
      <c r="D426" s="7">
        <v>3.9</v>
      </c>
      <c r="E426" t="s">
        <v>14</v>
      </c>
    </row>
    <row r="427" spans="1:5" x14ac:dyDescent="0.25">
      <c r="A427" t="s">
        <v>81</v>
      </c>
      <c r="B427" t="s">
        <v>12</v>
      </c>
      <c r="C427" t="s">
        <v>13</v>
      </c>
      <c r="D427" s="7">
        <v>87.31</v>
      </c>
      <c r="E427" t="s">
        <v>14</v>
      </c>
    </row>
    <row r="428" spans="1:5" x14ac:dyDescent="0.25">
      <c r="A428" t="s">
        <v>81</v>
      </c>
      <c r="B428" t="s">
        <v>12</v>
      </c>
      <c r="C428" t="s">
        <v>13</v>
      </c>
      <c r="D428" s="7">
        <v>33.19</v>
      </c>
      <c r="E428" t="s">
        <v>14</v>
      </c>
    </row>
    <row r="429" spans="1:5" x14ac:dyDescent="0.25">
      <c r="A429" t="s">
        <v>81</v>
      </c>
      <c r="B429" t="s">
        <v>12</v>
      </c>
      <c r="C429" t="s">
        <v>13</v>
      </c>
      <c r="D429" s="7">
        <v>19</v>
      </c>
      <c r="E429" t="s">
        <v>14</v>
      </c>
    </row>
    <row r="430" spans="1:5" x14ac:dyDescent="0.25">
      <c r="A430" t="s">
        <v>81</v>
      </c>
      <c r="B430" t="s">
        <v>12</v>
      </c>
      <c r="C430" t="s">
        <v>13</v>
      </c>
      <c r="D430" s="7">
        <v>30.4</v>
      </c>
      <c r="E430" t="s">
        <v>14</v>
      </c>
    </row>
    <row r="431" spans="1:5" x14ac:dyDescent="0.25">
      <c r="A431" t="s">
        <v>81</v>
      </c>
      <c r="B431" t="s">
        <v>12</v>
      </c>
      <c r="C431" t="s">
        <v>13</v>
      </c>
      <c r="D431" s="7">
        <v>47.41</v>
      </c>
      <c r="E431" t="s">
        <v>14</v>
      </c>
    </row>
    <row r="432" spans="1:5" x14ac:dyDescent="0.25">
      <c r="A432" t="s">
        <v>81</v>
      </c>
      <c r="B432" t="s">
        <v>12</v>
      </c>
      <c r="C432" t="s">
        <v>13</v>
      </c>
      <c r="D432" s="7">
        <v>6.83</v>
      </c>
      <c r="E432" t="s">
        <v>14</v>
      </c>
    </row>
    <row r="433" spans="1:6" x14ac:dyDescent="0.25">
      <c r="A433" t="s">
        <v>81</v>
      </c>
      <c r="B433" t="s">
        <v>12</v>
      </c>
      <c r="C433" t="s">
        <v>13</v>
      </c>
      <c r="D433" s="7">
        <v>13.67</v>
      </c>
      <c r="E433" t="s">
        <v>14</v>
      </c>
    </row>
    <row r="434" spans="1:6" x14ac:dyDescent="0.25">
      <c r="A434" t="s">
        <v>81</v>
      </c>
      <c r="B434" t="s">
        <v>15</v>
      </c>
      <c r="C434" t="s">
        <v>62</v>
      </c>
      <c r="D434" s="7">
        <v>33.5</v>
      </c>
      <c r="E434" t="s">
        <v>14</v>
      </c>
    </row>
    <row r="435" spans="1:6" x14ac:dyDescent="0.25">
      <c r="A435" t="s">
        <v>81</v>
      </c>
      <c r="B435" t="s">
        <v>12</v>
      </c>
      <c r="C435" t="s">
        <v>13</v>
      </c>
      <c r="D435" s="7">
        <v>34.65</v>
      </c>
      <c r="E435" t="s">
        <v>14</v>
      </c>
    </row>
    <row r="436" spans="1:6" x14ac:dyDescent="0.25">
      <c r="A436" t="s">
        <v>81</v>
      </c>
      <c r="B436" t="s">
        <v>12</v>
      </c>
      <c r="C436" t="s">
        <v>13</v>
      </c>
      <c r="D436" s="7">
        <v>1.46</v>
      </c>
      <c r="E436" t="s">
        <v>14</v>
      </c>
    </row>
    <row r="437" spans="1:6" x14ac:dyDescent="0.25">
      <c r="A437" t="s">
        <v>81</v>
      </c>
      <c r="B437" t="s">
        <v>12</v>
      </c>
      <c r="C437" t="s">
        <v>13</v>
      </c>
      <c r="D437" s="7">
        <v>15.84</v>
      </c>
      <c r="E437" t="s">
        <v>14</v>
      </c>
    </row>
    <row r="438" spans="1:6" x14ac:dyDescent="0.25">
      <c r="A438" t="s">
        <v>81</v>
      </c>
      <c r="B438" t="s">
        <v>12</v>
      </c>
      <c r="C438" t="s">
        <v>13</v>
      </c>
      <c r="D438" s="7">
        <v>13.18</v>
      </c>
      <c r="E438" t="s">
        <v>14</v>
      </c>
    </row>
    <row r="439" spans="1:6" x14ac:dyDescent="0.25">
      <c r="A439" t="s">
        <v>81</v>
      </c>
      <c r="B439" t="s">
        <v>12</v>
      </c>
      <c r="C439" t="s">
        <v>13</v>
      </c>
      <c r="D439" s="7">
        <v>8.7799999999999994</v>
      </c>
      <c r="E439" t="s">
        <v>14</v>
      </c>
    </row>
    <row r="440" spans="1:6" x14ac:dyDescent="0.25">
      <c r="A440" t="s">
        <v>81</v>
      </c>
      <c r="B440" t="s">
        <v>12</v>
      </c>
      <c r="C440" t="s">
        <v>13</v>
      </c>
      <c r="D440" s="7">
        <v>3.9</v>
      </c>
      <c r="E440" t="s">
        <v>14</v>
      </c>
    </row>
    <row r="441" spans="1:6" x14ac:dyDescent="0.25">
      <c r="A441" t="s">
        <v>81</v>
      </c>
      <c r="B441" t="s">
        <v>12</v>
      </c>
      <c r="C441" t="s">
        <v>13</v>
      </c>
      <c r="D441" s="7">
        <v>104.51</v>
      </c>
      <c r="E441" t="s">
        <v>14</v>
      </c>
    </row>
    <row r="442" spans="1:6" x14ac:dyDescent="0.25">
      <c r="A442" t="s">
        <v>81</v>
      </c>
      <c r="B442" t="s">
        <v>15</v>
      </c>
      <c r="C442" t="s">
        <v>42</v>
      </c>
      <c r="D442" s="7">
        <v>29</v>
      </c>
      <c r="E442" t="s">
        <v>14</v>
      </c>
    </row>
    <row r="443" spans="1:6" x14ac:dyDescent="0.25">
      <c r="A443" t="s">
        <v>81</v>
      </c>
      <c r="B443" t="s">
        <v>15</v>
      </c>
      <c r="C443" t="s">
        <v>84</v>
      </c>
      <c r="D443" s="7">
        <v>18</v>
      </c>
      <c r="E443" t="s">
        <v>14</v>
      </c>
    </row>
    <row r="444" spans="1:6" x14ac:dyDescent="0.25">
      <c r="A444" t="s">
        <v>81</v>
      </c>
      <c r="B444" t="s">
        <v>17</v>
      </c>
      <c r="C444" t="s">
        <v>18</v>
      </c>
      <c r="D444" t="s">
        <v>14</v>
      </c>
      <c r="E444" s="7">
        <v>-43.74</v>
      </c>
    </row>
    <row r="445" spans="1:6" x14ac:dyDescent="0.25">
      <c r="A445" s="14" t="s">
        <v>81</v>
      </c>
      <c r="B445" s="14" t="s">
        <v>22</v>
      </c>
      <c r="C445" s="14"/>
      <c r="D445" s="14"/>
      <c r="E445" s="14"/>
      <c r="F445" s="14">
        <v>255.59</v>
      </c>
    </row>
    <row r="446" spans="1:6" x14ac:dyDescent="0.25">
      <c r="A446" t="s">
        <v>85</v>
      </c>
      <c r="B446" t="s">
        <v>12</v>
      </c>
      <c r="C446" t="s">
        <v>13</v>
      </c>
      <c r="D446" s="7">
        <v>11.71</v>
      </c>
      <c r="E446" t="s">
        <v>14</v>
      </c>
    </row>
    <row r="447" spans="1:6" x14ac:dyDescent="0.25">
      <c r="A447" t="s">
        <v>85</v>
      </c>
      <c r="B447" t="s">
        <v>12</v>
      </c>
      <c r="C447" t="s">
        <v>13</v>
      </c>
      <c r="D447" s="7">
        <v>5.86</v>
      </c>
      <c r="E447" t="s">
        <v>14</v>
      </c>
    </row>
    <row r="448" spans="1:6" x14ac:dyDescent="0.25">
      <c r="A448" t="s">
        <v>85</v>
      </c>
      <c r="B448" t="s">
        <v>12</v>
      </c>
      <c r="C448" t="s">
        <v>13</v>
      </c>
      <c r="D448" s="7">
        <v>81.44</v>
      </c>
      <c r="E448" t="s">
        <v>14</v>
      </c>
    </row>
    <row r="449" spans="1:5" x14ac:dyDescent="0.25">
      <c r="A449" t="s">
        <v>85</v>
      </c>
      <c r="B449" t="s">
        <v>17</v>
      </c>
      <c r="C449" t="s">
        <v>18</v>
      </c>
      <c r="D449" t="s">
        <v>14</v>
      </c>
      <c r="E449" s="7">
        <v>-41.5</v>
      </c>
    </row>
    <row r="450" spans="1:5" x14ac:dyDescent="0.25">
      <c r="A450" t="s">
        <v>85</v>
      </c>
      <c r="B450" t="s">
        <v>15</v>
      </c>
      <c r="C450" t="s">
        <v>52</v>
      </c>
      <c r="D450" s="7">
        <v>41.5</v>
      </c>
      <c r="E450" t="s">
        <v>14</v>
      </c>
    </row>
    <row r="451" spans="1:5" x14ac:dyDescent="0.25">
      <c r="A451" t="s">
        <v>85</v>
      </c>
      <c r="B451" t="s">
        <v>17</v>
      </c>
      <c r="C451" t="s">
        <v>18</v>
      </c>
      <c r="D451" t="s">
        <v>14</v>
      </c>
      <c r="E451" s="7">
        <v>-90.7</v>
      </c>
    </row>
    <row r="452" spans="1:5" x14ac:dyDescent="0.25">
      <c r="A452" t="s">
        <v>85</v>
      </c>
      <c r="B452" t="s">
        <v>12</v>
      </c>
      <c r="C452" t="s">
        <v>13</v>
      </c>
      <c r="D452" s="7">
        <v>9.76</v>
      </c>
      <c r="E452" t="s">
        <v>14</v>
      </c>
    </row>
    <row r="453" spans="1:5" x14ac:dyDescent="0.25">
      <c r="A453" t="s">
        <v>85</v>
      </c>
      <c r="B453" t="s">
        <v>12</v>
      </c>
      <c r="C453" t="s">
        <v>13</v>
      </c>
      <c r="D453" s="7">
        <v>24.7</v>
      </c>
      <c r="E453" t="s">
        <v>14</v>
      </c>
    </row>
    <row r="454" spans="1:5" x14ac:dyDescent="0.25">
      <c r="A454" t="s">
        <v>85</v>
      </c>
      <c r="B454" t="s">
        <v>12</v>
      </c>
      <c r="C454" t="s">
        <v>13</v>
      </c>
      <c r="D454" s="7">
        <v>56.24</v>
      </c>
      <c r="E454" t="s">
        <v>14</v>
      </c>
    </row>
    <row r="455" spans="1:5" x14ac:dyDescent="0.25">
      <c r="A455" t="s">
        <v>85</v>
      </c>
      <c r="B455" t="s">
        <v>17</v>
      </c>
      <c r="C455" t="s">
        <v>18</v>
      </c>
      <c r="D455" t="s">
        <v>14</v>
      </c>
      <c r="E455" s="7">
        <v>-694.06</v>
      </c>
    </row>
    <row r="456" spans="1:5" x14ac:dyDescent="0.25">
      <c r="A456" t="s">
        <v>85</v>
      </c>
      <c r="B456" t="s">
        <v>12</v>
      </c>
      <c r="C456" t="s">
        <v>13</v>
      </c>
      <c r="D456" s="7">
        <v>49.31</v>
      </c>
      <c r="E456" t="s">
        <v>14</v>
      </c>
    </row>
    <row r="457" spans="1:5" x14ac:dyDescent="0.25">
      <c r="A457" t="s">
        <v>85</v>
      </c>
      <c r="B457" t="s">
        <v>12</v>
      </c>
      <c r="C457" t="s">
        <v>13</v>
      </c>
      <c r="D457" s="7">
        <v>373.15</v>
      </c>
      <c r="E457" t="s">
        <v>14</v>
      </c>
    </row>
    <row r="458" spans="1:5" x14ac:dyDescent="0.25">
      <c r="A458" t="s">
        <v>85</v>
      </c>
      <c r="B458" t="s">
        <v>12</v>
      </c>
      <c r="C458" t="s">
        <v>13</v>
      </c>
      <c r="D458" s="7">
        <v>6.83</v>
      </c>
      <c r="E458" t="s">
        <v>14</v>
      </c>
    </row>
    <row r="459" spans="1:5" x14ac:dyDescent="0.25">
      <c r="A459" t="s">
        <v>85</v>
      </c>
      <c r="B459" t="s">
        <v>12</v>
      </c>
      <c r="C459" t="s">
        <v>13</v>
      </c>
      <c r="D459" s="7">
        <v>35.39</v>
      </c>
      <c r="E459" t="s">
        <v>14</v>
      </c>
    </row>
    <row r="460" spans="1:5" x14ac:dyDescent="0.25">
      <c r="A460" t="s">
        <v>85</v>
      </c>
      <c r="B460" t="s">
        <v>12</v>
      </c>
      <c r="C460" t="s">
        <v>13</v>
      </c>
      <c r="D460" s="7">
        <v>40.020000000000003</v>
      </c>
      <c r="E460" t="s">
        <v>14</v>
      </c>
    </row>
    <row r="461" spans="1:5" x14ac:dyDescent="0.25">
      <c r="A461" t="s">
        <v>85</v>
      </c>
      <c r="B461" t="s">
        <v>15</v>
      </c>
      <c r="C461" t="s">
        <v>86</v>
      </c>
      <c r="D461" s="7">
        <v>21</v>
      </c>
      <c r="E461" t="s">
        <v>14</v>
      </c>
    </row>
    <row r="462" spans="1:5" x14ac:dyDescent="0.25">
      <c r="A462" t="s">
        <v>85</v>
      </c>
      <c r="B462" t="s">
        <v>12</v>
      </c>
      <c r="C462" t="s">
        <v>13</v>
      </c>
      <c r="D462" s="7">
        <v>60.71</v>
      </c>
      <c r="E462" t="s">
        <v>14</v>
      </c>
    </row>
    <row r="463" spans="1:5" x14ac:dyDescent="0.25">
      <c r="A463" t="s">
        <v>85</v>
      </c>
      <c r="B463" t="s">
        <v>12</v>
      </c>
      <c r="C463" t="s">
        <v>13</v>
      </c>
      <c r="D463" s="7">
        <v>6.83</v>
      </c>
      <c r="E463" t="s">
        <v>14</v>
      </c>
    </row>
    <row r="464" spans="1:5" x14ac:dyDescent="0.25">
      <c r="A464" t="s">
        <v>85</v>
      </c>
      <c r="B464" t="s">
        <v>12</v>
      </c>
      <c r="C464" t="s">
        <v>13</v>
      </c>
      <c r="D464" s="7">
        <v>43.92</v>
      </c>
      <c r="E464" t="s">
        <v>14</v>
      </c>
    </row>
    <row r="465" spans="1:5" x14ac:dyDescent="0.25">
      <c r="A465" t="s">
        <v>85</v>
      </c>
      <c r="B465" t="s">
        <v>15</v>
      </c>
      <c r="C465" t="s">
        <v>87</v>
      </c>
      <c r="D465" s="7">
        <v>18</v>
      </c>
      <c r="E465" t="s">
        <v>14</v>
      </c>
    </row>
    <row r="466" spans="1:5" x14ac:dyDescent="0.25">
      <c r="A466" t="s">
        <v>85</v>
      </c>
      <c r="B466" t="s">
        <v>15</v>
      </c>
      <c r="C466" t="s">
        <v>88</v>
      </c>
      <c r="D466" s="7">
        <v>38.9</v>
      </c>
      <c r="E466" t="s">
        <v>14</v>
      </c>
    </row>
    <row r="467" spans="1:5" x14ac:dyDescent="0.25">
      <c r="A467" t="s">
        <v>85</v>
      </c>
      <c r="B467" t="s">
        <v>17</v>
      </c>
      <c r="C467" t="s">
        <v>18</v>
      </c>
      <c r="D467" t="s">
        <v>14</v>
      </c>
      <c r="E467" s="7">
        <v>-12.69</v>
      </c>
    </row>
    <row r="468" spans="1:5" x14ac:dyDescent="0.25">
      <c r="A468" t="s">
        <v>85</v>
      </c>
      <c r="B468" t="s">
        <v>12</v>
      </c>
      <c r="C468" t="s">
        <v>13</v>
      </c>
      <c r="D468" s="7">
        <v>12.69</v>
      </c>
      <c r="E468" t="s">
        <v>14</v>
      </c>
    </row>
    <row r="469" spans="1:5" x14ac:dyDescent="0.25">
      <c r="A469" t="s">
        <v>85</v>
      </c>
      <c r="B469" t="s">
        <v>17</v>
      </c>
      <c r="C469" t="s">
        <v>18</v>
      </c>
      <c r="D469" t="s">
        <v>14</v>
      </c>
      <c r="E469" s="7">
        <v>-96.27</v>
      </c>
    </row>
    <row r="470" spans="1:5" x14ac:dyDescent="0.25">
      <c r="A470" t="s">
        <v>85</v>
      </c>
      <c r="B470" t="s">
        <v>12</v>
      </c>
      <c r="C470" t="s">
        <v>13</v>
      </c>
      <c r="D470" s="7">
        <v>17.57</v>
      </c>
      <c r="E470" t="s">
        <v>14</v>
      </c>
    </row>
    <row r="471" spans="1:5" x14ac:dyDescent="0.25">
      <c r="A471" t="s">
        <v>85</v>
      </c>
      <c r="B471" t="s">
        <v>12</v>
      </c>
      <c r="C471" t="s">
        <v>13</v>
      </c>
      <c r="D471" s="7">
        <v>5.7</v>
      </c>
      <c r="E471" t="s">
        <v>14</v>
      </c>
    </row>
    <row r="472" spans="1:5" x14ac:dyDescent="0.25">
      <c r="A472" t="s">
        <v>85</v>
      </c>
      <c r="B472" t="s">
        <v>15</v>
      </c>
      <c r="C472" t="s">
        <v>89</v>
      </c>
      <c r="D472" s="7">
        <v>61</v>
      </c>
      <c r="E472" t="s">
        <v>14</v>
      </c>
    </row>
    <row r="473" spans="1:5" x14ac:dyDescent="0.25">
      <c r="A473" t="s">
        <v>85</v>
      </c>
      <c r="B473" t="s">
        <v>15</v>
      </c>
      <c r="C473" t="s">
        <v>90</v>
      </c>
      <c r="D473" s="7">
        <v>12</v>
      </c>
      <c r="E473" t="s">
        <v>14</v>
      </c>
    </row>
    <row r="474" spans="1:5" x14ac:dyDescent="0.25">
      <c r="A474" t="s">
        <v>85</v>
      </c>
      <c r="B474" t="s">
        <v>17</v>
      </c>
      <c r="C474" t="s">
        <v>18</v>
      </c>
      <c r="D474" t="s">
        <v>14</v>
      </c>
      <c r="E474" s="7">
        <v>-271.91000000000003</v>
      </c>
    </row>
    <row r="475" spans="1:5" x14ac:dyDescent="0.25">
      <c r="A475" t="s">
        <v>85</v>
      </c>
      <c r="B475" t="s">
        <v>12</v>
      </c>
      <c r="C475" t="s">
        <v>13</v>
      </c>
      <c r="D475" s="7">
        <v>7.13</v>
      </c>
      <c r="E475" t="s">
        <v>14</v>
      </c>
    </row>
    <row r="476" spans="1:5" x14ac:dyDescent="0.25">
      <c r="A476" t="s">
        <v>85</v>
      </c>
      <c r="B476" t="s">
        <v>12</v>
      </c>
      <c r="C476" t="s">
        <v>13</v>
      </c>
      <c r="D476" s="7">
        <v>8.7799999999999994</v>
      </c>
      <c r="E476" t="s">
        <v>14</v>
      </c>
    </row>
    <row r="477" spans="1:5" x14ac:dyDescent="0.25">
      <c r="A477" t="s">
        <v>85</v>
      </c>
      <c r="B477" t="s">
        <v>12</v>
      </c>
      <c r="C477" t="s">
        <v>13</v>
      </c>
      <c r="D477" s="7">
        <v>85.51</v>
      </c>
      <c r="E477" t="s">
        <v>14</v>
      </c>
    </row>
    <row r="478" spans="1:5" x14ac:dyDescent="0.25">
      <c r="A478" t="s">
        <v>85</v>
      </c>
      <c r="B478" t="s">
        <v>15</v>
      </c>
      <c r="C478" t="s">
        <v>42</v>
      </c>
      <c r="D478" s="7">
        <v>113</v>
      </c>
      <c r="E478" t="s">
        <v>14</v>
      </c>
    </row>
    <row r="479" spans="1:5" x14ac:dyDescent="0.25">
      <c r="A479" t="s">
        <v>85</v>
      </c>
      <c r="B479" t="s">
        <v>12</v>
      </c>
      <c r="C479" t="s">
        <v>13</v>
      </c>
      <c r="D479" s="7">
        <v>57.49</v>
      </c>
      <c r="E479" t="s">
        <v>14</v>
      </c>
    </row>
    <row r="480" spans="1:5" x14ac:dyDescent="0.25">
      <c r="A480" t="s">
        <v>85</v>
      </c>
      <c r="B480" t="s">
        <v>17</v>
      </c>
      <c r="C480" t="s">
        <v>18</v>
      </c>
      <c r="D480" t="s">
        <v>14</v>
      </c>
      <c r="E480" s="7">
        <v>-37.64</v>
      </c>
    </row>
    <row r="481" spans="1:6" x14ac:dyDescent="0.25">
      <c r="A481" t="s">
        <v>85</v>
      </c>
      <c r="B481" t="s">
        <v>25</v>
      </c>
      <c r="C481" t="s">
        <v>91</v>
      </c>
      <c r="D481" t="s">
        <v>14</v>
      </c>
      <c r="E481" s="7">
        <v>-678.55</v>
      </c>
    </row>
    <row r="482" spans="1:6" x14ac:dyDescent="0.25">
      <c r="A482" t="s">
        <v>85</v>
      </c>
      <c r="B482" t="s">
        <v>15</v>
      </c>
      <c r="C482" t="s">
        <v>92</v>
      </c>
      <c r="D482" s="7">
        <v>665</v>
      </c>
      <c r="E482" t="s">
        <v>14</v>
      </c>
    </row>
    <row r="483" spans="1:6" x14ac:dyDescent="0.25">
      <c r="A483" t="s">
        <v>85</v>
      </c>
      <c r="B483" t="s">
        <v>12</v>
      </c>
      <c r="C483" t="s">
        <v>13</v>
      </c>
      <c r="D483" s="7">
        <v>19.95</v>
      </c>
      <c r="E483" t="s">
        <v>14</v>
      </c>
    </row>
    <row r="484" spans="1:6" x14ac:dyDescent="0.25">
      <c r="A484" t="s">
        <v>85</v>
      </c>
      <c r="B484" t="s">
        <v>12</v>
      </c>
      <c r="C484" t="s">
        <v>13</v>
      </c>
      <c r="D484" s="7">
        <v>31.24</v>
      </c>
      <c r="E484" t="s">
        <v>14</v>
      </c>
    </row>
    <row r="485" spans="1:6" x14ac:dyDescent="0.25">
      <c r="A485" t="s">
        <v>85</v>
      </c>
      <c r="B485" t="s">
        <v>17</v>
      </c>
      <c r="C485" t="s">
        <v>18</v>
      </c>
      <c r="D485" t="s">
        <v>14</v>
      </c>
      <c r="E485" s="7">
        <v>-378.86</v>
      </c>
    </row>
    <row r="486" spans="1:6" x14ac:dyDescent="0.25">
      <c r="A486" t="s">
        <v>85</v>
      </c>
      <c r="B486" t="s">
        <v>25</v>
      </c>
      <c r="C486" t="s">
        <v>93</v>
      </c>
      <c r="D486" t="s">
        <v>14</v>
      </c>
      <c r="E486" s="7">
        <v>-36</v>
      </c>
    </row>
    <row r="487" spans="1:6" x14ac:dyDescent="0.25">
      <c r="A487" t="s">
        <v>85</v>
      </c>
      <c r="B487" t="s">
        <v>12</v>
      </c>
      <c r="C487" t="s">
        <v>13</v>
      </c>
      <c r="D487" s="7">
        <v>19.95</v>
      </c>
      <c r="E487" t="s">
        <v>14</v>
      </c>
    </row>
    <row r="488" spans="1:6" x14ac:dyDescent="0.25">
      <c r="A488" t="s">
        <v>85</v>
      </c>
      <c r="B488" t="s">
        <v>12</v>
      </c>
      <c r="C488" t="s">
        <v>13</v>
      </c>
      <c r="D488" s="7">
        <v>21.85</v>
      </c>
      <c r="E488" t="s">
        <v>14</v>
      </c>
    </row>
    <row r="489" spans="1:6" x14ac:dyDescent="0.25">
      <c r="A489" t="s">
        <v>85</v>
      </c>
      <c r="B489" t="s">
        <v>15</v>
      </c>
      <c r="C489" t="s">
        <v>84</v>
      </c>
      <c r="D489" s="7">
        <v>14</v>
      </c>
      <c r="E489" t="s">
        <v>14</v>
      </c>
    </row>
    <row r="490" spans="1:6" x14ac:dyDescent="0.25">
      <c r="A490" t="s">
        <v>85</v>
      </c>
      <c r="B490" t="s">
        <v>12</v>
      </c>
      <c r="C490" t="s">
        <v>13</v>
      </c>
      <c r="D490" s="7">
        <v>27.33</v>
      </c>
      <c r="E490" t="s">
        <v>14</v>
      </c>
    </row>
    <row r="491" spans="1:6" x14ac:dyDescent="0.25">
      <c r="A491" t="s">
        <v>85</v>
      </c>
      <c r="B491" t="s">
        <v>12</v>
      </c>
      <c r="C491" t="s">
        <v>13</v>
      </c>
      <c r="D491" s="7">
        <v>4.88</v>
      </c>
      <c r="E491" t="s">
        <v>14</v>
      </c>
    </row>
    <row r="492" spans="1:6" x14ac:dyDescent="0.25">
      <c r="A492" t="s">
        <v>85</v>
      </c>
      <c r="B492" t="s">
        <v>12</v>
      </c>
      <c r="C492" t="s">
        <v>13</v>
      </c>
      <c r="D492" s="7">
        <v>31.24</v>
      </c>
      <c r="E492" t="s">
        <v>14</v>
      </c>
    </row>
    <row r="493" spans="1:6" x14ac:dyDescent="0.25">
      <c r="A493" t="s">
        <v>85</v>
      </c>
      <c r="B493" t="s">
        <v>12</v>
      </c>
      <c r="C493" t="s">
        <v>13</v>
      </c>
      <c r="D493" s="7">
        <v>19.52</v>
      </c>
      <c r="E493" t="s">
        <v>14</v>
      </c>
    </row>
    <row r="494" spans="1:6" x14ac:dyDescent="0.25">
      <c r="A494" t="s">
        <v>85</v>
      </c>
      <c r="B494" t="s">
        <v>12</v>
      </c>
      <c r="C494" t="s">
        <v>13</v>
      </c>
      <c r="D494" s="7">
        <v>20.5</v>
      </c>
      <c r="E494" t="s">
        <v>14</v>
      </c>
    </row>
    <row r="495" spans="1:6" x14ac:dyDescent="0.25">
      <c r="A495" s="15" t="s">
        <v>85</v>
      </c>
      <c r="B495" s="15" t="s">
        <v>22</v>
      </c>
      <c r="C495" s="15"/>
      <c r="D495" s="15"/>
      <c r="E495" s="15"/>
      <c r="F495" s="15">
        <v>99.01</v>
      </c>
    </row>
    <row r="496" spans="1:6" x14ac:dyDescent="0.25">
      <c r="A496" t="s">
        <v>94</v>
      </c>
      <c r="B496" t="s">
        <v>12</v>
      </c>
      <c r="C496" t="s">
        <v>13</v>
      </c>
      <c r="D496" s="7">
        <v>264.16000000000003</v>
      </c>
      <c r="E496" t="s">
        <v>14</v>
      </c>
    </row>
    <row r="497" spans="1:5" x14ac:dyDescent="0.25">
      <c r="A497" t="s">
        <v>94</v>
      </c>
      <c r="B497" t="s">
        <v>17</v>
      </c>
      <c r="C497" t="s">
        <v>18</v>
      </c>
      <c r="D497" t="s">
        <v>14</v>
      </c>
      <c r="E497" s="7">
        <v>-101.14</v>
      </c>
    </row>
    <row r="498" spans="1:5" x14ac:dyDescent="0.25">
      <c r="A498" t="s">
        <v>94</v>
      </c>
      <c r="B498" t="s">
        <v>12</v>
      </c>
      <c r="C498" t="s">
        <v>13</v>
      </c>
      <c r="D498" s="7">
        <v>12.45</v>
      </c>
      <c r="E498" t="s">
        <v>14</v>
      </c>
    </row>
    <row r="499" spans="1:5" x14ac:dyDescent="0.25">
      <c r="A499" t="s">
        <v>94</v>
      </c>
      <c r="B499" t="s">
        <v>12</v>
      </c>
      <c r="C499" t="s">
        <v>13</v>
      </c>
      <c r="D499" s="7">
        <v>13.67</v>
      </c>
      <c r="E499" t="s">
        <v>14</v>
      </c>
    </row>
    <row r="500" spans="1:5" x14ac:dyDescent="0.25">
      <c r="A500" t="s">
        <v>94</v>
      </c>
      <c r="B500" t="s">
        <v>15</v>
      </c>
      <c r="C500" t="s">
        <v>95</v>
      </c>
      <c r="D500" s="7">
        <v>15.98</v>
      </c>
      <c r="E500" t="s">
        <v>14</v>
      </c>
    </row>
    <row r="501" spans="1:5" x14ac:dyDescent="0.25">
      <c r="A501" t="s">
        <v>94</v>
      </c>
      <c r="B501" t="s">
        <v>12</v>
      </c>
      <c r="C501" t="s">
        <v>13</v>
      </c>
      <c r="D501" s="7">
        <v>41.71</v>
      </c>
      <c r="E501" t="s">
        <v>14</v>
      </c>
    </row>
    <row r="502" spans="1:5" x14ac:dyDescent="0.25">
      <c r="A502" t="s">
        <v>94</v>
      </c>
      <c r="B502" t="s">
        <v>12</v>
      </c>
      <c r="C502" t="s">
        <v>13</v>
      </c>
      <c r="D502" s="7">
        <v>8.5500000000000007</v>
      </c>
      <c r="E502" t="s">
        <v>14</v>
      </c>
    </row>
    <row r="503" spans="1:5" x14ac:dyDescent="0.25">
      <c r="A503" t="s">
        <v>94</v>
      </c>
      <c r="B503" t="s">
        <v>12</v>
      </c>
      <c r="C503" t="s">
        <v>13</v>
      </c>
      <c r="D503" s="7">
        <v>8.7799999999999994</v>
      </c>
      <c r="E503" t="s">
        <v>14</v>
      </c>
    </row>
    <row r="504" spans="1:5" x14ac:dyDescent="0.25">
      <c r="A504" t="s">
        <v>94</v>
      </c>
      <c r="B504" t="s">
        <v>17</v>
      </c>
      <c r="C504" t="s">
        <v>18</v>
      </c>
      <c r="D504" t="s">
        <v>14</v>
      </c>
      <c r="E504" s="7">
        <v>-6.83</v>
      </c>
    </row>
    <row r="505" spans="1:5" x14ac:dyDescent="0.25">
      <c r="A505" t="s">
        <v>94</v>
      </c>
      <c r="B505" t="s">
        <v>12</v>
      </c>
      <c r="C505" t="s">
        <v>13</v>
      </c>
      <c r="D505" s="7">
        <v>6.83</v>
      </c>
      <c r="E505" t="s">
        <v>14</v>
      </c>
    </row>
    <row r="506" spans="1:5" x14ac:dyDescent="0.25">
      <c r="A506" t="s">
        <v>94</v>
      </c>
      <c r="B506" t="s">
        <v>17</v>
      </c>
      <c r="C506" t="s">
        <v>18</v>
      </c>
      <c r="D506" t="s">
        <v>14</v>
      </c>
      <c r="E506" s="7">
        <v>-283.43</v>
      </c>
    </row>
    <row r="507" spans="1:5" x14ac:dyDescent="0.25">
      <c r="A507" t="s">
        <v>94</v>
      </c>
      <c r="B507" t="s">
        <v>15</v>
      </c>
      <c r="C507" t="s">
        <v>53</v>
      </c>
      <c r="D507" s="7">
        <v>14</v>
      </c>
      <c r="E507" t="s">
        <v>14</v>
      </c>
    </row>
    <row r="508" spans="1:5" x14ac:dyDescent="0.25">
      <c r="A508" t="s">
        <v>94</v>
      </c>
      <c r="B508" t="s">
        <v>17</v>
      </c>
      <c r="C508" t="s">
        <v>96</v>
      </c>
      <c r="D508" t="s">
        <v>14</v>
      </c>
      <c r="E508" s="7">
        <v>-60</v>
      </c>
    </row>
    <row r="509" spans="1:5" x14ac:dyDescent="0.25">
      <c r="A509" t="s">
        <v>94</v>
      </c>
      <c r="B509" t="s">
        <v>12</v>
      </c>
      <c r="C509" t="s">
        <v>13</v>
      </c>
      <c r="D509" s="7">
        <v>15.62</v>
      </c>
      <c r="E509" t="s">
        <v>14</v>
      </c>
    </row>
    <row r="510" spans="1:5" x14ac:dyDescent="0.25">
      <c r="A510" t="s">
        <v>94</v>
      </c>
      <c r="B510" t="s">
        <v>12</v>
      </c>
      <c r="C510" t="s">
        <v>13</v>
      </c>
      <c r="D510" s="7">
        <v>5.7</v>
      </c>
      <c r="E510" t="s">
        <v>14</v>
      </c>
    </row>
    <row r="511" spans="1:5" x14ac:dyDescent="0.25">
      <c r="A511" t="s">
        <v>94</v>
      </c>
      <c r="B511" t="s">
        <v>12</v>
      </c>
      <c r="C511" t="s">
        <v>13</v>
      </c>
      <c r="D511" s="7">
        <v>66.37</v>
      </c>
      <c r="E511" t="s">
        <v>14</v>
      </c>
    </row>
    <row r="512" spans="1:5" x14ac:dyDescent="0.25">
      <c r="A512" t="s">
        <v>94</v>
      </c>
      <c r="B512" t="s">
        <v>12</v>
      </c>
      <c r="C512" t="s">
        <v>13</v>
      </c>
      <c r="D512" s="7">
        <v>65.400000000000006</v>
      </c>
      <c r="E512" t="s">
        <v>14</v>
      </c>
    </row>
    <row r="513" spans="1:5" x14ac:dyDescent="0.25">
      <c r="A513" t="s">
        <v>94</v>
      </c>
      <c r="B513" t="s">
        <v>12</v>
      </c>
      <c r="C513" t="s">
        <v>13</v>
      </c>
      <c r="D513" s="7">
        <v>176.34</v>
      </c>
      <c r="E513" t="s">
        <v>14</v>
      </c>
    </row>
    <row r="514" spans="1:5" x14ac:dyDescent="0.25">
      <c r="A514" t="s">
        <v>94</v>
      </c>
      <c r="B514" t="s">
        <v>17</v>
      </c>
      <c r="C514" t="s">
        <v>18</v>
      </c>
      <c r="D514" t="s">
        <v>14</v>
      </c>
      <c r="E514" s="7">
        <v>-59.61</v>
      </c>
    </row>
    <row r="515" spans="1:5" x14ac:dyDescent="0.25">
      <c r="A515" t="s">
        <v>94</v>
      </c>
      <c r="B515" t="s">
        <v>12</v>
      </c>
      <c r="C515" t="s">
        <v>13</v>
      </c>
      <c r="D515" s="7">
        <v>9.76</v>
      </c>
      <c r="E515" t="s">
        <v>14</v>
      </c>
    </row>
    <row r="516" spans="1:5" x14ac:dyDescent="0.25">
      <c r="A516" t="s">
        <v>94</v>
      </c>
      <c r="B516" t="s">
        <v>12</v>
      </c>
      <c r="C516" t="s">
        <v>13</v>
      </c>
      <c r="D516" s="7">
        <v>37.97</v>
      </c>
      <c r="E516" t="s">
        <v>14</v>
      </c>
    </row>
    <row r="517" spans="1:5" x14ac:dyDescent="0.25">
      <c r="A517" t="s">
        <v>94</v>
      </c>
      <c r="B517" t="s">
        <v>12</v>
      </c>
      <c r="C517" t="s">
        <v>13</v>
      </c>
      <c r="D517" s="7">
        <v>11.88</v>
      </c>
      <c r="E517" t="s">
        <v>14</v>
      </c>
    </row>
    <row r="518" spans="1:5" x14ac:dyDescent="0.25">
      <c r="A518" t="s">
        <v>94</v>
      </c>
      <c r="B518" t="s">
        <v>17</v>
      </c>
      <c r="C518" t="s">
        <v>18</v>
      </c>
      <c r="D518" t="s">
        <v>14</v>
      </c>
      <c r="E518" s="7">
        <v>-88.84</v>
      </c>
    </row>
    <row r="519" spans="1:5" x14ac:dyDescent="0.25">
      <c r="A519" t="s">
        <v>94</v>
      </c>
      <c r="B519" t="s">
        <v>12</v>
      </c>
      <c r="C519" t="s">
        <v>13</v>
      </c>
      <c r="D519" s="7">
        <v>19.420000000000002</v>
      </c>
      <c r="E519" t="s">
        <v>14</v>
      </c>
    </row>
    <row r="520" spans="1:5" x14ac:dyDescent="0.25">
      <c r="A520" t="s">
        <v>94</v>
      </c>
      <c r="B520" t="s">
        <v>12</v>
      </c>
      <c r="C520" t="s">
        <v>13</v>
      </c>
      <c r="D520" s="7">
        <v>1.9</v>
      </c>
      <c r="E520" t="s">
        <v>14</v>
      </c>
    </row>
    <row r="521" spans="1:5" x14ac:dyDescent="0.25">
      <c r="A521" t="s">
        <v>94</v>
      </c>
      <c r="B521" t="s">
        <v>25</v>
      </c>
      <c r="C521" t="s">
        <v>97</v>
      </c>
      <c r="D521" t="s">
        <v>14</v>
      </c>
      <c r="E521" s="7">
        <v>-2</v>
      </c>
    </row>
    <row r="522" spans="1:5" x14ac:dyDescent="0.25">
      <c r="A522" t="s">
        <v>94</v>
      </c>
      <c r="B522" t="s">
        <v>12</v>
      </c>
      <c r="C522" t="s">
        <v>13</v>
      </c>
      <c r="D522" s="7">
        <v>9.76</v>
      </c>
      <c r="E522" t="s">
        <v>14</v>
      </c>
    </row>
    <row r="523" spans="1:5" x14ac:dyDescent="0.25">
      <c r="A523" t="s">
        <v>94</v>
      </c>
      <c r="B523" t="s">
        <v>12</v>
      </c>
      <c r="C523" t="s">
        <v>13</v>
      </c>
      <c r="D523" s="7">
        <v>41.71</v>
      </c>
      <c r="E523" t="s">
        <v>14</v>
      </c>
    </row>
    <row r="524" spans="1:5" x14ac:dyDescent="0.25">
      <c r="A524" t="s">
        <v>94</v>
      </c>
      <c r="B524" t="s">
        <v>12</v>
      </c>
      <c r="C524" t="s">
        <v>13</v>
      </c>
      <c r="D524" s="7">
        <v>18.05</v>
      </c>
      <c r="E524" t="s">
        <v>14</v>
      </c>
    </row>
    <row r="525" spans="1:5" x14ac:dyDescent="0.25">
      <c r="A525" t="s">
        <v>94</v>
      </c>
      <c r="B525" t="s">
        <v>17</v>
      </c>
      <c r="C525" t="s">
        <v>18</v>
      </c>
      <c r="D525" t="s">
        <v>14</v>
      </c>
      <c r="E525" s="7">
        <v>-846.55</v>
      </c>
    </row>
    <row r="526" spans="1:5" x14ac:dyDescent="0.25">
      <c r="A526" t="s">
        <v>94</v>
      </c>
      <c r="B526" t="s">
        <v>15</v>
      </c>
      <c r="C526" t="s">
        <v>50</v>
      </c>
      <c r="D526" s="7">
        <v>700</v>
      </c>
      <c r="E526" t="s">
        <v>14</v>
      </c>
    </row>
    <row r="527" spans="1:5" x14ac:dyDescent="0.25">
      <c r="A527" t="s">
        <v>94</v>
      </c>
      <c r="B527" t="s">
        <v>12</v>
      </c>
      <c r="C527" t="s">
        <v>13</v>
      </c>
      <c r="D527" s="7">
        <v>10.74</v>
      </c>
      <c r="E527" t="s">
        <v>14</v>
      </c>
    </row>
    <row r="528" spans="1:5" x14ac:dyDescent="0.25">
      <c r="A528" t="s">
        <v>94</v>
      </c>
      <c r="B528" t="s">
        <v>15</v>
      </c>
      <c r="C528" t="s">
        <v>39</v>
      </c>
      <c r="D528" s="7">
        <v>38.9</v>
      </c>
      <c r="E528" t="s">
        <v>14</v>
      </c>
    </row>
    <row r="529" spans="1:5" x14ac:dyDescent="0.25">
      <c r="A529" t="s">
        <v>94</v>
      </c>
      <c r="B529" t="s">
        <v>12</v>
      </c>
      <c r="C529" t="s">
        <v>13</v>
      </c>
      <c r="D529" s="7">
        <v>53.69</v>
      </c>
      <c r="E529" t="s">
        <v>14</v>
      </c>
    </row>
    <row r="530" spans="1:5" x14ac:dyDescent="0.25">
      <c r="A530" t="s">
        <v>94</v>
      </c>
      <c r="B530" t="s">
        <v>12</v>
      </c>
      <c r="C530" t="s">
        <v>13</v>
      </c>
      <c r="D530" s="7">
        <v>8.7799999999999994</v>
      </c>
      <c r="E530" t="s">
        <v>14</v>
      </c>
    </row>
    <row r="531" spans="1:5" x14ac:dyDescent="0.25">
      <c r="A531" t="s">
        <v>94</v>
      </c>
      <c r="B531" t="s">
        <v>15</v>
      </c>
      <c r="C531" t="s">
        <v>78</v>
      </c>
      <c r="D531" s="7">
        <v>11.5</v>
      </c>
      <c r="E531" t="s">
        <v>14</v>
      </c>
    </row>
    <row r="532" spans="1:5" x14ac:dyDescent="0.25">
      <c r="A532" t="s">
        <v>94</v>
      </c>
      <c r="B532" t="s">
        <v>12</v>
      </c>
      <c r="C532" t="s">
        <v>13</v>
      </c>
      <c r="D532" s="7">
        <v>22.94</v>
      </c>
      <c r="E532" t="s">
        <v>14</v>
      </c>
    </row>
    <row r="533" spans="1:5" x14ac:dyDescent="0.25">
      <c r="A533" t="s">
        <v>94</v>
      </c>
      <c r="B533" t="s">
        <v>17</v>
      </c>
      <c r="C533" t="s">
        <v>18</v>
      </c>
      <c r="D533" t="s">
        <v>14</v>
      </c>
      <c r="E533" s="7">
        <v>-407.35</v>
      </c>
    </row>
    <row r="534" spans="1:5" x14ac:dyDescent="0.25">
      <c r="A534" t="s">
        <v>94</v>
      </c>
      <c r="B534" t="s">
        <v>12</v>
      </c>
      <c r="C534" t="s">
        <v>13</v>
      </c>
      <c r="D534" s="7">
        <v>41.8</v>
      </c>
      <c r="E534" t="s">
        <v>14</v>
      </c>
    </row>
    <row r="535" spans="1:5" x14ac:dyDescent="0.25">
      <c r="A535" t="s">
        <v>94</v>
      </c>
      <c r="B535" t="s">
        <v>12</v>
      </c>
      <c r="C535" t="s">
        <v>13</v>
      </c>
      <c r="D535" s="7">
        <v>19.420000000000002</v>
      </c>
      <c r="E535" t="s">
        <v>14</v>
      </c>
    </row>
    <row r="536" spans="1:5" x14ac:dyDescent="0.25">
      <c r="A536" t="s">
        <v>94</v>
      </c>
      <c r="B536" t="s">
        <v>12</v>
      </c>
      <c r="C536" t="s">
        <v>13</v>
      </c>
      <c r="D536" s="7">
        <v>18.91</v>
      </c>
      <c r="E536" t="s">
        <v>14</v>
      </c>
    </row>
    <row r="537" spans="1:5" x14ac:dyDescent="0.25">
      <c r="A537" t="s">
        <v>94</v>
      </c>
      <c r="B537" t="s">
        <v>12</v>
      </c>
      <c r="C537" t="s">
        <v>13</v>
      </c>
      <c r="D537" s="7">
        <v>66.37</v>
      </c>
      <c r="E537" t="s">
        <v>14</v>
      </c>
    </row>
    <row r="538" spans="1:5" x14ac:dyDescent="0.25">
      <c r="A538" t="s">
        <v>94</v>
      </c>
      <c r="B538" t="s">
        <v>15</v>
      </c>
      <c r="C538" t="s">
        <v>98</v>
      </c>
      <c r="D538" s="7">
        <v>38.9</v>
      </c>
      <c r="E538" t="s">
        <v>14</v>
      </c>
    </row>
    <row r="539" spans="1:5" x14ac:dyDescent="0.25">
      <c r="A539" t="s">
        <v>94</v>
      </c>
      <c r="B539" t="s">
        <v>12</v>
      </c>
      <c r="C539" t="s">
        <v>13</v>
      </c>
      <c r="D539" s="7">
        <v>9.9</v>
      </c>
      <c r="E539" t="s">
        <v>14</v>
      </c>
    </row>
    <row r="540" spans="1:5" x14ac:dyDescent="0.25">
      <c r="A540" t="s">
        <v>94</v>
      </c>
      <c r="B540" t="s">
        <v>12</v>
      </c>
      <c r="C540" t="s">
        <v>13</v>
      </c>
      <c r="D540" s="7">
        <v>11.88</v>
      </c>
      <c r="E540" t="s">
        <v>14</v>
      </c>
    </row>
    <row r="541" spans="1:5" x14ac:dyDescent="0.25">
      <c r="A541" t="s">
        <v>94</v>
      </c>
      <c r="B541" t="s">
        <v>12</v>
      </c>
      <c r="C541" t="s">
        <v>13</v>
      </c>
      <c r="D541" s="7">
        <v>3.9</v>
      </c>
      <c r="E541" t="s">
        <v>14</v>
      </c>
    </row>
    <row r="542" spans="1:5" x14ac:dyDescent="0.25">
      <c r="A542" t="s">
        <v>94</v>
      </c>
      <c r="B542" t="s">
        <v>12</v>
      </c>
      <c r="C542" t="s">
        <v>13</v>
      </c>
      <c r="D542" s="7">
        <v>18.55</v>
      </c>
      <c r="E542" t="s">
        <v>14</v>
      </c>
    </row>
    <row r="543" spans="1:5" x14ac:dyDescent="0.25">
      <c r="A543" t="s">
        <v>94</v>
      </c>
      <c r="B543" t="s">
        <v>12</v>
      </c>
      <c r="C543" t="s">
        <v>13</v>
      </c>
      <c r="D543" s="7">
        <v>11.88</v>
      </c>
      <c r="E543" t="s">
        <v>14</v>
      </c>
    </row>
    <row r="544" spans="1:5" x14ac:dyDescent="0.25">
      <c r="A544" t="s">
        <v>94</v>
      </c>
      <c r="B544" t="s">
        <v>15</v>
      </c>
      <c r="C544" t="s">
        <v>99</v>
      </c>
      <c r="D544" s="7">
        <v>7</v>
      </c>
      <c r="E544" t="s">
        <v>14</v>
      </c>
    </row>
    <row r="545" spans="1:5" x14ac:dyDescent="0.25">
      <c r="A545" t="s">
        <v>94</v>
      </c>
      <c r="B545" t="s">
        <v>12</v>
      </c>
      <c r="C545" t="s">
        <v>13</v>
      </c>
      <c r="D545" s="7">
        <v>7.81</v>
      </c>
      <c r="E545" t="s">
        <v>14</v>
      </c>
    </row>
    <row r="546" spans="1:5" x14ac:dyDescent="0.25">
      <c r="A546" t="s">
        <v>94</v>
      </c>
      <c r="B546" t="s">
        <v>12</v>
      </c>
      <c r="C546" t="s">
        <v>13</v>
      </c>
      <c r="D546" s="7">
        <v>11.71</v>
      </c>
      <c r="E546" t="s">
        <v>14</v>
      </c>
    </row>
    <row r="547" spans="1:5" x14ac:dyDescent="0.25">
      <c r="A547" t="s">
        <v>94</v>
      </c>
      <c r="B547" t="s">
        <v>12</v>
      </c>
      <c r="C547" t="s">
        <v>13</v>
      </c>
      <c r="D547" s="7">
        <v>19.52</v>
      </c>
      <c r="E547" t="s">
        <v>14</v>
      </c>
    </row>
    <row r="548" spans="1:5" x14ac:dyDescent="0.25">
      <c r="A548" t="s">
        <v>94</v>
      </c>
      <c r="B548" t="s">
        <v>15</v>
      </c>
      <c r="C548" t="s">
        <v>61</v>
      </c>
      <c r="D548" s="7">
        <v>33.9</v>
      </c>
      <c r="E548" t="s">
        <v>14</v>
      </c>
    </row>
    <row r="549" spans="1:5" x14ac:dyDescent="0.25">
      <c r="A549" t="s">
        <v>94</v>
      </c>
      <c r="B549" t="s">
        <v>15</v>
      </c>
      <c r="C549" t="s">
        <v>100</v>
      </c>
      <c r="D549" s="7">
        <v>34</v>
      </c>
      <c r="E549" t="s">
        <v>14</v>
      </c>
    </row>
    <row r="550" spans="1:5" x14ac:dyDescent="0.25">
      <c r="A550" t="s">
        <v>94</v>
      </c>
      <c r="B550" t="s">
        <v>15</v>
      </c>
      <c r="C550" t="s">
        <v>45</v>
      </c>
      <c r="D550" s="7">
        <v>18</v>
      </c>
      <c r="E550" t="s">
        <v>14</v>
      </c>
    </row>
    <row r="551" spans="1:5" x14ac:dyDescent="0.25">
      <c r="A551" t="s">
        <v>94</v>
      </c>
      <c r="B551" t="s">
        <v>15</v>
      </c>
      <c r="C551" t="s">
        <v>61</v>
      </c>
      <c r="D551" s="7">
        <v>33.9</v>
      </c>
      <c r="E551" t="s">
        <v>14</v>
      </c>
    </row>
    <row r="552" spans="1:5" x14ac:dyDescent="0.25">
      <c r="A552" t="s">
        <v>94</v>
      </c>
      <c r="B552" t="s">
        <v>17</v>
      </c>
      <c r="C552" t="s">
        <v>18</v>
      </c>
      <c r="D552" t="s">
        <v>14</v>
      </c>
      <c r="E552" s="7">
        <v>-81.66</v>
      </c>
    </row>
    <row r="553" spans="1:5" x14ac:dyDescent="0.25">
      <c r="A553" t="s">
        <v>94</v>
      </c>
      <c r="B553" t="s">
        <v>12</v>
      </c>
      <c r="C553" t="s">
        <v>13</v>
      </c>
      <c r="D553" s="7">
        <v>11.71</v>
      </c>
      <c r="E553" t="s">
        <v>14</v>
      </c>
    </row>
    <row r="554" spans="1:5" x14ac:dyDescent="0.25">
      <c r="A554" t="s">
        <v>94</v>
      </c>
      <c r="B554" t="s">
        <v>12</v>
      </c>
      <c r="C554" t="s">
        <v>13</v>
      </c>
      <c r="D554" s="7">
        <v>10.74</v>
      </c>
      <c r="E554" t="s">
        <v>14</v>
      </c>
    </row>
    <row r="555" spans="1:5" x14ac:dyDescent="0.25">
      <c r="A555" t="s">
        <v>94</v>
      </c>
      <c r="B555" t="s">
        <v>12</v>
      </c>
      <c r="C555" t="s">
        <v>13</v>
      </c>
      <c r="D555" s="7">
        <v>9.76</v>
      </c>
      <c r="E555" t="s">
        <v>14</v>
      </c>
    </row>
    <row r="556" spans="1:5" x14ac:dyDescent="0.25">
      <c r="A556" t="s">
        <v>94</v>
      </c>
      <c r="B556" t="s">
        <v>12</v>
      </c>
      <c r="C556" t="s">
        <v>13</v>
      </c>
      <c r="D556" s="7">
        <v>47.5</v>
      </c>
      <c r="E556" t="s">
        <v>14</v>
      </c>
    </row>
    <row r="557" spans="1:5" x14ac:dyDescent="0.25">
      <c r="A557" t="s">
        <v>94</v>
      </c>
      <c r="B557" t="s">
        <v>12</v>
      </c>
      <c r="C557" t="s">
        <v>13</v>
      </c>
      <c r="D557" s="7">
        <v>1.95</v>
      </c>
      <c r="E557" t="s">
        <v>14</v>
      </c>
    </row>
    <row r="558" spans="1:5" x14ac:dyDescent="0.25">
      <c r="A558" t="s">
        <v>94</v>
      </c>
      <c r="B558" t="s">
        <v>17</v>
      </c>
      <c r="C558" t="s">
        <v>18</v>
      </c>
      <c r="D558" t="s">
        <v>14</v>
      </c>
      <c r="E558" s="7">
        <v>-146.66999999999999</v>
      </c>
    </row>
    <row r="559" spans="1:5" x14ac:dyDescent="0.25">
      <c r="A559" t="s">
        <v>94</v>
      </c>
      <c r="B559" t="s">
        <v>15</v>
      </c>
      <c r="C559" t="s">
        <v>101</v>
      </c>
      <c r="D559" s="7">
        <v>14</v>
      </c>
      <c r="E559" t="s">
        <v>14</v>
      </c>
    </row>
    <row r="560" spans="1:5" x14ac:dyDescent="0.25">
      <c r="A560" t="s">
        <v>94</v>
      </c>
      <c r="B560" t="s">
        <v>12</v>
      </c>
      <c r="C560" t="s">
        <v>13</v>
      </c>
      <c r="D560" s="7">
        <v>23.76</v>
      </c>
      <c r="E560" t="s">
        <v>14</v>
      </c>
    </row>
    <row r="561" spans="1:6" x14ac:dyDescent="0.25">
      <c r="A561" t="s">
        <v>94</v>
      </c>
      <c r="B561" t="s">
        <v>12</v>
      </c>
      <c r="C561" t="s">
        <v>13</v>
      </c>
      <c r="D561" s="7">
        <v>9.9</v>
      </c>
      <c r="E561" t="s">
        <v>14</v>
      </c>
    </row>
    <row r="562" spans="1:6" x14ac:dyDescent="0.25">
      <c r="A562" s="16" t="s">
        <v>94</v>
      </c>
      <c r="B562" s="16" t="s">
        <v>22</v>
      </c>
      <c r="C562" s="16"/>
      <c r="D562" s="16"/>
      <c r="E562" s="16"/>
      <c r="F562" s="16">
        <v>264.16000000000003</v>
      </c>
    </row>
    <row r="563" spans="1:6" x14ac:dyDescent="0.25">
      <c r="A563" t="s">
        <v>102</v>
      </c>
      <c r="B563" t="s">
        <v>12</v>
      </c>
      <c r="C563" t="s">
        <v>13</v>
      </c>
      <c r="D563" s="7">
        <v>80.53</v>
      </c>
      <c r="E563" t="s">
        <v>14</v>
      </c>
    </row>
    <row r="564" spans="1:6" x14ac:dyDescent="0.25">
      <c r="A564" t="s">
        <v>102</v>
      </c>
      <c r="B564" t="s">
        <v>12</v>
      </c>
      <c r="C564" t="s">
        <v>13</v>
      </c>
      <c r="D564" s="7">
        <v>45.54</v>
      </c>
      <c r="E564" t="s">
        <v>14</v>
      </c>
    </row>
    <row r="565" spans="1:6" x14ac:dyDescent="0.25">
      <c r="A565" t="s">
        <v>102</v>
      </c>
      <c r="B565" t="s">
        <v>12</v>
      </c>
      <c r="C565" t="s">
        <v>13</v>
      </c>
      <c r="D565" s="7">
        <v>44.33</v>
      </c>
      <c r="E565" t="s">
        <v>14</v>
      </c>
    </row>
    <row r="566" spans="1:6" x14ac:dyDescent="0.25">
      <c r="A566" t="s">
        <v>102</v>
      </c>
      <c r="B566" t="s">
        <v>15</v>
      </c>
      <c r="C566" t="s">
        <v>103</v>
      </c>
      <c r="D566" s="7">
        <v>79</v>
      </c>
      <c r="E566" t="s">
        <v>14</v>
      </c>
    </row>
    <row r="567" spans="1:6" x14ac:dyDescent="0.25">
      <c r="A567" t="s">
        <v>102</v>
      </c>
      <c r="B567" t="s">
        <v>15</v>
      </c>
      <c r="C567" t="s">
        <v>104</v>
      </c>
      <c r="D567" s="7">
        <v>10</v>
      </c>
      <c r="E567" t="s">
        <v>14</v>
      </c>
    </row>
    <row r="568" spans="1:6" x14ac:dyDescent="0.25">
      <c r="A568" t="s">
        <v>102</v>
      </c>
      <c r="B568" t="s">
        <v>15</v>
      </c>
      <c r="C568" t="s">
        <v>105</v>
      </c>
      <c r="D568" s="7">
        <v>35</v>
      </c>
      <c r="E568" t="s">
        <v>14</v>
      </c>
    </row>
    <row r="569" spans="1:6" x14ac:dyDescent="0.25">
      <c r="A569" t="s">
        <v>102</v>
      </c>
      <c r="B569" t="s">
        <v>12</v>
      </c>
      <c r="C569" t="s">
        <v>13</v>
      </c>
      <c r="D569" s="7">
        <v>8.5500000000000007</v>
      </c>
      <c r="E569" t="s">
        <v>14</v>
      </c>
    </row>
    <row r="570" spans="1:6" x14ac:dyDescent="0.25">
      <c r="A570" t="s">
        <v>102</v>
      </c>
      <c r="B570" t="s">
        <v>12</v>
      </c>
      <c r="C570" t="s">
        <v>13</v>
      </c>
      <c r="D570" s="7">
        <v>24.4</v>
      </c>
      <c r="E570" t="s">
        <v>14</v>
      </c>
    </row>
    <row r="571" spans="1:6" x14ac:dyDescent="0.25">
      <c r="A571" t="s">
        <v>102</v>
      </c>
      <c r="B571" t="s">
        <v>12</v>
      </c>
      <c r="C571" t="s">
        <v>13</v>
      </c>
      <c r="D571" s="7">
        <v>9.76</v>
      </c>
      <c r="E571" t="s">
        <v>14</v>
      </c>
    </row>
    <row r="572" spans="1:6" x14ac:dyDescent="0.25">
      <c r="A572" t="s">
        <v>102</v>
      </c>
      <c r="B572" t="s">
        <v>12</v>
      </c>
      <c r="C572" t="s">
        <v>13</v>
      </c>
      <c r="D572" s="7">
        <v>85.51</v>
      </c>
      <c r="E572" t="s">
        <v>14</v>
      </c>
    </row>
    <row r="573" spans="1:6" x14ac:dyDescent="0.25">
      <c r="A573" t="s">
        <v>102</v>
      </c>
      <c r="B573" t="s">
        <v>12</v>
      </c>
      <c r="C573" t="s">
        <v>13</v>
      </c>
      <c r="D573" s="7">
        <v>9.76</v>
      </c>
      <c r="E573" t="s">
        <v>14</v>
      </c>
    </row>
    <row r="574" spans="1:6" x14ac:dyDescent="0.25">
      <c r="A574" t="s">
        <v>102</v>
      </c>
      <c r="B574" t="s">
        <v>12</v>
      </c>
      <c r="C574" t="s">
        <v>13</v>
      </c>
      <c r="D574" s="7">
        <v>43.92</v>
      </c>
      <c r="E574" t="s">
        <v>14</v>
      </c>
    </row>
    <row r="575" spans="1:6" x14ac:dyDescent="0.25">
      <c r="A575" t="s">
        <v>102</v>
      </c>
      <c r="B575" t="s">
        <v>12</v>
      </c>
      <c r="C575" t="s">
        <v>13</v>
      </c>
      <c r="D575" s="7">
        <v>43.13</v>
      </c>
      <c r="E575" t="s">
        <v>14</v>
      </c>
    </row>
    <row r="576" spans="1:6" x14ac:dyDescent="0.25">
      <c r="A576" t="s">
        <v>102</v>
      </c>
      <c r="B576" t="s">
        <v>12</v>
      </c>
      <c r="C576" t="s">
        <v>13</v>
      </c>
      <c r="D576" s="7">
        <v>24.4</v>
      </c>
      <c r="E576" t="s">
        <v>14</v>
      </c>
    </row>
    <row r="577" spans="1:5" x14ac:dyDescent="0.25">
      <c r="A577" t="s">
        <v>102</v>
      </c>
      <c r="B577" t="s">
        <v>12</v>
      </c>
      <c r="C577" t="s">
        <v>13</v>
      </c>
      <c r="D577" s="7">
        <v>19.52</v>
      </c>
      <c r="E577" t="s">
        <v>14</v>
      </c>
    </row>
    <row r="578" spans="1:5" x14ac:dyDescent="0.25">
      <c r="A578" t="s">
        <v>102</v>
      </c>
      <c r="B578" t="s">
        <v>12</v>
      </c>
      <c r="C578" t="s">
        <v>13</v>
      </c>
      <c r="D578" s="7">
        <v>8.7799999999999994</v>
      </c>
      <c r="E578" t="s">
        <v>14</v>
      </c>
    </row>
    <row r="579" spans="1:5" x14ac:dyDescent="0.25">
      <c r="A579" t="s">
        <v>102</v>
      </c>
      <c r="B579" t="s">
        <v>12</v>
      </c>
      <c r="C579" t="s">
        <v>13</v>
      </c>
      <c r="D579" s="7">
        <v>14.64</v>
      </c>
      <c r="E579" t="s">
        <v>14</v>
      </c>
    </row>
    <row r="580" spans="1:5" x14ac:dyDescent="0.25">
      <c r="A580" t="s">
        <v>102</v>
      </c>
      <c r="B580" t="s">
        <v>15</v>
      </c>
      <c r="C580" t="s">
        <v>106</v>
      </c>
      <c r="D580" s="7">
        <v>8</v>
      </c>
      <c r="E580" t="s">
        <v>14</v>
      </c>
    </row>
    <row r="581" spans="1:5" x14ac:dyDescent="0.25">
      <c r="A581" t="s">
        <v>102</v>
      </c>
      <c r="B581" t="s">
        <v>12</v>
      </c>
      <c r="C581" t="s">
        <v>13</v>
      </c>
      <c r="D581" s="7">
        <v>24.7</v>
      </c>
      <c r="E581" t="s">
        <v>14</v>
      </c>
    </row>
    <row r="582" spans="1:5" x14ac:dyDescent="0.25">
      <c r="A582" t="s">
        <v>102</v>
      </c>
      <c r="B582" t="s">
        <v>12</v>
      </c>
      <c r="C582" t="s">
        <v>13</v>
      </c>
      <c r="D582" s="7">
        <v>17.57</v>
      </c>
      <c r="E582" t="s">
        <v>14</v>
      </c>
    </row>
    <row r="583" spans="1:5" x14ac:dyDescent="0.25">
      <c r="A583" t="s">
        <v>102</v>
      </c>
      <c r="B583" t="s">
        <v>12</v>
      </c>
      <c r="C583" t="s">
        <v>13</v>
      </c>
      <c r="D583" s="7">
        <v>28.41</v>
      </c>
      <c r="E583" t="s">
        <v>14</v>
      </c>
    </row>
    <row r="584" spans="1:5" x14ac:dyDescent="0.25">
      <c r="A584" t="s">
        <v>102</v>
      </c>
      <c r="B584" t="s">
        <v>12</v>
      </c>
      <c r="C584" t="s">
        <v>13</v>
      </c>
      <c r="D584" s="7">
        <v>38.950000000000003</v>
      </c>
      <c r="E584" t="s">
        <v>14</v>
      </c>
    </row>
    <row r="585" spans="1:5" x14ac:dyDescent="0.25">
      <c r="A585" t="s">
        <v>102</v>
      </c>
      <c r="B585" t="s">
        <v>17</v>
      </c>
      <c r="C585" t="s">
        <v>18</v>
      </c>
      <c r="D585" t="s">
        <v>14</v>
      </c>
      <c r="E585" s="7">
        <v>-56.61</v>
      </c>
    </row>
    <row r="586" spans="1:5" x14ac:dyDescent="0.25">
      <c r="A586" t="s">
        <v>102</v>
      </c>
      <c r="B586" t="s">
        <v>17</v>
      </c>
      <c r="C586" t="s">
        <v>18</v>
      </c>
      <c r="D586" t="s">
        <v>14</v>
      </c>
      <c r="E586" s="7">
        <v>-373.07</v>
      </c>
    </row>
    <row r="587" spans="1:5" x14ac:dyDescent="0.25">
      <c r="A587" t="s">
        <v>102</v>
      </c>
      <c r="B587" t="s">
        <v>12</v>
      </c>
      <c r="C587" t="s">
        <v>13</v>
      </c>
      <c r="D587" s="7">
        <v>56.61</v>
      </c>
      <c r="E587" t="s">
        <v>14</v>
      </c>
    </row>
    <row r="588" spans="1:5" x14ac:dyDescent="0.25">
      <c r="A588" t="s">
        <v>102</v>
      </c>
      <c r="B588" t="s">
        <v>12</v>
      </c>
      <c r="C588" t="s">
        <v>13</v>
      </c>
      <c r="D588" s="7">
        <v>14.85</v>
      </c>
      <c r="E588" t="s">
        <v>14</v>
      </c>
    </row>
    <row r="589" spans="1:5" x14ac:dyDescent="0.25">
      <c r="A589" t="s">
        <v>102</v>
      </c>
      <c r="B589" t="s">
        <v>12</v>
      </c>
      <c r="C589" t="s">
        <v>13</v>
      </c>
      <c r="D589" s="7">
        <v>13.3</v>
      </c>
      <c r="E589" t="s">
        <v>14</v>
      </c>
    </row>
    <row r="590" spans="1:5" x14ac:dyDescent="0.25">
      <c r="A590" t="s">
        <v>102</v>
      </c>
      <c r="B590" t="s">
        <v>12</v>
      </c>
      <c r="C590" t="s">
        <v>13</v>
      </c>
      <c r="D590" s="7">
        <v>52.71</v>
      </c>
      <c r="E590" t="s">
        <v>14</v>
      </c>
    </row>
    <row r="591" spans="1:5" x14ac:dyDescent="0.25">
      <c r="A591" t="s">
        <v>102</v>
      </c>
      <c r="B591" t="s">
        <v>12</v>
      </c>
      <c r="C591" t="s">
        <v>13</v>
      </c>
      <c r="D591" s="7">
        <v>77.11</v>
      </c>
      <c r="E591" t="s">
        <v>14</v>
      </c>
    </row>
    <row r="592" spans="1:5" x14ac:dyDescent="0.25">
      <c r="A592" t="s">
        <v>102</v>
      </c>
      <c r="B592" t="s">
        <v>12</v>
      </c>
      <c r="C592" t="s">
        <v>13</v>
      </c>
      <c r="D592" s="7">
        <v>34.200000000000003</v>
      </c>
      <c r="E592" t="s">
        <v>14</v>
      </c>
    </row>
    <row r="593" spans="1:5" x14ac:dyDescent="0.25">
      <c r="A593" t="s">
        <v>102</v>
      </c>
      <c r="B593" t="s">
        <v>12</v>
      </c>
      <c r="C593" t="s">
        <v>13</v>
      </c>
      <c r="D593" s="7">
        <v>31.24</v>
      </c>
      <c r="E593" t="s">
        <v>14</v>
      </c>
    </row>
    <row r="594" spans="1:5" x14ac:dyDescent="0.25">
      <c r="A594" t="s">
        <v>102</v>
      </c>
      <c r="B594" t="s">
        <v>12</v>
      </c>
      <c r="C594" t="s">
        <v>13</v>
      </c>
      <c r="D594" s="7">
        <v>1.46</v>
      </c>
      <c r="E594" t="s">
        <v>14</v>
      </c>
    </row>
    <row r="595" spans="1:5" x14ac:dyDescent="0.25">
      <c r="A595" t="s">
        <v>102</v>
      </c>
      <c r="B595" t="s">
        <v>12</v>
      </c>
      <c r="C595" t="s">
        <v>13</v>
      </c>
      <c r="D595" s="7">
        <v>29.19</v>
      </c>
      <c r="E595" t="s">
        <v>14</v>
      </c>
    </row>
    <row r="596" spans="1:5" x14ac:dyDescent="0.25">
      <c r="A596" t="s">
        <v>102</v>
      </c>
      <c r="B596" t="s">
        <v>12</v>
      </c>
      <c r="C596" t="s">
        <v>13</v>
      </c>
      <c r="D596" s="7">
        <v>26.35</v>
      </c>
      <c r="E596" t="s">
        <v>14</v>
      </c>
    </row>
    <row r="597" spans="1:5" x14ac:dyDescent="0.25">
      <c r="A597" t="s">
        <v>102</v>
      </c>
      <c r="B597" t="s">
        <v>12</v>
      </c>
      <c r="C597" t="s">
        <v>13</v>
      </c>
      <c r="D597" s="7">
        <v>13.86</v>
      </c>
      <c r="E597" t="s">
        <v>14</v>
      </c>
    </row>
    <row r="598" spans="1:5" x14ac:dyDescent="0.25">
      <c r="A598" t="s">
        <v>102</v>
      </c>
      <c r="B598" t="s">
        <v>12</v>
      </c>
      <c r="C598" t="s">
        <v>13</v>
      </c>
      <c r="D598" s="7">
        <v>48.8</v>
      </c>
      <c r="E598" t="s">
        <v>14</v>
      </c>
    </row>
    <row r="599" spans="1:5" x14ac:dyDescent="0.25">
      <c r="A599" t="s">
        <v>102</v>
      </c>
      <c r="B599" t="s">
        <v>15</v>
      </c>
      <c r="C599" t="s">
        <v>33</v>
      </c>
      <c r="D599" s="7">
        <v>30</v>
      </c>
      <c r="E599" t="s">
        <v>14</v>
      </c>
    </row>
    <row r="600" spans="1:5" x14ac:dyDescent="0.25">
      <c r="A600" t="s">
        <v>102</v>
      </c>
      <c r="B600" t="s">
        <v>17</v>
      </c>
      <c r="C600" t="s">
        <v>18</v>
      </c>
      <c r="D600" t="s">
        <v>14</v>
      </c>
      <c r="E600" s="7">
        <v>-466.36</v>
      </c>
    </row>
    <row r="601" spans="1:5" x14ac:dyDescent="0.25">
      <c r="A601" t="s">
        <v>102</v>
      </c>
      <c r="B601" t="s">
        <v>12</v>
      </c>
      <c r="C601" t="s">
        <v>13</v>
      </c>
      <c r="D601" s="7">
        <v>195.22</v>
      </c>
      <c r="E601" t="s">
        <v>14</v>
      </c>
    </row>
    <row r="602" spans="1:5" x14ac:dyDescent="0.25">
      <c r="A602" t="s">
        <v>102</v>
      </c>
      <c r="B602" t="s">
        <v>12</v>
      </c>
      <c r="C602" t="s">
        <v>13</v>
      </c>
      <c r="D602" s="7">
        <v>24.4</v>
      </c>
      <c r="E602" t="s">
        <v>14</v>
      </c>
    </row>
    <row r="603" spans="1:5" x14ac:dyDescent="0.25">
      <c r="A603" t="s">
        <v>102</v>
      </c>
      <c r="B603" t="s">
        <v>12</v>
      </c>
      <c r="C603" t="s">
        <v>13</v>
      </c>
      <c r="D603" s="7">
        <v>2.93</v>
      </c>
      <c r="E603" t="s">
        <v>14</v>
      </c>
    </row>
    <row r="604" spans="1:5" x14ac:dyDescent="0.25">
      <c r="A604" t="s">
        <v>102</v>
      </c>
      <c r="B604" t="s">
        <v>12</v>
      </c>
      <c r="C604" t="s">
        <v>13</v>
      </c>
      <c r="D604" s="7">
        <v>37.909999999999997</v>
      </c>
      <c r="E604" t="s">
        <v>14</v>
      </c>
    </row>
    <row r="605" spans="1:5" x14ac:dyDescent="0.25">
      <c r="A605" t="s">
        <v>102</v>
      </c>
      <c r="B605" t="s">
        <v>12</v>
      </c>
      <c r="C605" t="s">
        <v>13</v>
      </c>
      <c r="D605" s="7">
        <v>9.76</v>
      </c>
      <c r="E605" t="s">
        <v>14</v>
      </c>
    </row>
    <row r="606" spans="1:5" x14ac:dyDescent="0.25">
      <c r="A606" t="s">
        <v>102</v>
      </c>
      <c r="B606" t="s">
        <v>12</v>
      </c>
      <c r="C606" t="s">
        <v>13</v>
      </c>
      <c r="D606" s="7">
        <v>32.700000000000003</v>
      </c>
      <c r="E606" t="s">
        <v>14</v>
      </c>
    </row>
    <row r="607" spans="1:5" x14ac:dyDescent="0.25">
      <c r="A607" t="s">
        <v>102</v>
      </c>
      <c r="B607" t="s">
        <v>12</v>
      </c>
      <c r="C607" t="s">
        <v>13</v>
      </c>
      <c r="D607" s="7">
        <v>32.700000000000003</v>
      </c>
      <c r="E607" t="s">
        <v>14</v>
      </c>
    </row>
    <row r="608" spans="1:5" x14ac:dyDescent="0.25">
      <c r="A608" t="s">
        <v>102</v>
      </c>
      <c r="B608" t="s">
        <v>12</v>
      </c>
      <c r="C608" t="s">
        <v>13</v>
      </c>
      <c r="D608" s="7">
        <v>31.24</v>
      </c>
      <c r="E608" t="s">
        <v>14</v>
      </c>
    </row>
    <row r="609" spans="1:5" x14ac:dyDescent="0.25">
      <c r="A609" t="s">
        <v>102</v>
      </c>
      <c r="B609" t="s">
        <v>12</v>
      </c>
      <c r="C609" t="s">
        <v>13</v>
      </c>
      <c r="D609" s="7">
        <v>90.5</v>
      </c>
      <c r="E609" t="s">
        <v>14</v>
      </c>
    </row>
    <row r="610" spans="1:5" x14ac:dyDescent="0.25">
      <c r="A610" t="s">
        <v>102</v>
      </c>
      <c r="B610" t="s">
        <v>15</v>
      </c>
      <c r="C610" t="s">
        <v>71</v>
      </c>
      <c r="D610" s="7">
        <v>9</v>
      </c>
      <c r="E610" t="s">
        <v>14</v>
      </c>
    </row>
    <row r="611" spans="1:5" x14ac:dyDescent="0.25">
      <c r="A611" t="s">
        <v>102</v>
      </c>
      <c r="B611" t="s">
        <v>17</v>
      </c>
      <c r="C611" t="s">
        <v>18</v>
      </c>
      <c r="D611" t="s">
        <v>14</v>
      </c>
      <c r="E611" s="7">
        <v>-643.71</v>
      </c>
    </row>
    <row r="612" spans="1:5" x14ac:dyDescent="0.25">
      <c r="A612" t="s">
        <v>102</v>
      </c>
      <c r="B612" t="s">
        <v>12</v>
      </c>
      <c r="C612" t="s">
        <v>13</v>
      </c>
      <c r="D612" s="7">
        <v>29.28</v>
      </c>
      <c r="E612" t="s">
        <v>14</v>
      </c>
    </row>
    <row r="613" spans="1:5" x14ac:dyDescent="0.25">
      <c r="A613" t="s">
        <v>102</v>
      </c>
      <c r="B613" t="s">
        <v>12</v>
      </c>
      <c r="C613" t="s">
        <v>13</v>
      </c>
      <c r="D613" s="7">
        <v>35.14</v>
      </c>
      <c r="E613" t="s">
        <v>14</v>
      </c>
    </row>
    <row r="614" spans="1:5" x14ac:dyDescent="0.25">
      <c r="A614" t="s">
        <v>102</v>
      </c>
      <c r="B614" t="s">
        <v>12</v>
      </c>
      <c r="C614" t="s">
        <v>13</v>
      </c>
      <c r="D614" s="7">
        <v>19.91</v>
      </c>
      <c r="E614" t="s">
        <v>14</v>
      </c>
    </row>
    <row r="615" spans="1:5" x14ac:dyDescent="0.25">
      <c r="A615" t="s">
        <v>102</v>
      </c>
      <c r="B615" t="s">
        <v>12</v>
      </c>
      <c r="C615" t="s">
        <v>13</v>
      </c>
      <c r="D615" s="7">
        <v>9.76</v>
      </c>
      <c r="E615" t="s">
        <v>14</v>
      </c>
    </row>
    <row r="616" spans="1:5" x14ac:dyDescent="0.25">
      <c r="A616" t="s">
        <v>102</v>
      </c>
      <c r="B616" t="s">
        <v>12</v>
      </c>
      <c r="C616" t="s">
        <v>13</v>
      </c>
      <c r="D616" s="7">
        <v>34.549999999999997</v>
      </c>
      <c r="E616" t="s">
        <v>14</v>
      </c>
    </row>
    <row r="617" spans="1:5" x14ac:dyDescent="0.25">
      <c r="A617" t="s">
        <v>102</v>
      </c>
      <c r="B617" t="s">
        <v>12</v>
      </c>
      <c r="C617" t="s">
        <v>13</v>
      </c>
      <c r="D617" s="7">
        <v>14.64</v>
      </c>
      <c r="E617" t="s">
        <v>14</v>
      </c>
    </row>
    <row r="618" spans="1:5" x14ac:dyDescent="0.25">
      <c r="A618" t="s">
        <v>102</v>
      </c>
      <c r="B618" t="s">
        <v>12</v>
      </c>
      <c r="C618" t="s">
        <v>13</v>
      </c>
      <c r="D618" s="7">
        <v>19.52</v>
      </c>
      <c r="E618" t="s">
        <v>14</v>
      </c>
    </row>
    <row r="619" spans="1:5" x14ac:dyDescent="0.25">
      <c r="A619" t="s">
        <v>102</v>
      </c>
      <c r="B619" t="s">
        <v>12</v>
      </c>
      <c r="C619" t="s">
        <v>13</v>
      </c>
      <c r="D619" s="7">
        <v>41</v>
      </c>
      <c r="E619" t="s">
        <v>14</v>
      </c>
    </row>
    <row r="620" spans="1:5" x14ac:dyDescent="0.25">
      <c r="A620" t="s">
        <v>102</v>
      </c>
      <c r="B620" t="s">
        <v>12</v>
      </c>
      <c r="C620" t="s">
        <v>13</v>
      </c>
      <c r="D620" s="7">
        <v>7.81</v>
      </c>
      <c r="E620" t="s">
        <v>14</v>
      </c>
    </row>
    <row r="621" spans="1:5" x14ac:dyDescent="0.25">
      <c r="A621" t="s">
        <v>102</v>
      </c>
      <c r="B621" t="s">
        <v>12</v>
      </c>
      <c r="C621" t="s">
        <v>13</v>
      </c>
      <c r="D621" s="7">
        <v>7.81</v>
      </c>
      <c r="E621" t="s">
        <v>14</v>
      </c>
    </row>
    <row r="622" spans="1:5" x14ac:dyDescent="0.25">
      <c r="A622" t="s">
        <v>102</v>
      </c>
      <c r="B622" t="s">
        <v>12</v>
      </c>
      <c r="C622" t="s">
        <v>13</v>
      </c>
      <c r="D622" s="7">
        <v>7.32</v>
      </c>
      <c r="E622" t="s">
        <v>14</v>
      </c>
    </row>
    <row r="623" spans="1:5" x14ac:dyDescent="0.25">
      <c r="A623" t="s">
        <v>102</v>
      </c>
      <c r="B623" t="s">
        <v>12</v>
      </c>
      <c r="C623" t="s">
        <v>13</v>
      </c>
      <c r="D623" s="7">
        <v>17.57</v>
      </c>
      <c r="E623" t="s">
        <v>14</v>
      </c>
    </row>
    <row r="624" spans="1:5" x14ac:dyDescent="0.25">
      <c r="A624" t="s">
        <v>102</v>
      </c>
      <c r="B624" t="s">
        <v>12</v>
      </c>
      <c r="C624" t="s">
        <v>13</v>
      </c>
      <c r="D624" s="7">
        <v>9.76</v>
      </c>
      <c r="E624" t="s">
        <v>14</v>
      </c>
    </row>
    <row r="625" spans="1:5" x14ac:dyDescent="0.25">
      <c r="A625" t="s">
        <v>102</v>
      </c>
      <c r="B625" t="s">
        <v>12</v>
      </c>
      <c r="C625" t="s">
        <v>13</v>
      </c>
      <c r="D625" s="7">
        <v>13.3</v>
      </c>
      <c r="E625" t="s">
        <v>14</v>
      </c>
    </row>
    <row r="626" spans="1:5" x14ac:dyDescent="0.25">
      <c r="A626" t="s">
        <v>102</v>
      </c>
      <c r="B626" t="s">
        <v>12</v>
      </c>
      <c r="C626" t="s">
        <v>13</v>
      </c>
      <c r="D626" s="7">
        <v>73.16</v>
      </c>
      <c r="E626" t="s">
        <v>14</v>
      </c>
    </row>
    <row r="627" spans="1:5" x14ac:dyDescent="0.25">
      <c r="A627" t="s">
        <v>102</v>
      </c>
      <c r="B627" t="s">
        <v>12</v>
      </c>
      <c r="C627" t="s">
        <v>13</v>
      </c>
      <c r="D627" s="7">
        <v>38</v>
      </c>
      <c r="E627" t="s">
        <v>14</v>
      </c>
    </row>
    <row r="628" spans="1:5" x14ac:dyDescent="0.25">
      <c r="A628" t="s">
        <v>102</v>
      </c>
      <c r="B628" t="s">
        <v>12</v>
      </c>
      <c r="C628" t="s">
        <v>13</v>
      </c>
      <c r="D628" s="7">
        <v>33.19</v>
      </c>
      <c r="E628" t="s">
        <v>14</v>
      </c>
    </row>
    <row r="629" spans="1:5" x14ac:dyDescent="0.25">
      <c r="A629" t="s">
        <v>102</v>
      </c>
      <c r="B629" t="s">
        <v>12</v>
      </c>
      <c r="C629" t="s">
        <v>13</v>
      </c>
      <c r="D629" s="7">
        <v>17.57</v>
      </c>
      <c r="E629" t="s">
        <v>14</v>
      </c>
    </row>
    <row r="630" spans="1:5" x14ac:dyDescent="0.25">
      <c r="A630" t="s">
        <v>102</v>
      </c>
      <c r="B630" t="s">
        <v>12</v>
      </c>
      <c r="C630" t="s">
        <v>13</v>
      </c>
      <c r="D630" s="7">
        <v>72.23</v>
      </c>
      <c r="E630" t="s">
        <v>14</v>
      </c>
    </row>
    <row r="631" spans="1:5" x14ac:dyDescent="0.25">
      <c r="A631" t="s">
        <v>102</v>
      </c>
      <c r="B631" t="s">
        <v>12</v>
      </c>
      <c r="C631" t="s">
        <v>13</v>
      </c>
      <c r="D631" s="7">
        <v>27.33</v>
      </c>
      <c r="E631" t="s">
        <v>14</v>
      </c>
    </row>
    <row r="632" spans="1:5" x14ac:dyDescent="0.25">
      <c r="A632" t="s">
        <v>102</v>
      </c>
      <c r="B632" t="s">
        <v>12</v>
      </c>
      <c r="C632" t="s">
        <v>13</v>
      </c>
      <c r="D632" s="7">
        <v>17.82</v>
      </c>
      <c r="E632" t="s">
        <v>14</v>
      </c>
    </row>
    <row r="633" spans="1:5" x14ac:dyDescent="0.25">
      <c r="A633" t="s">
        <v>102</v>
      </c>
      <c r="B633" t="s">
        <v>12</v>
      </c>
      <c r="C633" t="s">
        <v>13</v>
      </c>
      <c r="D633" s="7">
        <v>8.5500000000000007</v>
      </c>
      <c r="E633" t="s">
        <v>14</v>
      </c>
    </row>
    <row r="634" spans="1:5" x14ac:dyDescent="0.25">
      <c r="A634" t="s">
        <v>102</v>
      </c>
      <c r="B634" t="s">
        <v>12</v>
      </c>
      <c r="C634" t="s">
        <v>13</v>
      </c>
      <c r="D634" s="7">
        <v>28.5</v>
      </c>
      <c r="E634" t="s">
        <v>14</v>
      </c>
    </row>
    <row r="635" spans="1:5" x14ac:dyDescent="0.25">
      <c r="A635" t="s">
        <v>102</v>
      </c>
      <c r="B635" t="s">
        <v>12</v>
      </c>
      <c r="C635" t="s">
        <v>13</v>
      </c>
      <c r="D635" s="7">
        <v>22.09</v>
      </c>
      <c r="E635" t="s">
        <v>14</v>
      </c>
    </row>
    <row r="636" spans="1:5" x14ac:dyDescent="0.25">
      <c r="A636" t="s">
        <v>102</v>
      </c>
      <c r="B636" t="s">
        <v>15</v>
      </c>
      <c r="C636" t="s">
        <v>107</v>
      </c>
      <c r="D636" s="7">
        <v>37.9</v>
      </c>
      <c r="E636" t="s">
        <v>14</v>
      </c>
    </row>
    <row r="637" spans="1:5" x14ac:dyDescent="0.25">
      <c r="A637" t="s">
        <v>102</v>
      </c>
      <c r="B637" t="s">
        <v>17</v>
      </c>
      <c r="C637" t="s">
        <v>18</v>
      </c>
      <c r="D637" t="s">
        <v>14</v>
      </c>
      <c r="E637" s="7">
        <v>-391.55</v>
      </c>
    </row>
    <row r="638" spans="1:5" x14ac:dyDescent="0.25">
      <c r="A638" t="s">
        <v>102</v>
      </c>
      <c r="B638" t="s">
        <v>15</v>
      </c>
      <c r="C638" t="s">
        <v>39</v>
      </c>
      <c r="D638" s="7">
        <v>63.8</v>
      </c>
      <c r="E638" t="s">
        <v>14</v>
      </c>
    </row>
    <row r="639" spans="1:5" x14ac:dyDescent="0.25">
      <c r="A639" t="s">
        <v>102</v>
      </c>
      <c r="B639" t="s">
        <v>15</v>
      </c>
      <c r="C639" t="s">
        <v>71</v>
      </c>
      <c r="D639" s="7">
        <v>6.4</v>
      </c>
      <c r="E639" t="s">
        <v>14</v>
      </c>
    </row>
    <row r="640" spans="1:5" x14ac:dyDescent="0.25">
      <c r="A640" t="s">
        <v>102</v>
      </c>
      <c r="B640" t="s">
        <v>12</v>
      </c>
      <c r="C640" t="s">
        <v>13</v>
      </c>
      <c r="D640" s="7">
        <v>8.7799999999999994</v>
      </c>
      <c r="E640" t="s">
        <v>14</v>
      </c>
    </row>
    <row r="641" spans="1:5" x14ac:dyDescent="0.25">
      <c r="A641" t="s">
        <v>102</v>
      </c>
      <c r="B641" t="s">
        <v>12</v>
      </c>
      <c r="C641" t="s">
        <v>13</v>
      </c>
      <c r="D641" s="7">
        <v>21.47</v>
      </c>
      <c r="E641" t="s">
        <v>14</v>
      </c>
    </row>
    <row r="642" spans="1:5" x14ac:dyDescent="0.25">
      <c r="A642" t="s">
        <v>102</v>
      </c>
      <c r="B642" t="s">
        <v>12</v>
      </c>
      <c r="C642" t="s">
        <v>13</v>
      </c>
      <c r="D642" s="7">
        <v>30.4</v>
      </c>
      <c r="E642" t="s">
        <v>14</v>
      </c>
    </row>
    <row r="643" spans="1:5" x14ac:dyDescent="0.25">
      <c r="A643" t="s">
        <v>102</v>
      </c>
      <c r="B643" t="s">
        <v>15</v>
      </c>
      <c r="C643" t="s">
        <v>108</v>
      </c>
      <c r="D643" s="7">
        <v>63.9</v>
      </c>
      <c r="E643" t="s">
        <v>14</v>
      </c>
    </row>
    <row r="644" spans="1:5" x14ac:dyDescent="0.25">
      <c r="A644" t="s">
        <v>102</v>
      </c>
      <c r="B644" t="s">
        <v>12</v>
      </c>
      <c r="C644" t="s">
        <v>13</v>
      </c>
      <c r="D644" s="7">
        <v>11.4</v>
      </c>
      <c r="E644" t="s">
        <v>14</v>
      </c>
    </row>
    <row r="645" spans="1:5" x14ac:dyDescent="0.25">
      <c r="A645" t="s">
        <v>102</v>
      </c>
      <c r="B645" t="s">
        <v>12</v>
      </c>
      <c r="C645" t="s">
        <v>13</v>
      </c>
      <c r="D645" s="7">
        <v>7.81</v>
      </c>
      <c r="E645" t="s">
        <v>14</v>
      </c>
    </row>
    <row r="646" spans="1:5" x14ac:dyDescent="0.25">
      <c r="A646" t="s">
        <v>102</v>
      </c>
      <c r="B646" t="s">
        <v>12</v>
      </c>
      <c r="C646" t="s">
        <v>13</v>
      </c>
      <c r="D646" s="7">
        <v>7.08</v>
      </c>
      <c r="E646" t="s">
        <v>14</v>
      </c>
    </row>
    <row r="647" spans="1:5" x14ac:dyDescent="0.25">
      <c r="A647" t="s">
        <v>102</v>
      </c>
      <c r="B647" t="s">
        <v>12</v>
      </c>
      <c r="C647" t="s">
        <v>13</v>
      </c>
      <c r="D647" s="7">
        <v>50.36</v>
      </c>
      <c r="E647" t="s">
        <v>14</v>
      </c>
    </row>
    <row r="648" spans="1:5" x14ac:dyDescent="0.25">
      <c r="A648" t="s">
        <v>102</v>
      </c>
      <c r="B648" t="s">
        <v>25</v>
      </c>
      <c r="C648" t="s">
        <v>109</v>
      </c>
      <c r="D648" t="s">
        <v>14</v>
      </c>
      <c r="E648" s="7">
        <v>-54.69</v>
      </c>
    </row>
    <row r="649" spans="1:5" x14ac:dyDescent="0.25">
      <c r="A649" t="s">
        <v>102</v>
      </c>
      <c r="B649" t="s">
        <v>12</v>
      </c>
      <c r="C649" t="s">
        <v>13</v>
      </c>
      <c r="D649" s="7">
        <v>24.4</v>
      </c>
      <c r="E649" t="s">
        <v>14</v>
      </c>
    </row>
    <row r="650" spans="1:5" x14ac:dyDescent="0.25">
      <c r="A650" t="s">
        <v>102</v>
      </c>
      <c r="B650" t="s">
        <v>12</v>
      </c>
      <c r="C650" t="s">
        <v>13</v>
      </c>
      <c r="D650" s="7">
        <v>15.2</v>
      </c>
      <c r="E650" t="s">
        <v>14</v>
      </c>
    </row>
    <row r="651" spans="1:5" x14ac:dyDescent="0.25">
      <c r="A651" t="s">
        <v>102</v>
      </c>
      <c r="B651" t="s">
        <v>12</v>
      </c>
      <c r="C651" t="s">
        <v>13</v>
      </c>
      <c r="D651" s="7">
        <v>31.24</v>
      </c>
      <c r="E651" t="s">
        <v>14</v>
      </c>
    </row>
    <row r="652" spans="1:5" x14ac:dyDescent="0.25">
      <c r="A652" t="s">
        <v>102</v>
      </c>
      <c r="B652" t="s">
        <v>15</v>
      </c>
      <c r="C652" t="s">
        <v>110</v>
      </c>
      <c r="D652" s="7">
        <v>104</v>
      </c>
      <c r="E652" t="s">
        <v>14</v>
      </c>
    </row>
    <row r="653" spans="1:5" x14ac:dyDescent="0.25">
      <c r="A653" t="s">
        <v>102</v>
      </c>
      <c r="B653" t="s">
        <v>17</v>
      </c>
      <c r="C653" t="s">
        <v>18</v>
      </c>
      <c r="D653" t="s">
        <v>14</v>
      </c>
      <c r="E653" s="7">
        <v>-83.21</v>
      </c>
    </row>
    <row r="654" spans="1:5" x14ac:dyDescent="0.25">
      <c r="A654" t="s">
        <v>102</v>
      </c>
      <c r="B654" t="s">
        <v>12</v>
      </c>
      <c r="C654" t="s">
        <v>13</v>
      </c>
      <c r="D654" s="7">
        <v>33.159999999999997</v>
      </c>
      <c r="E654" t="s">
        <v>14</v>
      </c>
    </row>
    <row r="655" spans="1:5" x14ac:dyDescent="0.25">
      <c r="A655" t="s">
        <v>102</v>
      </c>
      <c r="B655" t="s">
        <v>15</v>
      </c>
      <c r="C655" t="s">
        <v>42</v>
      </c>
      <c r="D655" s="7">
        <v>43.4</v>
      </c>
      <c r="E655" t="s">
        <v>14</v>
      </c>
    </row>
    <row r="656" spans="1:5" x14ac:dyDescent="0.25">
      <c r="A656" t="s">
        <v>102</v>
      </c>
      <c r="B656" t="s">
        <v>12</v>
      </c>
      <c r="C656" t="s">
        <v>13</v>
      </c>
      <c r="D656" s="7">
        <v>6.65</v>
      </c>
      <c r="E656" t="s">
        <v>14</v>
      </c>
    </row>
    <row r="657" spans="1:6" x14ac:dyDescent="0.25">
      <c r="A657" t="s">
        <v>102</v>
      </c>
      <c r="B657" t="s">
        <v>17</v>
      </c>
      <c r="C657" t="s">
        <v>18</v>
      </c>
      <c r="D657" t="s">
        <v>14</v>
      </c>
      <c r="E657" s="7">
        <v>-51.2</v>
      </c>
    </row>
    <row r="658" spans="1:6" x14ac:dyDescent="0.25">
      <c r="A658" t="s">
        <v>102</v>
      </c>
      <c r="B658" t="s">
        <v>12</v>
      </c>
      <c r="C658" t="s">
        <v>13</v>
      </c>
      <c r="D658" s="7">
        <v>14.74</v>
      </c>
      <c r="E658" t="s">
        <v>14</v>
      </c>
    </row>
    <row r="659" spans="1:6" x14ac:dyDescent="0.25">
      <c r="A659" t="s">
        <v>102</v>
      </c>
      <c r="B659" t="s">
        <v>12</v>
      </c>
      <c r="C659" t="s">
        <v>13</v>
      </c>
      <c r="D659" s="7">
        <v>4.95</v>
      </c>
      <c r="E659" t="s">
        <v>14</v>
      </c>
    </row>
    <row r="660" spans="1:6" x14ac:dyDescent="0.25">
      <c r="A660" t="s">
        <v>102</v>
      </c>
      <c r="B660" t="s">
        <v>12</v>
      </c>
      <c r="C660" t="s">
        <v>13</v>
      </c>
      <c r="D660" s="7">
        <v>5.94</v>
      </c>
      <c r="E660" t="s">
        <v>14</v>
      </c>
    </row>
    <row r="661" spans="1:6" x14ac:dyDescent="0.25">
      <c r="A661" t="s">
        <v>102</v>
      </c>
      <c r="B661" t="s">
        <v>12</v>
      </c>
      <c r="C661" t="s">
        <v>13</v>
      </c>
      <c r="D661" s="7">
        <v>10.93</v>
      </c>
      <c r="E661" t="s">
        <v>14</v>
      </c>
    </row>
    <row r="662" spans="1:6" x14ac:dyDescent="0.25">
      <c r="A662" t="s">
        <v>102</v>
      </c>
      <c r="B662" t="s">
        <v>12</v>
      </c>
      <c r="C662" t="s">
        <v>13</v>
      </c>
      <c r="D662" s="7">
        <v>14.64</v>
      </c>
      <c r="E662" t="s">
        <v>14</v>
      </c>
    </row>
    <row r="663" spans="1:6" x14ac:dyDescent="0.25">
      <c r="A663" t="s">
        <v>102</v>
      </c>
      <c r="B663" t="s">
        <v>17</v>
      </c>
      <c r="C663" t="s">
        <v>18</v>
      </c>
      <c r="D663" t="s">
        <v>14</v>
      </c>
      <c r="E663" s="7">
        <v>-69.540000000000006</v>
      </c>
    </row>
    <row r="664" spans="1:6" x14ac:dyDescent="0.25">
      <c r="A664" t="s">
        <v>102</v>
      </c>
      <c r="B664" t="s">
        <v>12</v>
      </c>
      <c r="C664" t="s">
        <v>13</v>
      </c>
      <c r="D664" s="7">
        <v>41.87</v>
      </c>
      <c r="E664" t="s">
        <v>14</v>
      </c>
    </row>
    <row r="665" spans="1:6" x14ac:dyDescent="0.25">
      <c r="A665" t="s">
        <v>102</v>
      </c>
      <c r="B665" t="s">
        <v>15</v>
      </c>
      <c r="C665" t="s">
        <v>111</v>
      </c>
      <c r="D665" s="7">
        <v>14</v>
      </c>
      <c r="E665" t="s">
        <v>14</v>
      </c>
    </row>
    <row r="666" spans="1:6" x14ac:dyDescent="0.25">
      <c r="A666" t="s">
        <v>102</v>
      </c>
      <c r="B666" t="s">
        <v>12</v>
      </c>
      <c r="C666" t="s">
        <v>13</v>
      </c>
      <c r="D666" s="7">
        <v>13.67</v>
      </c>
      <c r="E666" t="s">
        <v>14</v>
      </c>
    </row>
    <row r="667" spans="1:6" x14ac:dyDescent="0.25">
      <c r="A667" t="s">
        <v>102</v>
      </c>
      <c r="B667" t="s">
        <v>17</v>
      </c>
      <c r="C667" t="s">
        <v>18</v>
      </c>
      <c r="D667" t="s">
        <v>14</v>
      </c>
      <c r="E667" s="7">
        <v>-292.47000000000003</v>
      </c>
    </row>
    <row r="668" spans="1:6" x14ac:dyDescent="0.25">
      <c r="A668" t="s">
        <v>102</v>
      </c>
      <c r="B668" t="s">
        <v>12</v>
      </c>
      <c r="C668" t="s">
        <v>13</v>
      </c>
      <c r="D668" s="7">
        <v>28.31</v>
      </c>
      <c r="E668" t="s">
        <v>14</v>
      </c>
    </row>
    <row r="669" spans="1:6" x14ac:dyDescent="0.25">
      <c r="A669" s="17" t="s">
        <v>102</v>
      </c>
      <c r="B669" s="17" t="s">
        <v>22</v>
      </c>
      <c r="C669" s="17"/>
      <c r="D669" s="17"/>
      <c r="E669" s="17"/>
      <c r="F669" s="17">
        <v>704.4</v>
      </c>
    </row>
    <row r="670" spans="1:6" x14ac:dyDescent="0.25">
      <c r="A670" t="s">
        <v>112</v>
      </c>
      <c r="B670" t="s">
        <v>12</v>
      </c>
      <c r="C670" t="s">
        <v>13</v>
      </c>
      <c r="D670" s="7">
        <v>12.59</v>
      </c>
      <c r="E670" t="s">
        <v>14</v>
      </c>
    </row>
    <row r="671" spans="1:6" x14ac:dyDescent="0.25">
      <c r="A671" t="s">
        <v>112</v>
      </c>
      <c r="B671" t="s">
        <v>17</v>
      </c>
      <c r="C671" t="s">
        <v>18</v>
      </c>
      <c r="D671" t="s">
        <v>14</v>
      </c>
      <c r="E671" s="7">
        <v>-224.48</v>
      </c>
    </row>
    <row r="672" spans="1:6" x14ac:dyDescent="0.25">
      <c r="A672" t="s">
        <v>112</v>
      </c>
      <c r="B672" t="s">
        <v>12</v>
      </c>
      <c r="C672" t="s">
        <v>13</v>
      </c>
      <c r="D672" s="7">
        <v>52.61</v>
      </c>
      <c r="E672" t="s">
        <v>14</v>
      </c>
    </row>
    <row r="673" spans="1:5" x14ac:dyDescent="0.25">
      <c r="A673" t="s">
        <v>112</v>
      </c>
      <c r="B673" t="s">
        <v>12</v>
      </c>
      <c r="C673" t="s">
        <v>13</v>
      </c>
      <c r="D673" s="7">
        <v>19.03</v>
      </c>
      <c r="E673" t="s">
        <v>14</v>
      </c>
    </row>
    <row r="674" spans="1:5" x14ac:dyDescent="0.25">
      <c r="A674" t="s">
        <v>112</v>
      </c>
      <c r="B674" t="s">
        <v>12</v>
      </c>
      <c r="C674" t="s">
        <v>13</v>
      </c>
      <c r="D674" s="7">
        <v>28.5</v>
      </c>
      <c r="E674" t="s">
        <v>14</v>
      </c>
    </row>
    <row r="675" spans="1:5" x14ac:dyDescent="0.25">
      <c r="A675" t="s">
        <v>112</v>
      </c>
      <c r="B675" t="s">
        <v>15</v>
      </c>
      <c r="C675" t="s">
        <v>54</v>
      </c>
      <c r="D675" s="7">
        <v>5</v>
      </c>
      <c r="E675" t="s">
        <v>14</v>
      </c>
    </row>
    <row r="676" spans="1:5" x14ac:dyDescent="0.25">
      <c r="A676" t="s">
        <v>112</v>
      </c>
      <c r="B676" t="s">
        <v>12</v>
      </c>
      <c r="C676" t="s">
        <v>13</v>
      </c>
      <c r="D676" s="7">
        <v>40.76</v>
      </c>
      <c r="E676" t="s">
        <v>14</v>
      </c>
    </row>
    <row r="677" spans="1:5" x14ac:dyDescent="0.25">
      <c r="A677" t="s">
        <v>112</v>
      </c>
      <c r="B677" t="s">
        <v>12</v>
      </c>
      <c r="C677" t="s">
        <v>13</v>
      </c>
      <c r="D677" s="7">
        <v>19.03</v>
      </c>
      <c r="E677" t="s">
        <v>14</v>
      </c>
    </row>
    <row r="678" spans="1:5" x14ac:dyDescent="0.25">
      <c r="A678" t="s">
        <v>112</v>
      </c>
      <c r="B678" t="s">
        <v>12</v>
      </c>
      <c r="C678" t="s">
        <v>13</v>
      </c>
      <c r="D678" s="7">
        <v>52.71</v>
      </c>
      <c r="E678" t="s">
        <v>14</v>
      </c>
    </row>
    <row r="679" spans="1:5" x14ac:dyDescent="0.25">
      <c r="A679" t="s">
        <v>112</v>
      </c>
      <c r="B679" t="s">
        <v>17</v>
      </c>
      <c r="C679" t="s">
        <v>113</v>
      </c>
      <c r="D679" t="s">
        <v>14</v>
      </c>
      <c r="E679" s="7">
        <v>-150</v>
      </c>
    </row>
    <row r="680" spans="1:5" x14ac:dyDescent="0.25">
      <c r="A680" t="s">
        <v>112</v>
      </c>
      <c r="B680" t="s">
        <v>15</v>
      </c>
      <c r="C680" t="s">
        <v>18</v>
      </c>
      <c r="D680" s="7">
        <v>150</v>
      </c>
      <c r="E680" t="s">
        <v>14</v>
      </c>
    </row>
    <row r="681" spans="1:5" x14ac:dyDescent="0.25">
      <c r="A681" t="s">
        <v>112</v>
      </c>
      <c r="B681" t="s">
        <v>12</v>
      </c>
      <c r="C681" t="s">
        <v>13</v>
      </c>
      <c r="D681" s="7">
        <v>5.86</v>
      </c>
      <c r="E681" t="s">
        <v>14</v>
      </c>
    </row>
    <row r="682" spans="1:5" x14ac:dyDescent="0.25">
      <c r="A682" t="s">
        <v>112</v>
      </c>
      <c r="B682" t="s">
        <v>12</v>
      </c>
      <c r="C682" t="s">
        <v>13</v>
      </c>
      <c r="D682" s="7">
        <v>0.98</v>
      </c>
      <c r="E682" t="s">
        <v>14</v>
      </c>
    </row>
    <row r="683" spans="1:5" x14ac:dyDescent="0.25">
      <c r="A683" t="s">
        <v>112</v>
      </c>
      <c r="B683" t="s">
        <v>17</v>
      </c>
      <c r="C683" t="s">
        <v>18</v>
      </c>
      <c r="D683" t="s">
        <v>14</v>
      </c>
      <c r="E683" s="7">
        <v>-737.3</v>
      </c>
    </row>
    <row r="684" spans="1:5" x14ac:dyDescent="0.25">
      <c r="A684" t="s">
        <v>112</v>
      </c>
      <c r="B684" t="s">
        <v>12</v>
      </c>
      <c r="C684" t="s">
        <v>13</v>
      </c>
      <c r="D684" s="7">
        <v>5.86</v>
      </c>
      <c r="E684" t="s">
        <v>14</v>
      </c>
    </row>
    <row r="685" spans="1:5" x14ac:dyDescent="0.25">
      <c r="A685" t="s">
        <v>112</v>
      </c>
      <c r="B685" t="s">
        <v>12</v>
      </c>
      <c r="C685" t="s">
        <v>13</v>
      </c>
      <c r="D685" s="7">
        <v>127.31</v>
      </c>
      <c r="E685" t="s">
        <v>14</v>
      </c>
    </row>
    <row r="686" spans="1:5" x14ac:dyDescent="0.25">
      <c r="A686" t="s">
        <v>112</v>
      </c>
      <c r="B686" t="s">
        <v>12</v>
      </c>
      <c r="C686" t="s">
        <v>13</v>
      </c>
      <c r="D686" s="7">
        <v>11.71</v>
      </c>
      <c r="E686" t="s">
        <v>14</v>
      </c>
    </row>
    <row r="687" spans="1:5" x14ac:dyDescent="0.25">
      <c r="A687" t="s">
        <v>112</v>
      </c>
      <c r="B687" t="s">
        <v>15</v>
      </c>
      <c r="C687" t="s">
        <v>114</v>
      </c>
      <c r="D687" s="7">
        <v>93.8</v>
      </c>
      <c r="E687" t="s">
        <v>14</v>
      </c>
    </row>
    <row r="688" spans="1:5" x14ac:dyDescent="0.25">
      <c r="A688" t="s">
        <v>112</v>
      </c>
      <c r="B688" t="s">
        <v>12</v>
      </c>
      <c r="C688" t="s">
        <v>13</v>
      </c>
      <c r="D688" s="7">
        <v>7.18</v>
      </c>
      <c r="E688" t="s">
        <v>14</v>
      </c>
    </row>
    <row r="689" spans="1:5" x14ac:dyDescent="0.25">
      <c r="A689" t="s">
        <v>112</v>
      </c>
      <c r="B689" t="s">
        <v>15</v>
      </c>
      <c r="C689" t="s">
        <v>32</v>
      </c>
      <c r="D689" s="7">
        <v>43.9</v>
      </c>
      <c r="E689" t="s">
        <v>14</v>
      </c>
    </row>
    <row r="690" spans="1:5" x14ac:dyDescent="0.25">
      <c r="A690" t="s">
        <v>112</v>
      </c>
      <c r="B690" t="s">
        <v>12</v>
      </c>
      <c r="C690" t="s">
        <v>13</v>
      </c>
      <c r="D690" s="7">
        <v>36.1</v>
      </c>
      <c r="E690" t="s">
        <v>14</v>
      </c>
    </row>
    <row r="691" spans="1:5" x14ac:dyDescent="0.25">
      <c r="A691" t="s">
        <v>112</v>
      </c>
      <c r="B691" t="s">
        <v>12</v>
      </c>
      <c r="C691" t="s">
        <v>13</v>
      </c>
      <c r="D691" s="7">
        <v>7.13</v>
      </c>
      <c r="E691" t="s">
        <v>14</v>
      </c>
    </row>
    <row r="692" spans="1:5" x14ac:dyDescent="0.25">
      <c r="A692" t="s">
        <v>112</v>
      </c>
      <c r="B692" t="s">
        <v>12</v>
      </c>
      <c r="C692" t="s">
        <v>13</v>
      </c>
      <c r="D692" s="7">
        <v>163.04</v>
      </c>
      <c r="E692" t="s">
        <v>14</v>
      </c>
    </row>
    <row r="693" spans="1:5" x14ac:dyDescent="0.25">
      <c r="A693" t="s">
        <v>112</v>
      </c>
      <c r="B693" t="s">
        <v>15</v>
      </c>
      <c r="C693" t="s">
        <v>62</v>
      </c>
      <c r="D693" s="7">
        <v>26</v>
      </c>
      <c r="E693" t="s">
        <v>14</v>
      </c>
    </row>
    <row r="694" spans="1:5" x14ac:dyDescent="0.25">
      <c r="A694" t="s">
        <v>112</v>
      </c>
      <c r="B694" t="s">
        <v>12</v>
      </c>
      <c r="C694" t="s">
        <v>13</v>
      </c>
      <c r="D694" s="7">
        <v>31.24</v>
      </c>
      <c r="E694" t="s">
        <v>14</v>
      </c>
    </row>
    <row r="695" spans="1:5" x14ac:dyDescent="0.25">
      <c r="A695" t="s">
        <v>112</v>
      </c>
      <c r="B695" t="s">
        <v>15</v>
      </c>
      <c r="C695" t="s">
        <v>115</v>
      </c>
      <c r="D695" s="7">
        <v>12.9</v>
      </c>
      <c r="E695" t="s">
        <v>14</v>
      </c>
    </row>
    <row r="696" spans="1:5" x14ac:dyDescent="0.25">
      <c r="A696" t="s">
        <v>112</v>
      </c>
      <c r="B696" t="s">
        <v>12</v>
      </c>
      <c r="C696" t="s">
        <v>13</v>
      </c>
      <c r="D696" s="7">
        <v>20.9</v>
      </c>
      <c r="E696" t="s">
        <v>14</v>
      </c>
    </row>
    <row r="697" spans="1:5" x14ac:dyDescent="0.25">
      <c r="A697" t="s">
        <v>112</v>
      </c>
      <c r="B697" t="s">
        <v>12</v>
      </c>
      <c r="C697" t="s">
        <v>13</v>
      </c>
      <c r="D697" s="7">
        <v>38.950000000000003</v>
      </c>
      <c r="E697" t="s">
        <v>14</v>
      </c>
    </row>
    <row r="698" spans="1:5" x14ac:dyDescent="0.25">
      <c r="A698" t="s">
        <v>112</v>
      </c>
      <c r="B698" t="s">
        <v>12</v>
      </c>
      <c r="C698" t="s">
        <v>13</v>
      </c>
      <c r="D698" s="7">
        <v>70.28</v>
      </c>
      <c r="E698" t="s">
        <v>14</v>
      </c>
    </row>
    <row r="699" spans="1:5" x14ac:dyDescent="0.25">
      <c r="A699" t="s">
        <v>112</v>
      </c>
      <c r="B699" t="s">
        <v>12</v>
      </c>
      <c r="C699" t="s">
        <v>13</v>
      </c>
      <c r="D699" s="7">
        <v>41</v>
      </c>
      <c r="E699" t="s">
        <v>14</v>
      </c>
    </row>
    <row r="700" spans="1:5" x14ac:dyDescent="0.25">
      <c r="A700" t="s">
        <v>112</v>
      </c>
      <c r="B700" t="s">
        <v>17</v>
      </c>
      <c r="C700" t="s">
        <v>18</v>
      </c>
      <c r="D700" t="s">
        <v>14</v>
      </c>
      <c r="E700" s="7">
        <v>-1030.49</v>
      </c>
    </row>
    <row r="701" spans="1:5" x14ac:dyDescent="0.25">
      <c r="A701" t="s">
        <v>112</v>
      </c>
      <c r="B701" t="s">
        <v>15</v>
      </c>
      <c r="C701" t="s">
        <v>116</v>
      </c>
      <c r="D701" s="7">
        <v>34</v>
      </c>
      <c r="E701" t="s">
        <v>14</v>
      </c>
    </row>
    <row r="702" spans="1:5" x14ac:dyDescent="0.25">
      <c r="A702" t="s">
        <v>112</v>
      </c>
      <c r="B702" t="s">
        <v>12</v>
      </c>
      <c r="C702" t="s">
        <v>13</v>
      </c>
      <c r="D702" s="7">
        <v>19.52</v>
      </c>
      <c r="E702" t="s">
        <v>14</v>
      </c>
    </row>
    <row r="703" spans="1:5" x14ac:dyDescent="0.25">
      <c r="A703" t="s">
        <v>112</v>
      </c>
      <c r="B703" t="s">
        <v>15</v>
      </c>
      <c r="C703" t="s">
        <v>39</v>
      </c>
      <c r="D703" s="7">
        <v>38.9</v>
      </c>
      <c r="E703" t="s">
        <v>14</v>
      </c>
    </row>
    <row r="704" spans="1:5" x14ac:dyDescent="0.25">
      <c r="A704" t="s">
        <v>112</v>
      </c>
      <c r="B704" t="s">
        <v>15</v>
      </c>
      <c r="C704" t="s">
        <v>117</v>
      </c>
      <c r="D704" s="7">
        <v>18</v>
      </c>
      <c r="E704" t="s">
        <v>14</v>
      </c>
    </row>
    <row r="705" spans="1:5" x14ac:dyDescent="0.25">
      <c r="A705" t="s">
        <v>112</v>
      </c>
      <c r="B705" t="s">
        <v>15</v>
      </c>
      <c r="C705" t="s">
        <v>118</v>
      </c>
      <c r="D705" s="7">
        <v>20</v>
      </c>
      <c r="E705" t="s">
        <v>14</v>
      </c>
    </row>
    <row r="706" spans="1:5" x14ac:dyDescent="0.25">
      <c r="A706" t="s">
        <v>112</v>
      </c>
      <c r="B706" t="s">
        <v>15</v>
      </c>
      <c r="C706" t="s">
        <v>119</v>
      </c>
      <c r="D706" s="7">
        <v>42.9</v>
      </c>
      <c r="E706" t="s">
        <v>14</v>
      </c>
    </row>
    <row r="707" spans="1:5" x14ac:dyDescent="0.25">
      <c r="A707" t="s">
        <v>112</v>
      </c>
      <c r="B707" t="s">
        <v>12</v>
      </c>
      <c r="C707" t="s">
        <v>13</v>
      </c>
      <c r="D707" s="7">
        <v>7.81</v>
      </c>
      <c r="E707" t="s">
        <v>14</v>
      </c>
    </row>
    <row r="708" spans="1:5" x14ac:dyDescent="0.25">
      <c r="A708" t="s">
        <v>112</v>
      </c>
      <c r="B708" t="s">
        <v>15</v>
      </c>
      <c r="C708" t="s">
        <v>120</v>
      </c>
      <c r="D708" s="7">
        <v>29</v>
      </c>
      <c r="E708" t="s">
        <v>14</v>
      </c>
    </row>
    <row r="709" spans="1:5" x14ac:dyDescent="0.25">
      <c r="A709" t="s">
        <v>112</v>
      </c>
      <c r="B709" t="s">
        <v>12</v>
      </c>
      <c r="C709" t="s">
        <v>13</v>
      </c>
      <c r="D709" s="7">
        <v>34.549999999999997</v>
      </c>
      <c r="E709" t="s">
        <v>14</v>
      </c>
    </row>
    <row r="710" spans="1:5" x14ac:dyDescent="0.25">
      <c r="A710" t="s">
        <v>112</v>
      </c>
      <c r="B710" t="s">
        <v>15</v>
      </c>
      <c r="C710" t="s">
        <v>121</v>
      </c>
      <c r="D710" s="7">
        <v>65</v>
      </c>
      <c r="E710" t="s">
        <v>14</v>
      </c>
    </row>
    <row r="711" spans="1:5" x14ac:dyDescent="0.25">
      <c r="A711" t="s">
        <v>112</v>
      </c>
      <c r="B711" t="s">
        <v>15</v>
      </c>
      <c r="C711" t="s">
        <v>122</v>
      </c>
      <c r="D711" s="7">
        <v>81</v>
      </c>
      <c r="E711" t="s">
        <v>14</v>
      </c>
    </row>
    <row r="712" spans="1:5" x14ac:dyDescent="0.25">
      <c r="A712" t="s">
        <v>112</v>
      </c>
      <c r="B712" t="s">
        <v>12</v>
      </c>
      <c r="C712" t="s">
        <v>13</v>
      </c>
      <c r="D712" s="7">
        <v>14.64</v>
      </c>
      <c r="E712" t="s">
        <v>14</v>
      </c>
    </row>
    <row r="713" spans="1:5" x14ac:dyDescent="0.25">
      <c r="A713" t="s">
        <v>112</v>
      </c>
      <c r="B713" t="s">
        <v>12</v>
      </c>
      <c r="C713" t="s">
        <v>13</v>
      </c>
      <c r="D713" s="7">
        <v>34.07</v>
      </c>
      <c r="E713" t="s">
        <v>14</v>
      </c>
    </row>
    <row r="714" spans="1:5" x14ac:dyDescent="0.25">
      <c r="A714" t="s">
        <v>112</v>
      </c>
      <c r="B714" t="s">
        <v>12</v>
      </c>
      <c r="C714" t="s">
        <v>13</v>
      </c>
      <c r="D714" s="7">
        <v>32.11</v>
      </c>
      <c r="E714" t="s">
        <v>14</v>
      </c>
    </row>
    <row r="715" spans="1:5" x14ac:dyDescent="0.25">
      <c r="A715" t="s">
        <v>112</v>
      </c>
      <c r="B715" t="s">
        <v>12</v>
      </c>
      <c r="C715" t="s">
        <v>13</v>
      </c>
      <c r="D715" s="7">
        <v>25.65</v>
      </c>
      <c r="E715" t="s">
        <v>14</v>
      </c>
    </row>
    <row r="716" spans="1:5" x14ac:dyDescent="0.25">
      <c r="A716" t="s">
        <v>112</v>
      </c>
      <c r="B716" t="s">
        <v>12</v>
      </c>
      <c r="C716" t="s">
        <v>13</v>
      </c>
      <c r="D716" s="7">
        <v>41.95</v>
      </c>
      <c r="E716" t="s">
        <v>14</v>
      </c>
    </row>
    <row r="717" spans="1:5" x14ac:dyDescent="0.25">
      <c r="A717" t="s">
        <v>112</v>
      </c>
      <c r="B717" t="s">
        <v>12</v>
      </c>
      <c r="C717" t="s">
        <v>13</v>
      </c>
      <c r="D717" s="7">
        <v>49.31</v>
      </c>
      <c r="E717" t="s">
        <v>14</v>
      </c>
    </row>
    <row r="718" spans="1:5" x14ac:dyDescent="0.25">
      <c r="A718" t="s">
        <v>112</v>
      </c>
      <c r="B718" t="s">
        <v>12</v>
      </c>
      <c r="C718" t="s">
        <v>13</v>
      </c>
      <c r="D718" s="7">
        <v>41.87</v>
      </c>
      <c r="E718" t="s">
        <v>14</v>
      </c>
    </row>
    <row r="719" spans="1:5" x14ac:dyDescent="0.25">
      <c r="A719" t="s">
        <v>112</v>
      </c>
      <c r="B719" t="s">
        <v>12</v>
      </c>
      <c r="C719" t="s">
        <v>13</v>
      </c>
      <c r="D719" s="7">
        <v>22.77</v>
      </c>
      <c r="E719" t="s">
        <v>14</v>
      </c>
    </row>
    <row r="720" spans="1:5" x14ac:dyDescent="0.25">
      <c r="A720" t="s">
        <v>112</v>
      </c>
      <c r="B720" t="s">
        <v>12</v>
      </c>
      <c r="C720" t="s">
        <v>13</v>
      </c>
      <c r="D720" s="7">
        <v>22.77</v>
      </c>
      <c r="E720" t="s">
        <v>14</v>
      </c>
    </row>
    <row r="721" spans="1:5" x14ac:dyDescent="0.25">
      <c r="A721" t="s">
        <v>112</v>
      </c>
      <c r="B721" t="s">
        <v>12</v>
      </c>
      <c r="C721" t="s">
        <v>13</v>
      </c>
      <c r="D721" s="7">
        <v>41</v>
      </c>
      <c r="E721" t="s">
        <v>14</v>
      </c>
    </row>
    <row r="722" spans="1:5" x14ac:dyDescent="0.25">
      <c r="A722" t="s">
        <v>112</v>
      </c>
      <c r="B722" t="s">
        <v>15</v>
      </c>
      <c r="C722" t="s">
        <v>71</v>
      </c>
      <c r="D722" s="7">
        <v>10.5</v>
      </c>
      <c r="E722" t="s">
        <v>14</v>
      </c>
    </row>
    <row r="723" spans="1:5" x14ac:dyDescent="0.25">
      <c r="A723" t="s">
        <v>112</v>
      </c>
      <c r="B723" t="s">
        <v>12</v>
      </c>
      <c r="C723" t="s">
        <v>13</v>
      </c>
      <c r="D723" s="7">
        <v>43.92</v>
      </c>
      <c r="E723" t="s">
        <v>14</v>
      </c>
    </row>
    <row r="724" spans="1:5" x14ac:dyDescent="0.25">
      <c r="A724" t="s">
        <v>112</v>
      </c>
      <c r="B724" t="s">
        <v>12</v>
      </c>
      <c r="C724" t="s">
        <v>13</v>
      </c>
      <c r="D724" s="7">
        <v>107.76</v>
      </c>
      <c r="E724" t="s">
        <v>14</v>
      </c>
    </row>
    <row r="725" spans="1:5" x14ac:dyDescent="0.25">
      <c r="A725" t="s">
        <v>112</v>
      </c>
      <c r="B725" t="s">
        <v>12</v>
      </c>
      <c r="C725" t="s">
        <v>13</v>
      </c>
      <c r="D725" s="7">
        <v>57.59</v>
      </c>
      <c r="E725" t="s">
        <v>14</v>
      </c>
    </row>
    <row r="726" spans="1:5" x14ac:dyDescent="0.25">
      <c r="A726" t="s">
        <v>112</v>
      </c>
      <c r="B726" t="s">
        <v>12</v>
      </c>
      <c r="C726" t="s">
        <v>13</v>
      </c>
      <c r="D726" s="7">
        <v>33.25</v>
      </c>
      <c r="E726" t="s">
        <v>14</v>
      </c>
    </row>
    <row r="727" spans="1:5" x14ac:dyDescent="0.25">
      <c r="A727" t="s">
        <v>112</v>
      </c>
      <c r="B727" t="s">
        <v>15</v>
      </c>
      <c r="C727" t="s">
        <v>123</v>
      </c>
      <c r="D727" s="7">
        <v>26</v>
      </c>
      <c r="E727" t="s">
        <v>14</v>
      </c>
    </row>
    <row r="728" spans="1:5" x14ac:dyDescent="0.25">
      <c r="A728" t="s">
        <v>112</v>
      </c>
      <c r="B728" t="s">
        <v>12</v>
      </c>
      <c r="C728" t="s">
        <v>13</v>
      </c>
      <c r="D728" s="7">
        <v>14.64</v>
      </c>
      <c r="E728" t="s">
        <v>14</v>
      </c>
    </row>
    <row r="729" spans="1:5" x14ac:dyDescent="0.25">
      <c r="A729" t="s">
        <v>112</v>
      </c>
      <c r="B729" t="s">
        <v>12</v>
      </c>
      <c r="C729" t="s">
        <v>13</v>
      </c>
      <c r="D729" s="7">
        <v>7.81</v>
      </c>
      <c r="E729" t="s">
        <v>14</v>
      </c>
    </row>
    <row r="730" spans="1:5" x14ac:dyDescent="0.25">
      <c r="A730" t="s">
        <v>112</v>
      </c>
      <c r="B730" t="s">
        <v>12</v>
      </c>
      <c r="C730" t="s">
        <v>13</v>
      </c>
      <c r="D730" s="7">
        <v>3.9</v>
      </c>
      <c r="E730" t="s">
        <v>14</v>
      </c>
    </row>
    <row r="731" spans="1:5" x14ac:dyDescent="0.25">
      <c r="A731" t="s">
        <v>112</v>
      </c>
      <c r="B731" t="s">
        <v>12</v>
      </c>
      <c r="C731" t="s">
        <v>13</v>
      </c>
      <c r="D731" s="7">
        <v>8.3000000000000007</v>
      </c>
      <c r="E731" t="s">
        <v>14</v>
      </c>
    </row>
    <row r="732" spans="1:5" x14ac:dyDescent="0.25">
      <c r="A732" t="s">
        <v>112</v>
      </c>
      <c r="B732" t="s">
        <v>17</v>
      </c>
      <c r="C732" t="s">
        <v>18</v>
      </c>
      <c r="D732" t="s">
        <v>14</v>
      </c>
      <c r="E732" s="7">
        <v>-5.7</v>
      </c>
    </row>
    <row r="733" spans="1:5" x14ac:dyDescent="0.25">
      <c r="A733" t="s">
        <v>112</v>
      </c>
      <c r="B733" t="s">
        <v>12</v>
      </c>
      <c r="C733" t="s">
        <v>13</v>
      </c>
      <c r="D733" s="7">
        <v>5.7</v>
      </c>
      <c r="E733" t="s">
        <v>14</v>
      </c>
    </row>
    <row r="734" spans="1:5" x14ac:dyDescent="0.25">
      <c r="A734" t="s">
        <v>112</v>
      </c>
      <c r="B734" t="s">
        <v>17</v>
      </c>
      <c r="C734" t="s">
        <v>18</v>
      </c>
      <c r="D734" t="s">
        <v>14</v>
      </c>
      <c r="E734" s="7">
        <v>-94.88</v>
      </c>
    </row>
    <row r="735" spans="1:5" x14ac:dyDescent="0.25">
      <c r="A735" t="s">
        <v>112</v>
      </c>
      <c r="B735" t="s">
        <v>12</v>
      </c>
      <c r="C735" t="s">
        <v>13</v>
      </c>
      <c r="D735" s="7">
        <v>42.66</v>
      </c>
      <c r="E735" t="s">
        <v>14</v>
      </c>
    </row>
    <row r="736" spans="1:5" x14ac:dyDescent="0.25">
      <c r="A736" t="s">
        <v>112</v>
      </c>
      <c r="B736" t="s">
        <v>12</v>
      </c>
      <c r="C736" t="s">
        <v>13</v>
      </c>
      <c r="D736" s="7">
        <v>52.22</v>
      </c>
      <c r="E736" t="s">
        <v>14</v>
      </c>
    </row>
    <row r="737" spans="1:5" x14ac:dyDescent="0.25">
      <c r="A737" t="s">
        <v>112</v>
      </c>
      <c r="B737" t="s">
        <v>17</v>
      </c>
      <c r="C737" t="s">
        <v>18</v>
      </c>
      <c r="D737" t="s">
        <v>14</v>
      </c>
      <c r="E737" s="7">
        <v>-52.83</v>
      </c>
    </row>
    <row r="738" spans="1:5" x14ac:dyDescent="0.25">
      <c r="A738" t="s">
        <v>112</v>
      </c>
      <c r="B738" t="s">
        <v>12</v>
      </c>
      <c r="C738" t="s">
        <v>13</v>
      </c>
      <c r="D738" s="7">
        <v>16.829999999999998</v>
      </c>
      <c r="E738" t="s">
        <v>14</v>
      </c>
    </row>
    <row r="739" spans="1:5" x14ac:dyDescent="0.25">
      <c r="A739" t="s">
        <v>112</v>
      </c>
      <c r="B739" t="s">
        <v>15</v>
      </c>
      <c r="C739" t="s">
        <v>124</v>
      </c>
      <c r="D739" s="7">
        <v>36</v>
      </c>
      <c r="E739" t="s">
        <v>14</v>
      </c>
    </row>
    <row r="740" spans="1:5" x14ac:dyDescent="0.25">
      <c r="A740" t="s">
        <v>112</v>
      </c>
      <c r="B740" t="s">
        <v>17</v>
      </c>
      <c r="C740" t="s">
        <v>18</v>
      </c>
      <c r="D740" t="s">
        <v>14</v>
      </c>
      <c r="E740" s="7">
        <v>-36.020000000000003</v>
      </c>
    </row>
    <row r="741" spans="1:5" x14ac:dyDescent="0.25">
      <c r="A741" t="s">
        <v>112</v>
      </c>
      <c r="B741" t="s">
        <v>12</v>
      </c>
      <c r="C741" t="s">
        <v>13</v>
      </c>
      <c r="D741" s="7">
        <v>36.020000000000003</v>
      </c>
      <c r="E741" t="s">
        <v>14</v>
      </c>
    </row>
    <row r="742" spans="1:5" x14ac:dyDescent="0.25">
      <c r="A742" t="s">
        <v>112</v>
      </c>
      <c r="B742" t="s">
        <v>17</v>
      </c>
      <c r="C742" t="s">
        <v>18</v>
      </c>
      <c r="D742" t="s">
        <v>14</v>
      </c>
      <c r="E742" s="7">
        <v>-140.87</v>
      </c>
    </row>
    <row r="743" spans="1:5" x14ac:dyDescent="0.25">
      <c r="A743" t="s">
        <v>112</v>
      </c>
      <c r="B743" t="s">
        <v>12</v>
      </c>
      <c r="C743" t="s">
        <v>13</v>
      </c>
      <c r="D743" s="7">
        <v>4.88</v>
      </c>
      <c r="E743" t="s">
        <v>14</v>
      </c>
    </row>
    <row r="744" spans="1:5" x14ac:dyDescent="0.25">
      <c r="A744" t="s">
        <v>112</v>
      </c>
      <c r="B744" t="s">
        <v>15</v>
      </c>
      <c r="C744" t="s">
        <v>61</v>
      </c>
      <c r="D744" s="7">
        <v>74.989999999999995</v>
      </c>
      <c r="E744" t="s">
        <v>14</v>
      </c>
    </row>
    <row r="745" spans="1:5" x14ac:dyDescent="0.25">
      <c r="A745" t="s">
        <v>112</v>
      </c>
      <c r="B745" t="s">
        <v>12</v>
      </c>
      <c r="C745" t="s">
        <v>13</v>
      </c>
      <c r="D745" s="7">
        <v>24.4</v>
      </c>
      <c r="E745" t="s">
        <v>14</v>
      </c>
    </row>
    <row r="746" spans="1:5" x14ac:dyDescent="0.25">
      <c r="A746" t="s">
        <v>112</v>
      </c>
      <c r="B746" t="s">
        <v>12</v>
      </c>
      <c r="C746" t="s">
        <v>13</v>
      </c>
      <c r="D746" s="7">
        <v>36.6</v>
      </c>
      <c r="E746" t="s">
        <v>14</v>
      </c>
    </row>
    <row r="747" spans="1:5" x14ac:dyDescent="0.25">
      <c r="A747" t="s">
        <v>112</v>
      </c>
      <c r="B747" t="s">
        <v>17</v>
      </c>
      <c r="C747" t="s">
        <v>18</v>
      </c>
      <c r="D747" t="s">
        <v>14</v>
      </c>
      <c r="E747" s="7">
        <v>-107.27</v>
      </c>
    </row>
    <row r="748" spans="1:5" x14ac:dyDescent="0.25">
      <c r="A748" t="s">
        <v>112</v>
      </c>
      <c r="B748" t="s">
        <v>12</v>
      </c>
      <c r="C748" t="s">
        <v>13</v>
      </c>
      <c r="D748" s="7">
        <v>107.27</v>
      </c>
      <c r="E748" t="s">
        <v>14</v>
      </c>
    </row>
    <row r="749" spans="1:5" x14ac:dyDescent="0.25">
      <c r="A749" t="s">
        <v>112</v>
      </c>
      <c r="B749" t="s">
        <v>17</v>
      </c>
      <c r="C749" t="s">
        <v>18</v>
      </c>
      <c r="D749" t="s">
        <v>14</v>
      </c>
      <c r="E749" s="7">
        <v>-7.08</v>
      </c>
    </row>
    <row r="750" spans="1:5" x14ac:dyDescent="0.25">
      <c r="A750" t="s">
        <v>112</v>
      </c>
      <c r="B750" t="s">
        <v>12</v>
      </c>
      <c r="C750" t="s">
        <v>13</v>
      </c>
      <c r="D750" s="7">
        <v>7.08</v>
      </c>
      <c r="E750" t="s">
        <v>14</v>
      </c>
    </row>
    <row r="751" spans="1:5" x14ac:dyDescent="0.25">
      <c r="A751" t="s">
        <v>112</v>
      </c>
      <c r="B751" t="s">
        <v>17</v>
      </c>
      <c r="C751" t="s">
        <v>18</v>
      </c>
      <c r="D751" t="s">
        <v>14</v>
      </c>
      <c r="E751" s="7">
        <v>-77.48</v>
      </c>
    </row>
    <row r="752" spans="1:5" x14ac:dyDescent="0.25">
      <c r="A752" t="s">
        <v>112</v>
      </c>
      <c r="B752" t="s">
        <v>15</v>
      </c>
      <c r="C752" t="s">
        <v>45</v>
      </c>
      <c r="D752" s="7">
        <v>27.5</v>
      </c>
      <c r="E752" t="s">
        <v>14</v>
      </c>
    </row>
    <row r="753" spans="1:6" x14ac:dyDescent="0.25">
      <c r="A753" t="s">
        <v>112</v>
      </c>
      <c r="B753" t="s">
        <v>15</v>
      </c>
      <c r="C753" t="s">
        <v>119</v>
      </c>
      <c r="D753" s="7">
        <v>42.9</v>
      </c>
      <c r="E753" t="s">
        <v>14</v>
      </c>
    </row>
    <row r="754" spans="1:6" x14ac:dyDescent="0.25">
      <c r="A754" t="s">
        <v>112</v>
      </c>
      <c r="B754" t="s">
        <v>12</v>
      </c>
      <c r="C754" t="s">
        <v>13</v>
      </c>
      <c r="D754" s="7">
        <v>7.08</v>
      </c>
      <c r="E754" t="s">
        <v>14</v>
      </c>
    </row>
    <row r="755" spans="1:6" x14ac:dyDescent="0.25">
      <c r="A755" t="s">
        <v>112</v>
      </c>
      <c r="B755" t="s">
        <v>17</v>
      </c>
      <c r="C755" t="s">
        <v>18</v>
      </c>
      <c r="D755" t="s">
        <v>14</v>
      </c>
      <c r="E755" s="7">
        <v>-267.16000000000003</v>
      </c>
    </row>
    <row r="756" spans="1:6" x14ac:dyDescent="0.25">
      <c r="A756" t="s">
        <v>112</v>
      </c>
      <c r="B756" t="s">
        <v>15</v>
      </c>
      <c r="C756" t="s">
        <v>125</v>
      </c>
      <c r="D756" s="7">
        <v>83.8</v>
      </c>
      <c r="E756" t="s">
        <v>14</v>
      </c>
    </row>
    <row r="757" spans="1:6" x14ac:dyDescent="0.25">
      <c r="A757" t="s">
        <v>112</v>
      </c>
      <c r="B757" t="s">
        <v>12</v>
      </c>
      <c r="C757" t="s">
        <v>13</v>
      </c>
      <c r="D757" s="7">
        <v>89.12</v>
      </c>
      <c r="E757" t="s">
        <v>14</v>
      </c>
    </row>
    <row r="758" spans="1:6" x14ac:dyDescent="0.25">
      <c r="A758" t="s">
        <v>112</v>
      </c>
      <c r="B758" t="s">
        <v>12</v>
      </c>
      <c r="C758" t="s">
        <v>13</v>
      </c>
      <c r="D758" s="7">
        <v>33.25</v>
      </c>
      <c r="E758" t="s">
        <v>14</v>
      </c>
    </row>
    <row r="759" spans="1:6" x14ac:dyDescent="0.25">
      <c r="A759" t="s">
        <v>112</v>
      </c>
      <c r="B759" t="s">
        <v>17</v>
      </c>
      <c r="C759" t="s">
        <v>126</v>
      </c>
      <c r="D759" t="s">
        <v>14</v>
      </c>
      <c r="E759" s="7">
        <v>-30</v>
      </c>
    </row>
    <row r="760" spans="1:6" x14ac:dyDescent="0.25">
      <c r="A760" t="s">
        <v>112</v>
      </c>
      <c r="B760" t="s">
        <v>12</v>
      </c>
      <c r="C760" t="s">
        <v>13</v>
      </c>
      <c r="D760" s="7">
        <v>36.99</v>
      </c>
      <c r="E760" t="s">
        <v>14</v>
      </c>
    </row>
    <row r="761" spans="1:6" x14ac:dyDescent="0.25">
      <c r="A761" t="s">
        <v>112</v>
      </c>
      <c r="B761" t="s">
        <v>15</v>
      </c>
      <c r="C761" t="s">
        <v>21</v>
      </c>
      <c r="D761" s="7">
        <v>54</v>
      </c>
      <c r="E761" t="s">
        <v>14</v>
      </c>
    </row>
    <row r="762" spans="1:6" x14ac:dyDescent="0.25">
      <c r="A762" t="s">
        <v>112</v>
      </c>
      <c r="B762" t="s">
        <v>17</v>
      </c>
      <c r="C762" t="s">
        <v>18</v>
      </c>
      <c r="D762" t="s">
        <v>14</v>
      </c>
      <c r="E762" s="7">
        <v>-61.17</v>
      </c>
    </row>
    <row r="763" spans="1:6" x14ac:dyDescent="0.25">
      <c r="A763" t="s">
        <v>112</v>
      </c>
      <c r="B763" t="s">
        <v>12</v>
      </c>
      <c r="C763" t="s">
        <v>13</v>
      </c>
      <c r="D763" s="7">
        <v>47.5</v>
      </c>
      <c r="E763" t="s">
        <v>14</v>
      </c>
    </row>
    <row r="764" spans="1:6" x14ac:dyDescent="0.25">
      <c r="A764" t="s">
        <v>112</v>
      </c>
      <c r="B764" t="s">
        <v>12</v>
      </c>
      <c r="C764" t="s">
        <v>13</v>
      </c>
      <c r="D764" s="7">
        <v>13.67</v>
      </c>
      <c r="E764" t="s">
        <v>14</v>
      </c>
    </row>
    <row r="765" spans="1:6" x14ac:dyDescent="0.25">
      <c r="A765" t="s">
        <v>112</v>
      </c>
      <c r="B765" t="s">
        <v>17</v>
      </c>
      <c r="C765" t="s">
        <v>18</v>
      </c>
      <c r="D765" t="s">
        <v>14</v>
      </c>
      <c r="E765" s="7">
        <v>-146.41</v>
      </c>
    </row>
    <row r="766" spans="1:6" x14ac:dyDescent="0.25">
      <c r="A766" t="s">
        <v>112</v>
      </c>
      <c r="B766" t="s">
        <v>12</v>
      </c>
      <c r="C766" t="s">
        <v>13</v>
      </c>
      <c r="D766" s="7">
        <v>146.41</v>
      </c>
      <c r="E766" t="s">
        <v>14</v>
      </c>
    </row>
    <row r="767" spans="1:6" x14ac:dyDescent="0.25">
      <c r="A767" t="s">
        <v>112</v>
      </c>
      <c r="B767" t="s">
        <v>17</v>
      </c>
      <c r="C767" t="s">
        <v>18</v>
      </c>
      <c r="D767" t="s">
        <v>14</v>
      </c>
      <c r="E767" s="7">
        <v>-704.4</v>
      </c>
    </row>
    <row r="768" spans="1:6" x14ac:dyDescent="0.25">
      <c r="A768" s="18" t="s">
        <v>112</v>
      </c>
      <c r="B768" s="18" t="s">
        <v>22</v>
      </c>
      <c r="C768" s="18"/>
      <c r="D768" s="18"/>
      <c r="E768" s="18"/>
      <c r="F768" s="18">
        <v>12.59</v>
      </c>
    </row>
    <row r="769" spans="1:5" x14ac:dyDescent="0.25">
      <c r="A769" t="s">
        <v>127</v>
      </c>
      <c r="B769" t="s">
        <v>15</v>
      </c>
      <c r="C769" t="s">
        <v>128</v>
      </c>
      <c r="D769" s="7">
        <v>8</v>
      </c>
      <c r="E769" t="s">
        <v>14</v>
      </c>
    </row>
    <row r="770" spans="1:5" x14ac:dyDescent="0.25">
      <c r="A770" t="s">
        <v>127</v>
      </c>
      <c r="B770" t="s">
        <v>12</v>
      </c>
      <c r="C770" t="s">
        <v>13</v>
      </c>
      <c r="D770" s="7">
        <v>40.26</v>
      </c>
      <c r="E770" t="s">
        <v>14</v>
      </c>
    </row>
    <row r="771" spans="1:5" x14ac:dyDescent="0.25">
      <c r="A771" t="s">
        <v>127</v>
      </c>
      <c r="B771" t="s">
        <v>12</v>
      </c>
      <c r="C771" t="s">
        <v>13</v>
      </c>
      <c r="D771" s="7">
        <v>9.5</v>
      </c>
      <c r="E771" t="s">
        <v>14</v>
      </c>
    </row>
    <row r="772" spans="1:5" x14ac:dyDescent="0.25">
      <c r="A772" t="s">
        <v>127</v>
      </c>
      <c r="B772" t="s">
        <v>17</v>
      </c>
      <c r="C772" t="s">
        <v>18</v>
      </c>
      <c r="D772" t="s">
        <v>14</v>
      </c>
      <c r="E772" s="7">
        <v>-217.75</v>
      </c>
    </row>
    <row r="773" spans="1:5" x14ac:dyDescent="0.25">
      <c r="A773" t="s">
        <v>127</v>
      </c>
      <c r="B773" t="s">
        <v>15</v>
      </c>
      <c r="C773" t="s">
        <v>129</v>
      </c>
      <c r="D773" s="7">
        <v>153</v>
      </c>
      <c r="E773" t="s">
        <v>14</v>
      </c>
    </row>
    <row r="774" spans="1:5" x14ac:dyDescent="0.25">
      <c r="A774" t="s">
        <v>127</v>
      </c>
      <c r="B774" t="s">
        <v>12</v>
      </c>
      <c r="C774" t="s">
        <v>13</v>
      </c>
      <c r="D774" s="7">
        <v>14.64</v>
      </c>
      <c r="E774" t="s">
        <v>14</v>
      </c>
    </row>
    <row r="775" spans="1:5" x14ac:dyDescent="0.25">
      <c r="A775" t="s">
        <v>127</v>
      </c>
      <c r="B775" t="s">
        <v>12</v>
      </c>
      <c r="C775" t="s">
        <v>13</v>
      </c>
      <c r="D775" s="7">
        <v>5.86</v>
      </c>
      <c r="E775" t="s">
        <v>14</v>
      </c>
    </row>
    <row r="776" spans="1:5" x14ac:dyDescent="0.25">
      <c r="A776" t="s">
        <v>127</v>
      </c>
      <c r="B776" t="s">
        <v>12</v>
      </c>
      <c r="C776" t="s">
        <v>13</v>
      </c>
      <c r="D776" s="7">
        <v>13.91</v>
      </c>
      <c r="E776" t="s">
        <v>14</v>
      </c>
    </row>
    <row r="777" spans="1:5" x14ac:dyDescent="0.25">
      <c r="A777" t="s">
        <v>127</v>
      </c>
      <c r="B777" t="s">
        <v>12</v>
      </c>
      <c r="C777" t="s">
        <v>13</v>
      </c>
      <c r="D777" s="7">
        <v>5.94</v>
      </c>
      <c r="E777" t="s">
        <v>14</v>
      </c>
    </row>
    <row r="778" spans="1:5" x14ac:dyDescent="0.25">
      <c r="A778" t="s">
        <v>127</v>
      </c>
      <c r="B778" t="s">
        <v>12</v>
      </c>
      <c r="C778" t="s">
        <v>13</v>
      </c>
      <c r="D778" s="7">
        <v>9.76</v>
      </c>
      <c r="E778" t="s">
        <v>14</v>
      </c>
    </row>
    <row r="779" spans="1:5" x14ac:dyDescent="0.25">
      <c r="A779" t="s">
        <v>127</v>
      </c>
      <c r="B779" t="s">
        <v>12</v>
      </c>
      <c r="C779" t="s">
        <v>13</v>
      </c>
      <c r="D779" s="7">
        <v>4.88</v>
      </c>
      <c r="E779" t="s">
        <v>14</v>
      </c>
    </row>
    <row r="780" spans="1:5" x14ac:dyDescent="0.25">
      <c r="A780" t="s">
        <v>127</v>
      </c>
      <c r="B780" t="s">
        <v>12</v>
      </c>
      <c r="C780" t="s">
        <v>13</v>
      </c>
      <c r="D780" s="7">
        <v>2.93</v>
      </c>
      <c r="E780" t="s">
        <v>14</v>
      </c>
    </row>
    <row r="781" spans="1:5" x14ac:dyDescent="0.25">
      <c r="A781" t="s">
        <v>127</v>
      </c>
      <c r="B781" t="s">
        <v>12</v>
      </c>
      <c r="C781" t="s">
        <v>13</v>
      </c>
      <c r="D781" s="7">
        <v>6.83</v>
      </c>
      <c r="E781" t="s">
        <v>14</v>
      </c>
    </row>
    <row r="782" spans="1:5" x14ac:dyDescent="0.25">
      <c r="A782" t="s">
        <v>127</v>
      </c>
      <c r="B782" t="s">
        <v>17</v>
      </c>
      <c r="C782" t="s">
        <v>18</v>
      </c>
      <c r="D782" t="s">
        <v>14</v>
      </c>
      <c r="E782" s="7">
        <v>-34</v>
      </c>
    </row>
    <row r="783" spans="1:5" x14ac:dyDescent="0.25">
      <c r="A783" t="s">
        <v>127</v>
      </c>
      <c r="B783" t="s">
        <v>15</v>
      </c>
      <c r="C783" t="s">
        <v>61</v>
      </c>
      <c r="D783" s="7">
        <v>34</v>
      </c>
      <c r="E783" t="s">
        <v>14</v>
      </c>
    </row>
    <row r="784" spans="1:5" x14ac:dyDescent="0.25">
      <c r="A784" t="s">
        <v>127</v>
      </c>
      <c r="B784" t="s">
        <v>17</v>
      </c>
      <c r="C784" t="s">
        <v>18</v>
      </c>
      <c r="D784" t="s">
        <v>14</v>
      </c>
      <c r="E784" s="7">
        <v>-233.01</v>
      </c>
    </row>
    <row r="785" spans="1:5" x14ac:dyDescent="0.25">
      <c r="A785" t="s">
        <v>127</v>
      </c>
      <c r="B785" t="s">
        <v>15</v>
      </c>
      <c r="C785" t="s">
        <v>130</v>
      </c>
      <c r="D785" s="7">
        <v>8</v>
      </c>
      <c r="E785" t="s">
        <v>14</v>
      </c>
    </row>
    <row r="786" spans="1:5" x14ac:dyDescent="0.25">
      <c r="A786" t="s">
        <v>127</v>
      </c>
      <c r="B786" t="s">
        <v>15</v>
      </c>
      <c r="C786" t="s">
        <v>130</v>
      </c>
      <c r="D786" s="7">
        <v>68.900000000000006</v>
      </c>
      <c r="E786" t="s">
        <v>14</v>
      </c>
    </row>
    <row r="787" spans="1:5" x14ac:dyDescent="0.25">
      <c r="A787" t="s">
        <v>127</v>
      </c>
      <c r="B787" t="s">
        <v>12</v>
      </c>
      <c r="C787" t="s">
        <v>13</v>
      </c>
      <c r="D787" s="7">
        <v>109.26</v>
      </c>
      <c r="E787" t="s">
        <v>14</v>
      </c>
    </row>
    <row r="788" spans="1:5" x14ac:dyDescent="0.25">
      <c r="A788" t="s">
        <v>127</v>
      </c>
      <c r="B788" t="s">
        <v>12</v>
      </c>
      <c r="C788" t="s">
        <v>13</v>
      </c>
      <c r="D788" s="7">
        <v>39.04</v>
      </c>
      <c r="E788" t="s">
        <v>14</v>
      </c>
    </row>
    <row r="789" spans="1:5" x14ac:dyDescent="0.25">
      <c r="A789" t="s">
        <v>127</v>
      </c>
      <c r="B789" t="s">
        <v>12</v>
      </c>
      <c r="C789" t="s">
        <v>13</v>
      </c>
      <c r="D789" s="7">
        <v>7.81</v>
      </c>
      <c r="E789" t="s">
        <v>14</v>
      </c>
    </row>
    <row r="790" spans="1:5" x14ac:dyDescent="0.25">
      <c r="A790" t="s">
        <v>127</v>
      </c>
      <c r="B790" t="s">
        <v>17</v>
      </c>
      <c r="C790" t="s">
        <v>18</v>
      </c>
      <c r="D790" t="s">
        <v>14</v>
      </c>
      <c r="E790" s="7">
        <v>-158.05000000000001</v>
      </c>
    </row>
    <row r="791" spans="1:5" x14ac:dyDescent="0.25">
      <c r="A791" t="s">
        <v>127</v>
      </c>
      <c r="B791" t="s">
        <v>12</v>
      </c>
      <c r="C791" t="s">
        <v>13</v>
      </c>
      <c r="D791" s="7">
        <v>57.49</v>
      </c>
      <c r="E791" t="s">
        <v>14</v>
      </c>
    </row>
    <row r="792" spans="1:5" x14ac:dyDescent="0.25">
      <c r="A792" t="s">
        <v>127</v>
      </c>
      <c r="B792" t="s">
        <v>15</v>
      </c>
      <c r="C792" t="s">
        <v>131</v>
      </c>
      <c r="D792" s="7">
        <v>44</v>
      </c>
      <c r="E792" t="s">
        <v>14</v>
      </c>
    </row>
    <row r="793" spans="1:5" x14ac:dyDescent="0.25">
      <c r="A793" t="s">
        <v>127</v>
      </c>
      <c r="B793" t="s">
        <v>12</v>
      </c>
      <c r="C793" t="s">
        <v>13</v>
      </c>
      <c r="D793" s="7">
        <v>14.36</v>
      </c>
      <c r="E793" t="s">
        <v>14</v>
      </c>
    </row>
    <row r="794" spans="1:5" x14ac:dyDescent="0.25">
      <c r="A794" t="s">
        <v>127</v>
      </c>
      <c r="B794" t="s">
        <v>12</v>
      </c>
      <c r="C794" t="s">
        <v>13</v>
      </c>
      <c r="D794" s="7">
        <v>3.8</v>
      </c>
      <c r="E794" t="s">
        <v>14</v>
      </c>
    </row>
    <row r="795" spans="1:5" x14ac:dyDescent="0.25">
      <c r="A795" t="s">
        <v>127</v>
      </c>
      <c r="B795" t="s">
        <v>15</v>
      </c>
      <c r="C795" t="s">
        <v>132</v>
      </c>
      <c r="D795" s="7">
        <v>33.9</v>
      </c>
      <c r="E795" t="s">
        <v>14</v>
      </c>
    </row>
    <row r="796" spans="1:5" x14ac:dyDescent="0.25">
      <c r="A796" t="s">
        <v>127</v>
      </c>
      <c r="B796" t="s">
        <v>15</v>
      </c>
      <c r="C796" t="s">
        <v>133</v>
      </c>
      <c r="D796" s="7">
        <v>4.5</v>
      </c>
      <c r="E796" t="s">
        <v>14</v>
      </c>
    </row>
    <row r="797" spans="1:5" x14ac:dyDescent="0.25">
      <c r="A797" t="s">
        <v>127</v>
      </c>
      <c r="B797" t="s">
        <v>17</v>
      </c>
      <c r="C797" t="s">
        <v>18</v>
      </c>
      <c r="D797" t="s">
        <v>14</v>
      </c>
      <c r="E797" s="7">
        <v>-47.3</v>
      </c>
    </row>
    <row r="798" spans="1:5" x14ac:dyDescent="0.25">
      <c r="A798" t="s">
        <v>127</v>
      </c>
      <c r="B798" t="s">
        <v>15</v>
      </c>
      <c r="C798" t="s">
        <v>134</v>
      </c>
      <c r="D798" s="7">
        <v>25.9</v>
      </c>
      <c r="E798" t="s">
        <v>14</v>
      </c>
    </row>
    <row r="799" spans="1:5" x14ac:dyDescent="0.25">
      <c r="A799" t="s">
        <v>127</v>
      </c>
      <c r="B799" t="s">
        <v>15</v>
      </c>
      <c r="C799" t="s">
        <v>133</v>
      </c>
      <c r="D799" s="7">
        <v>21.4</v>
      </c>
      <c r="E799" t="s">
        <v>14</v>
      </c>
    </row>
    <row r="800" spans="1:5" x14ac:dyDescent="0.25">
      <c r="A800" t="s">
        <v>127</v>
      </c>
      <c r="B800" t="s">
        <v>17</v>
      </c>
      <c r="C800" t="s">
        <v>18</v>
      </c>
      <c r="D800" t="s">
        <v>14</v>
      </c>
      <c r="E800" s="7">
        <v>-97.9</v>
      </c>
    </row>
    <row r="801" spans="1:5" x14ac:dyDescent="0.25">
      <c r="A801" t="s">
        <v>127</v>
      </c>
      <c r="B801" t="s">
        <v>15</v>
      </c>
      <c r="C801" t="s">
        <v>39</v>
      </c>
      <c r="D801" s="7">
        <v>62.9</v>
      </c>
      <c r="E801" t="s">
        <v>14</v>
      </c>
    </row>
    <row r="802" spans="1:5" x14ac:dyDescent="0.25">
      <c r="A802" t="s">
        <v>127</v>
      </c>
      <c r="B802" t="s">
        <v>15</v>
      </c>
      <c r="C802" t="s">
        <v>135</v>
      </c>
      <c r="D802" s="7">
        <v>35</v>
      </c>
      <c r="E802" t="s">
        <v>14</v>
      </c>
    </row>
    <row r="803" spans="1:5" x14ac:dyDescent="0.25">
      <c r="A803" t="s">
        <v>127</v>
      </c>
      <c r="B803" t="s">
        <v>17</v>
      </c>
      <c r="C803" t="s">
        <v>18</v>
      </c>
      <c r="D803" t="s">
        <v>14</v>
      </c>
      <c r="E803" s="7">
        <v>-25</v>
      </c>
    </row>
    <row r="804" spans="1:5" x14ac:dyDescent="0.25">
      <c r="A804" t="s">
        <v>127</v>
      </c>
      <c r="B804" t="s">
        <v>15</v>
      </c>
      <c r="C804" t="s">
        <v>136</v>
      </c>
      <c r="D804" s="7">
        <v>25</v>
      </c>
      <c r="E804" t="s">
        <v>14</v>
      </c>
    </row>
    <row r="805" spans="1:5" x14ac:dyDescent="0.25">
      <c r="A805" t="s">
        <v>127</v>
      </c>
      <c r="B805" t="s">
        <v>17</v>
      </c>
      <c r="C805" t="s">
        <v>18</v>
      </c>
      <c r="D805" t="s">
        <v>14</v>
      </c>
      <c r="E805" s="7">
        <v>-51.15</v>
      </c>
    </row>
    <row r="806" spans="1:5" x14ac:dyDescent="0.25">
      <c r="A806" t="s">
        <v>127</v>
      </c>
      <c r="B806" t="s">
        <v>15</v>
      </c>
      <c r="C806" t="s">
        <v>114</v>
      </c>
      <c r="D806" s="7">
        <v>51.15</v>
      </c>
      <c r="E806" t="s">
        <v>14</v>
      </c>
    </row>
    <row r="807" spans="1:5" x14ac:dyDescent="0.25">
      <c r="A807" t="s">
        <v>127</v>
      </c>
      <c r="B807" t="s">
        <v>17</v>
      </c>
      <c r="C807" t="s">
        <v>18</v>
      </c>
      <c r="D807" t="s">
        <v>14</v>
      </c>
      <c r="E807" s="7">
        <v>-20.9</v>
      </c>
    </row>
    <row r="808" spans="1:5" x14ac:dyDescent="0.25">
      <c r="A808" t="s">
        <v>127</v>
      </c>
      <c r="B808" t="s">
        <v>12</v>
      </c>
      <c r="C808" t="s">
        <v>13</v>
      </c>
      <c r="D808" s="7">
        <v>20.9</v>
      </c>
      <c r="E808" t="s">
        <v>14</v>
      </c>
    </row>
    <row r="809" spans="1:5" x14ac:dyDescent="0.25">
      <c r="A809" t="s">
        <v>127</v>
      </c>
      <c r="B809" t="s">
        <v>17</v>
      </c>
      <c r="C809" t="s">
        <v>18</v>
      </c>
      <c r="D809" t="s">
        <v>14</v>
      </c>
      <c r="E809" s="7">
        <v>-58.07</v>
      </c>
    </row>
    <row r="810" spans="1:5" x14ac:dyDescent="0.25">
      <c r="A810" t="s">
        <v>127</v>
      </c>
      <c r="B810" t="s">
        <v>12</v>
      </c>
      <c r="C810" t="s">
        <v>13</v>
      </c>
      <c r="D810" s="7">
        <v>20.5</v>
      </c>
      <c r="E810" t="s">
        <v>14</v>
      </c>
    </row>
    <row r="811" spans="1:5" x14ac:dyDescent="0.25">
      <c r="A811" t="s">
        <v>127</v>
      </c>
      <c r="B811" t="s">
        <v>12</v>
      </c>
      <c r="C811" t="s">
        <v>13</v>
      </c>
      <c r="D811" s="7">
        <v>17.57</v>
      </c>
      <c r="E811" t="s">
        <v>14</v>
      </c>
    </row>
    <row r="812" spans="1:5" x14ac:dyDescent="0.25">
      <c r="A812" t="s">
        <v>127</v>
      </c>
      <c r="B812" t="s">
        <v>15</v>
      </c>
      <c r="C812" t="s">
        <v>137</v>
      </c>
      <c r="D812" s="7">
        <v>20</v>
      </c>
      <c r="E812" t="s">
        <v>14</v>
      </c>
    </row>
    <row r="813" spans="1:5" x14ac:dyDescent="0.25">
      <c r="A813" t="s">
        <v>127</v>
      </c>
      <c r="B813" t="s">
        <v>17</v>
      </c>
      <c r="C813" t="s">
        <v>18</v>
      </c>
      <c r="D813" t="s">
        <v>14</v>
      </c>
      <c r="E813" s="7">
        <v>-441.1</v>
      </c>
    </row>
    <row r="814" spans="1:5" x14ac:dyDescent="0.25">
      <c r="A814" t="s">
        <v>127</v>
      </c>
      <c r="B814" t="s">
        <v>12</v>
      </c>
      <c r="C814" t="s">
        <v>13</v>
      </c>
      <c r="D814" s="7">
        <v>126.89</v>
      </c>
      <c r="E814" t="s">
        <v>14</v>
      </c>
    </row>
    <row r="815" spans="1:5" x14ac:dyDescent="0.25">
      <c r="A815" t="s">
        <v>127</v>
      </c>
      <c r="B815" t="s">
        <v>15</v>
      </c>
      <c r="C815" t="s">
        <v>138</v>
      </c>
      <c r="D815" s="7">
        <v>82</v>
      </c>
      <c r="E815" t="s">
        <v>14</v>
      </c>
    </row>
    <row r="816" spans="1:5" x14ac:dyDescent="0.25">
      <c r="A816" t="s">
        <v>127</v>
      </c>
      <c r="B816" t="s">
        <v>12</v>
      </c>
      <c r="C816" t="s">
        <v>13</v>
      </c>
      <c r="D816" s="7">
        <v>155.49</v>
      </c>
      <c r="E816" t="s">
        <v>14</v>
      </c>
    </row>
    <row r="817" spans="1:6" x14ac:dyDescent="0.25">
      <c r="A817" t="s">
        <v>127</v>
      </c>
      <c r="B817" t="s">
        <v>12</v>
      </c>
      <c r="C817" t="s">
        <v>13</v>
      </c>
      <c r="D817" s="7">
        <v>47.5</v>
      </c>
      <c r="E817" t="s">
        <v>14</v>
      </c>
    </row>
    <row r="818" spans="1:6" x14ac:dyDescent="0.25">
      <c r="A818" t="s">
        <v>127</v>
      </c>
      <c r="B818" t="s">
        <v>12</v>
      </c>
      <c r="C818" t="s">
        <v>13</v>
      </c>
      <c r="D818" s="7">
        <v>16.63</v>
      </c>
      <c r="E818" t="s">
        <v>14</v>
      </c>
    </row>
    <row r="819" spans="1:6" x14ac:dyDescent="0.25">
      <c r="A819" s="19" t="s">
        <v>127</v>
      </c>
      <c r="B819" s="19" t="s">
        <v>22</v>
      </c>
      <c r="C819" s="19"/>
      <c r="D819" s="19"/>
      <c r="E819" s="19"/>
      <c r="F819" s="19">
        <v>57.76</v>
      </c>
    </row>
    <row r="820" spans="1:6" x14ac:dyDescent="0.25">
      <c r="A820" t="s">
        <v>139</v>
      </c>
      <c r="B820" t="s">
        <v>12</v>
      </c>
      <c r="C820" t="s">
        <v>13</v>
      </c>
      <c r="D820" s="7">
        <v>14.64</v>
      </c>
      <c r="E820" t="s">
        <v>14</v>
      </c>
    </row>
    <row r="821" spans="1:6" x14ac:dyDescent="0.25">
      <c r="A821" t="s">
        <v>139</v>
      </c>
      <c r="B821" t="s">
        <v>12</v>
      </c>
      <c r="C821" t="s">
        <v>13</v>
      </c>
      <c r="D821" s="7">
        <v>17.57</v>
      </c>
      <c r="E821" t="s">
        <v>14</v>
      </c>
    </row>
    <row r="822" spans="1:6" x14ac:dyDescent="0.25">
      <c r="A822" t="s">
        <v>139</v>
      </c>
      <c r="B822" t="s">
        <v>15</v>
      </c>
      <c r="C822" t="s">
        <v>140</v>
      </c>
      <c r="D822" s="7">
        <v>20.5</v>
      </c>
      <c r="E822" t="s">
        <v>14</v>
      </c>
    </row>
    <row r="823" spans="1:6" x14ac:dyDescent="0.25">
      <c r="A823" t="s">
        <v>139</v>
      </c>
      <c r="B823" t="s">
        <v>17</v>
      </c>
      <c r="C823" t="s">
        <v>18</v>
      </c>
      <c r="D823" t="s">
        <v>14</v>
      </c>
      <c r="E823" s="7">
        <v>-57.56</v>
      </c>
    </row>
    <row r="824" spans="1:6" x14ac:dyDescent="0.25">
      <c r="A824" t="s">
        <v>139</v>
      </c>
      <c r="B824" t="s">
        <v>12</v>
      </c>
      <c r="C824" t="s">
        <v>13</v>
      </c>
      <c r="D824" s="7">
        <v>3.42</v>
      </c>
      <c r="E824" t="s">
        <v>14</v>
      </c>
    </row>
    <row r="825" spans="1:6" x14ac:dyDescent="0.25">
      <c r="A825" t="s">
        <v>139</v>
      </c>
      <c r="B825" t="s">
        <v>15</v>
      </c>
      <c r="C825" t="s">
        <v>141</v>
      </c>
      <c r="D825" s="7">
        <v>30</v>
      </c>
      <c r="E825" t="s">
        <v>14</v>
      </c>
    </row>
    <row r="826" spans="1:6" x14ac:dyDescent="0.25">
      <c r="A826" t="s">
        <v>139</v>
      </c>
      <c r="B826" t="s">
        <v>12</v>
      </c>
      <c r="C826" t="s">
        <v>13</v>
      </c>
      <c r="D826" s="7">
        <v>14.64</v>
      </c>
      <c r="E826" t="s">
        <v>14</v>
      </c>
    </row>
    <row r="827" spans="1:6" x14ac:dyDescent="0.25">
      <c r="A827" t="s">
        <v>139</v>
      </c>
      <c r="B827" t="s">
        <v>12</v>
      </c>
      <c r="C827" t="s">
        <v>13</v>
      </c>
      <c r="D827" s="7">
        <v>9.5</v>
      </c>
      <c r="E827" t="s">
        <v>14</v>
      </c>
    </row>
    <row r="828" spans="1:6" x14ac:dyDescent="0.25">
      <c r="A828" t="s">
        <v>139</v>
      </c>
      <c r="B828" t="s">
        <v>17</v>
      </c>
      <c r="C828" t="s">
        <v>18</v>
      </c>
      <c r="D828" t="s">
        <v>14</v>
      </c>
      <c r="E828" s="7">
        <v>-44</v>
      </c>
    </row>
    <row r="829" spans="1:6" x14ac:dyDescent="0.25">
      <c r="A829" t="s">
        <v>139</v>
      </c>
      <c r="B829" t="s">
        <v>15</v>
      </c>
      <c r="C829" t="s">
        <v>142</v>
      </c>
      <c r="D829" s="7">
        <v>30</v>
      </c>
      <c r="E829" t="s">
        <v>14</v>
      </c>
    </row>
    <row r="830" spans="1:6" x14ac:dyDescent="0.25">
      <c r="A830" t="s">
        <v>139</v>
      </c>
      <c r="B830" t="s">
        <v>15</v>
      </c>
      <c r="C830" t="s">
        <v>143</v>
      </c>
      <c r="D830" s="7">
        <v>14</v>
      </c>
      <c r="E830" t="s">
        <v>14</v>
      </c>
    </row>
    <row r="831" spans="1:6" x14ac:dyDescent="0.25">
      <c r="A831" t="s">
        <v>139</v>
      </c>
      <c r="B831" t="s">
        <v>17</v>
      </c>
      <c r="C831" t="s">
        <v>18</v>
      </c>
      <c r="D831" t="s">
        <v>14</v>
      </c>
      <c r="E831" s="7">
        <v>-210.07</v>
      </c>
    </row>
    <row r="832" spans="1:6" x14ac:dyDescent="0.25">
      <c r="A832" t="s">
        <v>139</v>
      </c>
      <c r="B832" t="s">
        <v>12</v>
      </c>
      <c r="C832" t="s">
        <v>13</v>
      </c>
      <c r="D832" s="7">
        <v>37.909999999999997</v>
      </c>
      <c r="E832" t="s">
        <v>14</v>
      </c>
    </row>
    <row r="833" spans="1:5" x14ac:dyDescent="0.25">
      <c r="A833" t="s">
        <v>139</v>
      </c>
      <c r="B833" t="s">
        <v>12</v>
      </c>
      <c r="C833" t="s">
        <v>13</v>
      </c>
      <c r="D833" s="7">
        <v>9.76</v>
      </c>
      <c r="E833" t="s">
        <v>14</v>
      </c>
    </row>
    <row r="834" spans="1:5" x14ac:dyDescent="0.25">
      <c r="A834" t="s">
        <v>139</v>
      </c>
      <c r="B834" t="s">
        <v>15</v>
      </c>
      <c r="C834" t="s">
        <v>144</v>
      </c>
      <c r="D834" s="7">
        <v>84</v>
      </c>
      <c r="E834" t="s">
        <v>14</v>
      </c>
    </row>
    <row r="835" spans="1:5" x14ac:dyDescent="0.25">
      <c r="A835" t="s">
        <v>139</v>
      </c>
      <c r="B835" t="s">
        <v>12</v>
      </c>
      <c r="C835" t="s">
        <v>13</v>
      </c>
      <c r="D835" s="7">
        <v>24.4</v>
      </c>
      <c r="E835" t="s">
        <v>14</v>
      </c>
    </row>
    <row r="836" spans="1:5" x14ac:dyDescent="0.25">
      <c r="A836" t="s">
        <v>139</v>
      </c>
      <c r="B836" t="s">
        <v>15</v>
      </c>
      <c r="C836" t="s">
        <v>21</v>
      </c>
      <c r="D836" s="7">
        <v>54</v>
      </c>
      <c r="E836" t="s">
        <v>14</v>
      </c>
    </row>
    <row r="837" spans="1:5" x14ac:dyDescent="0.25">
      <c r="A837" t="s">
        <v>139</v>
      </c>
      <c r="B837" t="s">
        <v>17</v>
      </c>
      <c r="C837" t="s">
        <v>18</v>
      </c>
      <c r="D837" t="s">
        <v>14</v>
      </c>
      <c r="E837" s="7">
        <v>-412.66</v>
      </c>
    </row>
    <row r="838" spans="1:5" x14ac:dyDescent="0.25">
      <c r="A838" t="s">
        <v>139</v>
      </c>
      <c r="B838" t="s">
        <v>12</v>
      </c>
      <c r="C838" t="s">
        <v>13</v>
      </c>
      <c r="D838" s="7">
        <v>5.23</v>
      </c>
      <c r="E838" t="s">
        <v>14</v>
      </c>
    </row>
    <row r="839" spans="1:5" x14ac:dyDescent="0.25">
      <c r="A839" t="s">
        <v>139</v>
      </c>
      <c r="B839" t="s">
        <v>12</v>
      </c>
      <c r="C839" t="s">
        <v>13</v>
      </c>
      <c r="D839" s="7">
        <v>9.76</v>
      </c>
      <c r="E839" t="s">
        <v>14</v>
      </c>
    </row>
    <row r="840" spans="1:5" x14ac:dyDescent="0.25">
      <c r="A840" t="s">
        <v>139</v>
      </c>
      <c r="B840" t="s">
        <v>25</v>
      </c>
      <c r="C840" t="s">
        <v>145</v>
      </c>
      <c r="D840" t="s">
        <v>14</v>
      </c>
      <c r="E840" s="7">
        <v>-55.9</v>
      </c>
    </row>
    <row r="841" spans="1:5" x14ac:dyDescent="0.25">
      <c r="A841" t="s">
        <v>139</v>
      </c>
      <c r="B841" t="s">
        <v>12</v>
      </c>
      <c r="C841" t="s">
        <v>13</v>
      </c>
      <c r="D841" s="7">
        <v>150.12</v>
      </c>
      <c r="E841" t="s">
        <v>14</v>
      </c>
    </row>
    <row r="842" spans="1:5" x14ac:dyDescent="0.25">
      <c r="A842" t="s">
        <v>139</v>
      </c>
      <c r="B842" t="s">
        <v>12</v>
      </c>
      <c r="C842" t="s">
        <v>13</v>
      </c>
      <c r="D842" s="7">
        <v>78.38</v>
      </c>
      <c r="E842" t="s">
        <v>14</v>
      </c>
    </row>
    <row r="843" spans="1:5" x14ac:dyDescent="0.25">
      <c r="A843" t="s">
        <v>139</v>
      </c>
      <c r="B843" t="s">
        <v>15</v>
      </c>
      <c r="C843" t="s">
        <v>120</v>
      </c>
      <c r="D843" s="7">
        <v>40</v>
      </c>
      <c r="E843" t="s">
        <v>14</v>
      </c>
    </row>
    <row r="844" spans="1:5" x14ac:dyDescent="0.25">
      <c r="A844" t="s">
        <v>139</v>
      </c>
      <c r="B844" t="s">
        <v>25</v>
      </c>
      <c r="C844" t="s">
        <v>91</v>
      </c>
      <c r="D844" t="s">
        <v>14</v>
      </c>
      <c r="E844" s="7">
        <v>-388.2</v>
      </c>
    </row>
    <row r="845" spans="1:5" x14ac:dyDescent="0.25">
      <c r="A845" t="s">
        <v>139</v>
      </c>
      <c r="B845" t="s">
        <v>15</v>
      </c>
      <c r="C845" t="s">
        <v>18</v>
      </c>
      <c r="D845" s="7">
        <v>400</v>
      </c>
      <c r="E845" t="s">
        <v>14</v>
      </c>
    </row>
    <row r="846" spans="1:5" x14ac:dyDescent="0.25">
      <c r="A846" t="s">
        <v>139</v>
      </c>
      <c r="B846" t="s">
        <v>15</v>
      </c>
      <c r="C846" t="s">
        <v>42</v>
      </c>
      <c r="D846" s="7">
        <v>126.7</v>
      </c>
      <c r="E846" t="s">
        <v>14</v>
      </c>
    </row>
    <row r="847" spans="1:5" x14ac:dyDescent="0.25">
      <c r="A847" t="s">
        <v>139</v>
      </c>
      <c r="B847" t="s">
        <v>15</v>
      </c>
      <c r="C847" t="s">
        <v>45</v>
      </c>
      <c r="D847" s="7">
        <v>29</v>
      </c>
      <c r="E847" t="s">
        <v>14</v>
      </c>
    </row>
    <row r="848" spans="1:5" x14ac:dyDescent="0.25">
      <c r="A848" t="s">
        <v>139</v>
      </c>
      <c r="B848" t="s">
        <v>12</v>
      </c>
      <c r="C848" t="s">
        <v>13</v>
      </c>
      <c r="D848" s="7">
        <v>17.57</v>
      </c>
      <c r="E848" t="s">
        <v>14</v>
      </c>
    </row>
    <row r="849" spans="1:6" x14ac:dyDescent="0.25">
      <c r="A849" t="s">
        <v>139</v>
      </c>
      <c r="B849" t="s">
        <v>17</v>
      </c>
      <c r="C849" t="s">
        <v>146</v>
      </c>
      <c r="D849" t="s">
        <v>14</v>
      </c>
      <c r="E849" s="7">
        <v>-650</v>
      </c>
    </row>
    <row r="850" spans="1:6" x14ac:dyDescent="0.25">
      <c r="A850" t="s">
        <v>139</v>
      </c>
      <c r="B850" t="s">
        <v>15</v>
      </c>
      <c r="C850" t="s">
        <v>18</v>
      </c>
      <c r="D850" s="7">
        <v>650</v>
      </c>
      <c r="E850" t="s">
        <v>14</v>
      </c>
    </row>
    <row r="851" spans="1:6" x14ac:dyDescent="0.25">
      <c r="A851" t="s">
        <v>139</v>
      </c>
      <c r="B851" t="s">
        <v>17</v>
      </c>
      <c r="C851" t="s">
        <v>146</v>
      </c>
      <c r="D851" t="s">
        <v>14</v>
      </c>
      <c r="E851" s="7">
        <v>-1300</v>
      </c>
    </row>
    <row r="852" spans="1:6" x14ac:dyDescent="0.25">
      <c r="A852" t="s">
        <v>139</v>
      </c>
      <c r="B852" t="s">
        <v>15</v>
      </c>
      <c r="C852" t="s">
        <v>18</v>
      </c>
      <c r="D852" s="7">
        <v>1300</v>
      </c>
      <c r="E852" t="s">
        <v>14</v>
      </c>
    </row>
    <row r="853" spans="1:6" x14ac:dyDescent="0.25">
      <c r="A853" t="s">
        <v>139</v>
      </c>
      <c r="B853" t="s">
        <v>17</v>
      </c>
      <c r="C853" t="s">
        <v>18</v>
      </c>
      <c r="D853" t="s">
        <v>14</v>
      </c>
      <c r="E853" s="7">
        <v>-57.76</v>
      </c>
    </row>
    <row r="854" spans="1:6" x14ac:dyDescent="0.25">
      <c r="A854" s="20" t="s">
        <v>139</v>
      </c>
      <c r="B854" s="20" t="s">
        <v>22</v>
      </c>
      <c r="C854" s="20"/>
      <c r="D854" s="20"/>
      <c r="E854" s="20"/>
      <c r="F854" s="20">
        <v>52.71</v>
      </c>
    </row>
    <row r="855" spans="1:6" x14ac:dyDescent="0.25">
      <c r="A855" t="s">
        <v>147</v>
      </c>
      <c r="B855" t="s">
        <v>12</v>
      </c>
      <c r="C855" t="s">
        <v>13</v>
      </c>
      <c r="D855" s="7">
        <v>23.76</v>
      </c>
      <c r="E855" t="s">
        <v>14</v>
      </c>
    </row>
    <row r="856" spans="1:6" x14ac:dyDescent="0.25">
      <c r="A856" t="s">
        <v>147</v>
      </c>
      <c r="B856" t="s">
        <v>12</v>
      </c>
      <c r="C856" t="s">
        <v>13</v>
      </c>
      <c r="D856" s="7">
        <v>28.41</v>
      </c>
      <c r="E856" t="s">
        <v>14</v>
      </c>
    </row>
    <row r="857" spans="1:6" x14ac:dyDescent="0.25">
      <c r="A857" t="s">
        <v>147</v>
      </c>
      <c r="B857" t="s">
        <v>12</v>
      </c>
      <c r="C857" t="s">
        <v>13</v>
      </c>
      <c r="D857" s="7">
        <v>9.76</v>
      </c>
      <c r="E857" t="s">
        <v>14</v>
      </c>
    </row>
    <row r="858" spans="1:6" x14ac:dyDescent="0.25">
      <c r="A858" t="s">
        <v>147</v>
      </c>
      <c r="B858" t="s">
        <v>12</v>
      </c>
      <c r="C858" t="s">
        <v>13</v>
      </c>
      <c r="D858" s="7">
        <v>13.67</v>
      </c>
      <c r="E858" t="s">
        <v>14</v>
      </c>
    </row>
    <row r="859" spans="1:6" x14ac:dyDescent="0.25">
      <c r="A859" t="s">
        <v>147</v>
      </c>
      <c r="B859" t="s">
        <v>12</v>
      </c>
      <c r="C859" t="s">
        <v>13</v>
      </c>
      <c r="D859" s="7">
        <v>53.69</v>
      </c>
      <c r="E859" t="s">
        <v>14</v>
      </c>
    </row>
    <row r="860" spans="1:6" x14ac:dyDescent="0.25">
      <c r="A860" t="s">
        <v>147</v>
      </c>
      <c r="B860" t="s">
        <v>12</v>
      </c>
      <c r="C860" t="s">
        <v>13</v>
      </c>
      <c r="D860" s="7">
        <v>28.41</v>
      </c>
      <c r="E860" t="s">
        <v>14</v>
      </c>
    </row>
    <row r="861" spans="1:6" x14ac:dyDescent="0.25">
      <c r="A861" t="s">
        <v>147</v>
      </c>
      <c r="B861" t="s">
        <v>17</v>
      </c>
      <c r="C861" t="s">
        <v>18</v>
      </c>
      <c r="D861" t="s">
        <v>14</v>
      </c>
      <c r="E861" s="7">
        <v>-590.35</v>
      </c>
    </row>
    <row r="862" spans="1:6" x14ac:dyDescent="0.25">
      <c r="A862" t="s">
        <v>147</v>
      </c>
      <c r="B862" t="s">
        <v>15</v>
      </c>
      <c r="C862" t="s">
        <v>148</v>
      </c>
      <c r="D862" s="7">
        <v>59.4</v>
      </c>
      <c r="E862" t="s">
        <v>14</v>
      </c>
    </row>
    <row r="863" spans="1:6" x14ac:dyDescent="0.25">
      <c r="A863" t="s">
        <v>147</v>
      </c>
      <c r="B863" t="s">
        <v>12</v>
      </c>
      <c r="C863" t="s">
        <v>13</v>
      </c>
      <c r="D863" s="7">
        <v>14.64</v>
      </c>
      <c r="E863" t="s">
        <v>14</v>
      </c>
    </row>
    <row r="864" spans="1:6" x14ac:dyDescent="0.25">
      <c r="A864" t="s">
        <v>147</v>
      </c>
      <c r="B864" t="s">
        <v>12</v>
      </c>
      <c r="C864" t="s">
        <v>13</v>
      </c>
      <c r="D864" s="7">
        <v>16.84</v>
      </c>
      <c r="E864" t="s">
        <v>14</v>
      </c>
    </row>
    <row r="865" spans="1:5" x14ac:dyDescent="0.25">
      <c r="A865" t="s">
        <v>147</v>
      </c>
      <c r="B865" t="s">
        <v>12</v>
      </c>
      <c r="C865" t="s">
        <v>13</v>
      </c>
      <c r="D865" s="7">
        <v>33.19</v>
      </c>
      <c r="E865" t="s">
        <v>14</v>
      </c>
    </row>
    <row r="866" spans="1:5" x14ac:dyDescent="0.25">
      <c r="A866" t="s">
        <v>147</v>
      </c>
      <c r="B866" t="s">
        <v>12</v>
      </c>
      <c r="C866" t="s">
        <v>13</v>
      </c>
      <c r="D866" s="7">
        <v>26.84</v>
      </c>
      <c r="E866" t="s">
        <v>14</v>
      </c>
    </row>
    <row r="867" spans="1:5" x14ac:dyDescent="0.25">
      <c r="A867" t="s">
        <v>147</v>
      </c>
      <c r="B867" t="s">
        <v>15</v>
      </c>
      <c r="C867" t="s">
        <v>37</v>
      </c>
      <c r="D867" s="7">
        <v>300</v>
      </c>
      <c r="E867" t="s">
        <v>14</v>
      </c>
    </row>
    <row r="868" spans="1:5" x14ac:dyDescent="0.25">
      <c r="A868" t="s">
        <v>147</v>
      </c>
      <c r="B868" t="s">
        <v>12</v>
      </c>
      <c r="C868" t="s">
        <v>13</v>
      </c>
      <c r="D868" s="7">
        <v>22.45</v>
      </c>
      <c r="E868" t="s">
        <v>14</v>
      </c>
    </row>
    <row r="869" spans="1:5" x14ac:dyDescent="0.25">
      <c r="A869" t="s">
        <v>147</v>
      </c>
      <c r="B869" t="s">
        <v>12</v>
      </c>
      <c r="C869" t="s">
        <v>13</v>
      </c>
      <c r="D869" s="7">
        <v>57.49</v>
      </c>
      <c r="E869" t="s">
        <v>14</v>
      </c>
    </row>
    <row r="870" spans="1:5" x14ac:dyDescent="0.25">
      <c r="A870" t="s">
        <v>147</v>
      </c>
      <c r="B870" t="s">
        <v>12</v>
      </c>
      <c r="C870" t="s">
        <v>13</v>
      </c>
      <c r="D870" s="7">
        <v>27.33</v>
      </c>
      <c r="E870" t="s">
        <v>14</v>
      </c>
    </row>
    <row r="871" spans="1:5" x14ac:dyDescent="0.25">
      <c r="A871" t="s">
        <v>147</v>
      </c>
      <c r="B871" t="s">
        <v>12</v>
      </c>
      <c r="C871" t="s">
        <v>13</v>
      </c>
      <c r="D871" s="7">
        <v>1.95</v>
      </c>
      <c r="E871" t="s">
        <v>14</v>
      </c>
    </row>
    <row r="872" spans="1:5" x14ac:dyDescent="0.25">
      <c r="A872" t="s">
        <v>147</v>
      </c>
      <c r="B872" t="s">
        <v>12</v>
      </c>
      <c r="C872" t="s">
        <v>13</v>
      </c>
      <c r="D872" s="7">
        <v>8.7799999999999994</v>
      </c>
      <c r="E872" t="s">
        <v>14</v>
      </c>
    </row>
    <row r="873" spans="1:5" x14ac:dyDescent="0.25">
      <c r="A873" t="s">
        <v>147</v>
      </c>
      <c r="B873" t="s">
        <v>12</v>
      </c>
      <c r="C873" t="s">
        <v>13</v>
      </c>
      <c r="D873" s="7">
        <v>19</v>
      </c>
      <c r="E873" t="s">
        <v>14</v>
      </c>
    </row>
    <row r="874" spans="1:5" x14ac:dyDescent="0.25">
      <c r="A874" t="s">
        <v>147</v>
      </c>
      <c r="B874" t="s">
        <v>12</v>
      </c>
      <c r="C874" t="s">
        <v>13</v>
      </c>
      <c r="D874" s="7">
        <v>2.44</v>
      </c>
      <c r="E874" t="s">
        <v>14</v>
      </c>
    </row>
    <row r="875" spans="1:5" x14ac:dyDescent="0.25">
      <c r="A875" t="s">
        <v>147</v>
      </c>
      <c r="B875" t="s">
        <v>17</v>
      </c>
      <c r="C875" t="s">
        <v>18</v>
      </c>
      <c r="D875" t="s">
        <v>14</v>
      </c>
      <c r="E875" s="7">
        <v>-209.04</v>
      </c>
    </row>
    <row r="876" spans="1:5" x14ac:dyDescent="0.25">
      <c r="A876" t="s">
        <v>147</v>
      </c>
      <c r="B876" t="s">
        <v>12</v>
      </c>
      <c r="C876" t="s">
        <v>13</v>
      </c>
      <c r="D876" s="7">
        <v>28.61</v>
      </c>
      <c r="E876" t="s">
        <v>14</v>
      </c>
    </row>
    <row r="877" spans="1:5" x14ac:dyDescent="0.25">
      <c r="A877" t="s">
        <v>147</v>
      </c>
      <c r="B877" t="s">
        <v>12</v>
      </c>
      <c r="C877" t="s">
        <v>13</v>
      </c>
      <c r="D877" s="7">
        <v>6.34</v>
      </c>
      <c r="E877" t="s">
        <v>14</v>
      </c>
    </row>
    <row r="878" spans="1:5" x14ac:dyDescent="0.25">
      <c r="A878" t="s">
        <v>147</v>
      </c>
      <c r="B878" t="s">
        <v>12</v>
      </c>
      <c r="C878" t="s">
        <v>13</v>
      </c>
      <c r="D878" s="7">
        <v>17.57</v>
      </c>
      <c r="E878" t="s">
        <v>14</v>
      </c>
    </row>
    <row r="879" spans="1:5" x14ac:dyDescent="0.25">
      <c r="A879" t="s">
        <v>147</v>
      </c>
      <c r="B879" t="s">
        <v>12</v>
      </c>
      <c r="C879" t="s">
        <v>13</v>
      </c>
      <c r="D879" s="7">
        <v>17.57</v>
      </c>
      <c r="E879" t="s">
        <v>14</v>
      </c>
    </row>
    <row r="880" spans="1:5" x14ac:dyDescent="0.25">
      <c r="A880" t="s">
        <v>147</v>
      </c>
      <c r="B880" t="s">
        <v>12</v>
      </c>
      <c r="C880" t="s">
        <v>13</v>
      </c>
      <c r="D880" s="7">
        <v>14.64</v>
      </c>
      <c r="E880" t="s">
        <v>14</v>
      </c>
    </row>
    <row r="881" spans="1:5" x14ac:dyDescent="0.25">
      <c r="A881" t="s">
        <v>147</v>
      </c>
      <c r="B881" t="s">
        <v>12</v>
      </c>
      <c r="C881" t="s">
        <v>13</v>
      </c>
      <c r="D881" s="7">
        <v>24.4</v>
      </c>
      <c r="E881" t="s">
        <v>14</v>
      </c>
    </row>
    <row r="882" spans="1:5" x14ac:dyDescent="0.25">
      <c r="A882" t="s">
        <v>147</v>
      </c>
      <c r="B882" t="s">
        <v>12</v>
      </c>
      <c r="C882" t="s">
        <v>13</v>
      </c>
      <c r="D882" s="7">
        <v>10.4</v>
      </c>
      <c r="E882" t="s">
        <v>14</v>
      </c>
    </row>
    <row r="883" spans="1:5" x14ac:dyDescent="0.25">
      <c r="A883" t="s">
        <v>147</v>
      </c>
      <c r="B883" t="s">
        <v>12</v>
      </c>
      <c r="C883" t="s">
        <v>13</v>
      </c>
      <c r="D883" s="7">
        <v>47.5</v>
      </c>
      <c r="E883" t="s">
        <v>14</v>
      </c>
    </row>
    <row r="884" spans="1:5" x14ac:dyDescent="0.25">
      <c r="A884" t="s">
        <v>147</v>
      </c>
      <c r="B884" t="s">
        <v>15</v>
      </c>
      <c r="C884" t="s">
        <v>149</v>
      </c>
      <c r="D884" s="7">
        <v>30</v>
      </c>
      <c r="E884" t="s">
        <v>14</v>
      </c>
    </row>
    <row r="885" spans="1:5" x14ac:dyDescent="0.25">
      <c r="A885" t="s">
        <v>147</v>
      </c>
      <c r="B885" t="s">
        <v>12</v>
      </c>
      <c r="C885" t="s">
        <v>13</v>
      </c>
      <c r="D885" s="7">
        <v>4.88</v>
      </c>
      <c r="E885" t="s">
        <v>14</v>
      </c>
    </row>
    <row r="886" spans="1:5" x14ac:dyDescent="0.25">
      <c r="A886" t="s">
        <v>147</v>
      </c>
      <c r="B886" t="s">
        <v>12</v>
      </c>
      <c r="C886" t="s">
        <v>13</v>
      </c>
      <c r="D886" s="7">
        <v>7.13</v>
      </c>
      <c r="E886" t="s">
        <v>14</v>
      </c>
    </row>
    <row r="887" spans="1:5" x14ac:dyDescent="0.25">
      <c r="A887" t="s">
        <v>147</v>
      </c>
      <c r="B887" t="s">
        <v>17</v>
      </c>
      <c r="C887" t="s">
        <v>18</v>
      </c>
      <c r="D887" t="s">
        <v>14</v>
      </c>
      <c r="E887" s="7">
        <v>-698.56</v>
      </c>
    </row>
    <row r="888" spans="1:5" x14ac:dyDescent="0.25">
      <c r="A888" t="s">
        <v>147</v>
      </c>
      <c r="B888" t="s">
        <v>15</v>
      </c>
      <c r="C888" t="s">
        <v>40</v>
      </c>
      <c r="D888" s="7">
        <v>698.56</v>
      </c>
      <c r="E888" t="s">
        <v>14</v>
      </c>
    </row>
    <row r="889" spans="1:5" x14ac:dyDescent="0.25">
      <c r="A889" t="s">
        <v>147</v>
      </c>
      <c r="B889" t="s">
        <v>17</v>
      </c>
      <c r="C889" t="s">
        <v>18</v>
      </c>
      <c r="D889" t="s">
        <v>14</v>
      </c>
      <c r="E889" s="7">
        <v>-110.84</v>
      </c>
    </row>
    <row r="890" spans="1:5" x14ac:dyDescent="0.25">
      <c r="A890" t="s">
        <v>147</v>
      </c>
      <c r="B890" t="s">
        <v>12</v>
      </c>
      <c r="C890" t="s">
        <v>13</v>
      </c>
      <c r="D890" s="7">
        <v>7.08</v>
      </c>
      <c r="E890" t="s">
        <v>14</v>
      </c>
    </row>
    <row r="891" spans="1:5" x14ac:dyDescent="0.25">
      <c r="A891" t="s">
        <v>147</v>
      </c>
      <c r="B891" t="s">
        <v>15</v>
      </c>
      <c r="C891" t="s">
        <v>150</v>
      </c>
      <c r="D891" s="7">
        <v>64</v>
      </c>
      <c r="E891" t="s">
        <v>14</v>
      </c>
    </row>
    <row r="892" spans="1:5" x14ac:dyDescent="0.25">
      <c r="A892" t="s">
        <v>147</v>
      </c>
      <c r="B892" t="s">
        <v>15</v>
      </c>
      <c r="C892" t="s">
        <v>151</v>
      </c>
      <c r="D892" s="7">
        <v>30</v>
      </c>
      <c r="E892" t="s">
        <v>14</v>
      </c>
    </row>
    <row r="893" spans="1:5" x14ac:dyDescent="0.25">
      <c r="A893" t="s">
        <v>147</v>
      </c>
      <c r="B893" t="s">
        <v>12</v>
      </c>
      <c r="C893" t="s">
        <v>13</v>
      </c>
      <c r="D893" s="7">
        <v>9.76</v>
      </c>
      <c r="E893" t="s">
        <v>14</v>
      </c>
    </row>
    <row r="894" spans="1:5" x14ac:dyDescent="0.25">
      <c r="A894" t="s">
        <v>147</v>
      </c>
      <c r="B894" t="s">
        <v>17</v>
      </c>
      <c r="C894" t="s">
        <v>18</v>
      </c>
      <c r="D894" t="s">
        <v>14</v>
      </c>
      <c r="E894" s="7">
        <v>-23.75</v>
      </c>
    </row>
    <row r="895" spans="1:5" x14ac:dyDescent="0.25">
      <c r="A895" t="s">
        <v>147</v>
      </c>
      <c r="B895" t="s">
        <v>12</v>
      </c>
      <c r="C895" t="s">
        <v>13</v>
      </c>
      <c r="D895" s="7">
        <v>23.75</v>
      </c>
      <c r="E895" t="s">
        <v>14</v>
      </c>
    </row>
    <row r="896" spans="1:5" x14ac:dyDescent="0.25">
      <c r="A896" t="s">
        <v>147</v>
      </c>
      <c r="B896" t="s">
        <v>17</v>
      </c>
      <c r="C896" t="s">
        <v>18</v>
      </c>
      <c r="D896" t="s">
        <v>14</v>
      </c>
      <c r="E896" s="7">
        <v>-121.04</v>
      </c>
    </row>
    <row r="897" spans="1:6" x14ac:dyDescent="0.25">
      <c r="A897" t="s">
        <v>147</v>
      </c>
      <c r="B897" t="s">
        <v>12</v>
      </c>
      <c r="C897" t="s">
        <v>13</v>
      </c>
      <c r="D897" s="7">
        <v>17.57</v>
      </c>
      <c r="E897" t="s">
        <v>14</v>
      </c>
    </row>
    <row r="898" spans="1:6" x14ac:dyDescent="0.25">
      <c r="A898" t="s">
        <v>147</v>
      </c>
      <c r="B898" t="s">
        <v>12</v>
      </c>
      <c r="C898" t="s">
        <v>13</v>
      </c>
      <c r="D898" s="7">
        <v>50.76</v>
      </c>
      <c r="E898" t="s">
        <v>14</v>
      </c>
    </row>
    <row r="899" spans="1:6" x14ac:dyDescent="0.25">
      <c r="A899" s="21" t="s">
        <v>147</v>
      </c>
      <c r="B899" s="21" t="s">
        <v>22</v>
      </c>
      <c r="C899" s="21"/>
      <c r="D899" s="21"/>
      <c r="E899" s="21"/>
      <c r="F899" s="21">
        <v>157.69999999999999</v>
      </c>
    </row>
    <row r="900" spans="1:6" x14ac:dyDescent="0.25">
      <c r="A900" t="s">
        <v>152</v>
      </c>
      <c r="B900" t="s">
        <v>12</v>
      </c>
      <c r="C900" t="s">
        <v>13</v>
      </c>
      <c r="D900" s="7">
        <v>14.64</v>
      </c>
      <c r="E900" t="s">
        <v>14</v>
      </c>
    </row>
    <row r="901" spans="1:6" x14ac:dyDescent="0.25">
      <c r="A901" t="s">
        <v>152</v>
      </c>
      <c r="B901" t="s">
        <v>17</v>
      </c>
      <c r="C901" t="s">
        <v>18</v>
      </c>
      <c r="D901" t="s">
        <v>14</v>
      </c>
      <c r="E901" s="7">
        <v>-14.38</v>
      </c>
    </row>
    <row r="902" spans="1:6" x14ac:dyDescent="0.25">
      <c r="A902" t="s">
        <v>152</v>
      </c>
      <c r="B902" t="s">
        <v>12</v>
      </c>
      <c r="C902" t="s">
        <v>13</v>
      </c>
      <c r="D902" s="7">
        <v>4.88</v>
      </c>
      <c r="E902" t="s">
        <v>14</v>
      </c>
    </row>
    <row r="903" spans="1:6" x14ac:dyDescent="0.25">
      <c r="A903" t="s">
        <v>152</v>
      </c>
      <c r="B903" t="s">
        <v>12</v>
      </c>
      <c r="C903" t="s">
        <v>13</v>
      </c>
      <c r="D903" s="7">
        <v>9.5</v>
      </c>
      <c r="E903" t="s">
        <v>14</v>
      </c>
    </row>
    <row r="904" spans="1:6" x14ac:dyDescent="0.25">
      <c r="A904" t="s">
        <v>152</v>
      </c>
      <c r="B904" t="s">
        <v>17</v>
      </c>
      <c r="C904" t="s">
        <v>18</v>
      </c>
      <c r="D904" t="s">
        <v>14</v>
      </c>
      <c r="E904" s="7">
        <v>-147.65</v>
      </c>
    </row>
    <row r="905" spans="1:6" x14ac:dyDescent="0.25">
      <c r="A905" t="s">
        <v>152</v>
      </c>
      <c r="B905" t="s">
        <v>12</v>
      </c>
      <c r="C905" t="s">
        <v>13</v>
      </c>
      <c r="D905" s="7">
        <v>15.52</v>
      </c>
      <c r="E905" t="s">
        <v>14</v>
      </c>
    </row>
    <row r="906" spans="1:6" x14ac:dyDescent="0.25">
      <c r="A906" t="s">
        <v>152</v>
      </c>
      <c r="B906" t="s">
        <v>12</v>
      </c>
      <c r="C906" t="s">
        <v>13</v>
      </c>
      <c r="D906" s="7">
        <v>12.69</v>
      </c>
      <c r="E906" t="s">
        <v>14</v>
      </c>
    </row>
    <row r="907" spans="1:6" x14ac:dyDescent="0.25">
      <c r="A907" t="s">
        <v>152</v>
      </c>
      <c r="B907" t="s">
        <v>12</v>
      </c>
      <c r="C907" t="s">
        <v>13</v>
      </c>
      <c r="D907" s="7">
        <v>9.76</v>
      </c>
      <c r="E907" t="s">
        <v>14</v>
      </c>
    </row>
    <row r="908" spans="1:6" x14ac:dyDescent="0.25">
      <c r="A908" t="s">
        <v>152</v>
      </c>
      <c r="B908" t="s">
        <v>12</v>
      </c>
      <c r="C908" t="s">
        <v>13</v>
      </c>
      <c r="D908" s="7">
        <v>38</v>
      </c>
      <c r="E908" t="s">
        <v>14</v>
      </c>
    </row>
    <row r="909" spans="1:6" x14ac:dyDescent="0.25">
      <c r="A909" t="s">
        <v>152</v>
      </c>
      <c r="B909" t="s">
        <v>12</v>
      </c>
      <c r="C909" t="s">
        <v>13</v>
      </c>
      <c r="D909" s="7">
        <v>12.38</v>
      </c>
      <c r="E909" t="s">
        <v>14</v>
      </c>
    </row>
    <row r="910" spans="1:6" x14ac:dyDescent="0.25">
      <c r="A910" t="s">
        <v>152</v>
      </c>
      <c r="B910" t="s">
        <v>12</v>
      </c>
      <c r="C910" t="s">
        <v>13</v>
      </c>
      <c r="D910" s="7">
        <v>22.45</v>
      </c>
      <c r="E910" t="s">
        <v>14</v>
      </c>
    </row>
    <row r="911" spans="1:6" x14ac:dyDescent="0.25">
      <c r="A911" t="s">
        <v>152</v>
      </c>
      <c r="B911" t="s">
        <v>12</v>
      </c>
      <c r="C911" t="s">
        <v>13</v>
      </c>
      <c r="D911" s="7">
        <v>19.03</v>
      </c>
      <c r="E911" t="s">
        <v>14</v>
      </c>
    </row>
    <row r="912" spans="1:6" x14ac:dyDescent="0.25">
      <c r="A912" t="s">
        <v>152</v>
      </c>
      <c r="B912" t="s">
        <v>12</v>
      </c>
      <c r="C912" t="s">
        <v>13</v>
      </c>
      <c r="D912" s="7">
        <v>17.82</v>
      </c>
      <c r="E912" t="s">
        <v>14</v>
      </c>
    </row>
    <row r="913" spans="1:5" x14ac:dyDescent="0.25">
      <c r="A913" t="s">
        <v>152</v>
      </c>
      <c r="B913" t="s">
        <v>17</v>
      </c>
      <c r="C913" t="s">
        <v>18</v>
      </c>
      <c r="D913" t="s">
        <v>14</v>
      </c>
      <c r="E913" s="7">
        <v>-216.05</v>
      </c>
    </row>
    <row r="914" spans="1:5" x14ac:dyDescent="0.25">
      <c r="A914" t="s">
        <v>152</v>
      </c>
      <c r="B914" t="s">
        <v>12</v>
      </c>
      <c r="C914" t="s">
        <v>13</v>
      </c>
      <c r="D914" s="7">
        <v>15.2</v>
      </c>
      <c r="E914" t="s">
        <v>14</v>
      </c>
    </row>
    <row r="915" spans="1:5" x14ac:dyDescent="0.25">
      <c r="A915" t="s">
        <v>152</v>
      </c>
      <c r="B915" t="s">
        <v>15</v>
      </c>
      <c r="C915" t="s">
        <v>153</v>
      </c>
      <c r="D915" s="7">
        <v>14</v>
      </c>
      <c r="E915" t="s">
        <v>14</v>
      </c>
    </row>
    <row r="916" spans="1:5" x14ac:dyDescent="0.25">
      <c r="A916" t="s">
        <v>152</v>
      </c>
      <c r="B916" t="s">
        <v>15</v>
      </c>
      <c r="C916" t="s">
        <v>154</v>
      </c>
      <c r="D916" s="7">
        <v>35</v>
      </c>
      <c r="E916" t="s">
        <v>14</v>
      </c>
    </row>
    <row r="917" spans="1:5" x14ac:dyDescent="0.25">
      <c r="A917" t="s">
        <v>152</v>
      </c>
      <c r="B917" t="s">
        <v>12</v>
      </c>
      <c r="C917" t="s">
        <v>13</v>
      </c>
      <c r="D917" s="7">
        <v>23.43</v>
      </c>
      <c r="E917" t="s">
        <v>14</v>
      </c>
    </row>
    <row r="918" spans="1:5" x14ac:dyDescent="0.25">
      <c r="A918" t="s">
        <v>152</v>
      </c>
      <c r="B918" t="s">
        <v>12</v>
      </c>
      <c r="C918" t="s">
        <v>13</v>
      </c>
      <c r="D918" s="7">
        <v>3.9</v>
      </c>
      <c r="E918" t="s">
        <v>14</v>
      </c>
    </row>
    <row r="919" spans="1:5" x14ac:dyDescent="0.25">
      <c r="A919" t="s">
        <v>152</v>
      </c>
      <c r="B919" t="s">
        <v>12</v>
      </c>
      <c r="C919" t="s">
        <v>13</v>
      </c>
      <c r="D919" s="7">
        <v>38.31</v>
      </c>
      <c r="E919" t="s">
        <v>14</v>
      </c>
    </row>
    <row r="920" spans="1:5" x14ac:dyDescent="0.25">
      <c r="A920" t="s">
        <v>152</v>
      </c>
      <c r="B920" t="s">
        <v>12</v>
      </c>
      <c r="C920" t="s">
        <v>13</v>
      </c>
      <c r="D920" s="7">
        <v>15.13</v>
      </c>
      <c r="E920" t="s">
        <v>14</v>
      </c>
    </row>
    <row r="921" spans="1:5" x14ac:dyDescent="0.25">
      <c r="A921" t="s">
        <v>152</v>
      </c>
      <c r="B921" t="s">
        <v>12</v>
      </c>
      <c r="C921" t="s">
        <v>13</v>
      </c>
      <c r="D921" s="7">
        <v>41.8</v>
      </c>
      <c r="E921" t="s">
        <v>14</v>
      </c>
    </row>
    <row r="922" spans="1:5" x14ac:dyDescent="0.25">
      <c r="A922" t="s">
        <v>152</v>
      </c>
      <c r="B922" t="s">
        <v>12</v>
      </c>
      <c r="C922" t="s">
        <v>13</v>
      </c>
      <c r="D922" s="7">
        <v>29.28</v>
      </c>
      <c r="E922" t="s">
        <v>14</v>
      </c>
    </row>
    <row r="923" spans="1:5" x14ac:dyDescent="0.25">
      <c r="A923" t="s">
        <v>152</v>
      </c>
      <c r="B923" t="s">
        <v>17</v>
      </c>
      <c r="C923" t="s">
        <v>18</v>
      </c>
      <c r="D923" t="s">
        <v>14</v>
      </c>
      <c r="E923" s="7">
        <v>-272.12</v>
      </c>
    </row>
    <row r="924" spans="1:5" x14ac:dyDescent="0.25">
      <c r="A924" t="s">
        <v>152</v>
      </c>
      <c r="B924" t="s">
        <v>12</v>
      </c>
      <c r="C924" t="s">
        <v>13</v>
      </c>
      <c r="D924" s="7">
        <v>11.71</v>
      </c>
      <c r="E924" t="s">
        <v>14</v>
      </c>
    </row>
    <row r="925" spans="1:5" x14ac:dyDescent="0.25">
      <c r="A925" t="s">
        <v>152</v>
      </c>
      <c r="B925" t="s">
        <v>12</v>
      </c>
      <c r="C925" t="s">
        <v>13</v>
      </c>
      <c r="D925" s="7">
        <v>3.96</v>
      </c>
      <c r="E925" t="s">
        <v>14</v>
      </c>
    </row>
    <row r="926" spans="1:5" x14ac:dyDescent="0.25">
      <c r="A926" t="s">
        <v>152</v>
      </c>
      <c r="B926" t="s">
        <v>12</v>
      </c>
      <c r="C926" t="s">
        <v>13</v>
      </c>
      <c r="D926" s="7">
        <v>27.33</v>
      </c>
      <c r="E926" t="s">
        <v>14</v>
      </c>
    </row>
    <row r="927" spans="1:5" x14ac:dyDescent="0.25">
      <c r="A927" t="s">
        <v>152</v>
      </c>
      <c r="B927" t="s">
        <v>12</v>
      </c>
      <c r="C927" t="s">
        <v>13</v>
      </c>
      <c r="D927" s="7">
        <v>23.43</v>
      </c>
      <c r="E927" t="s">
        <v>14</v>
      </c>
    </row>
    <row r="928" spans="1:5" x14ac:dyDescent="0.25">
      <c r="A928" t="s">
        <v>152</v>
      </c>
      <c r="B928" t="s">
        <v>12</v>
      </c>
      <c r="C928" t="s">
        <v>13</v>
      </c>
      <c r="D928" s="7">
        <v>8.7799999999999994</v>
      </c>
      <c r="E928" t="s">
        <v>14</v>
      </c>
    </row>
    <row r="929" spans="1:6" x14ac:dyDescent="0.25">
      <c r="A929" t="s">
        <v>152</v>
      </c>
      <c r="B929" t="s">
        <v>12</v>
      </c>
      <c r="C929" t="s">
        <v>13</v>
      </c>
      <c r="D929" s="7">
        <v>28.31</v>
      </c>
      <c r="E929" t="s">
        <v>14</v>
      </c>
    </row>
    <row r="930" spans="1:6" x14ac:dyDescent="0.25">
      <c r="A930" t="s">
        <v>152</v>
      </c>
      <c r="B930" t="s">
        <v>15</v>
      </c>
      <c r="C930" t="s">
        <v>155</v>
      </c>
      <c r="D930" s="7">
        <v>50</v>
      </c>
      <c r="E930" t="s">
        <v>14</v>
      </c>
    </row>
    <row r="931" spans="1:6" x14ac:dyDescent="0.25">
      <c r="A931" t="s">
        <v>152</v>
      </c>
      <c r="B931" t="s">
        <v>12</v>
      </c>
      <c r="C931" t="s">
        <v>13</v>
      </c>
      <c r="D931" s="7">
        <v>57.59</v>
      </c>
      <c r="E931" t="s">
        <v>14</v>
      </c>
    </row>
    <row r="932" spans="1:6" x14ac:dyDescent="0.25">
      <c r="A932" t="s">
        <v>152</v>
      </c>
      <c r="B932" t="s">
        <v>12</v>
      </c>
      <c r="C932" t="s">
        <v>13</v>
      </c>
      <c r="D932" s="7">
        <v>61.01</v>
      </c>
      <c r="E932" t="s">
        <v>14</v>
      </c>
    </row>
    <row r="933" spans="1:6" x14ac:dyDescent="0.25">
      <c r="A933" t="s">
        <v>152</v>
      </c>
      <c r="B933" t="s">
        <v>25</v>
      </c>
      <c r="C933" t="s">
        <v>156</v>
      </c>
      <c r="D933" t="s">
        <v>14</v>
      </c>
      <c r="E933" s="7">
        <v>-30</v>
      </c>
    </row>
    <row r="934" spans="1:6" x14ac:dyDescent="0.25">
      <c r="A934" t="s">
        <v>152</v>
      </c>
      <c r="B934" t="s">
        <v>15</v>
      </c>
      <c r="C934" t="s">
        <v>18</v>
      </c>
      <c r="D934" s="7">
        <v>30</v>
      </c>
      <c r="E934" t="s">
        <v>14</v>
      </c>
    </row>
    <row r="935" spans="1:6" x14ac:dyDescent="0.25">
      <c r="A935" t="s">
        <v>152</v>
      </c>
      <c r="B935" t="s">
        <v>17</v>
      </c>
      <c r="C935" t="s">
        <v>18</v>
      </c>
      <c r="D935" t="s">
        <v>14</v>
      </c>
      <c r="E935" s="7">
        <v>-39.58</v>
      </c>
    </row>
    <row r="936" spans="1:6" x14ac:dyDescent="0.25">
      <c r="A936" t="s">
        <v>152</v>
      </c>
      <c r="B936" t="s">
        <v>12</v>
      </c>
      <c r="C936" t="s">
        <v>13</v>
      </c>
      <c r="D936" s="7">
        <v>16.149999999999999</v>
      </c>
      <c r="E936" t="s">
        <v>14</v>
      </c>
    </row>
    <row r="937" spans="1:6" x14ac:dyDescent="0.25">
      <c r="A937" t="s">
        <v>152</v>
      </c>
      <c r="B937" t="s">
        <v>12</v>
      </c>
      <c r="C937" t="s">
        <v>13</v>
      </c>
      <c r="D937" s="7">
        <v>23.43</v>
      </c>
      <c r="E937" t="s">
        <v>14</v>
      </c>
    </row>
    <row r="938" spans="1:6" x14ac:dyDescent="0.25">
      <c r="A938" t="s">
        <v>152</v>
      </c>
      <c r="B938" t="s">
        <v>17</v>
      </c>
      <c r="C938" t="s">
        <v>18</v>
      </c>
      <c r="D938" t="s">
        <v>14</v>
      </c>
      <c r="E938" s="7">
        <v>-190.37</v>
      </c>
    </row>
    <row r="939" spans="1:6" x14ac:dyDescent="0.25">
      <c r="A939" t="s">
        <v>152</v>
      </c>
      <c r="B939" t="s">
        <v>12</v>
      </c>
      <c r="C939" t="s">
        <v>13</v>
      </c>
      <c r="D939" s="7">
        <v>23.76</v>
      </c>
      <c r="E939" t="s">
        <v>14</v>
      </c>
    </row>
    <row r="940" spans="1:6" x14ac:dyDescent="0.25">
      <c r="A940" t="s">
        <v>152</v>
      </c>
      <c r="B940" t="s">
        <v>12</v>
      </c>
      <c r="C940" t="s">
        <v>13</v>
      </c>
      <c r="D940" s="7">
        <v>8.91</v>
      </c>
      <c r="E940" t="s">
        <v>14</v>
      </c>
    </row>
    <row r="941" spans="1:6" x14ac:dyDescent="0.25">
      <c r="A941" s="22" t="s">
        <v>152</v>
      </c>
      <c r="B941" s="22" t="s">
        <v>22</v>
      </c>
      <c r="C941" s="22"/>
      <c r="D941" s="22"/>
      <c r="E941" s="22"/>
      <c r="F941" s="22">
        <v>14.64</v>
      </c>
    </row>
    <row r="942" spans="1:6" x14ac:dyDescent="0.25">
      <c r="A942" t="s">
        <v>157</v>
      </c>
      <c r="B942" t="s">
        <v>12</v>
      </c>
      <c r="C942" t="s">
        <v>13</v>
      </c>
      <c r="D942" s="7">
        <v>33.19</v>
      </c>
      <c r="E942" t="s">
        <v>14</v>
      </c>
    </row>
    <row r="943" spans="1:6" x14ac:dyDescent="0.25">
      <c r="A943" t="s">
        <v>157</v>
      </c>
      <c r="B943" t="s">
        <v>17</v>
      </c>
      <c r="C943" t="s">
        <v>18</v>
      </c>
      <c r="D943" t="s">
        <v>14</v>
      </c>
      <c r="E943" s="7">
        <v>-26</v>
      </c>
    </row>
    <row r="944" spans="1:6" x14ac:dyDescent="0.25">
      <c r="A944" t="s">
        <v>157</v>
      </c>
      <c r="B944" t="s">
        <v>15</v>
      </c>
      <c r="C944" t="s">
        <v>52</v>
      </c>
      <c r="D944" s="7">
        <v>26</v>
      </c>
      <c r="E944" t="s">
        <v>14</v>
      </c>
    </row>
    <row r="945" spans="1:5" x14ac:dyDescent="0.25">
      <c r="A945" t="s">
        <v>157</v>
      </c>
      <c r="B945" t="s">
        <v>17</v>
      </c>
      <c r="C945" t="s">
        <v>18</v>
      </c>
      <c r="D945" t="s">
        <v>14</v>
      </c>
      <c r="E945" s="7">
        <v>-74.849999999999994</v>
      </c>
    </row>
    <row r="946" spans="1:5" x14ac:dyDescent="0.25">
      <c r="A946" t="s">
        <v>157</v>
      </c>
      <c r="B946" t="s">
        <v>12</v>
      </c>
      <c r="C946" t="s">
        <v>13</v>
      </c>
      <c r="D946" s="7">
        <v>5.7</v>
      </c>
      <c r="E946" t="s">
        <v>14</v>
      </c>
    </row>
    <row r="947" spans="1:5" x14ac:dyDescent="0.25">
      <c r="A947" t="s">
        <v>157</v>
      </c>
      <c r="B947" t="s">
        <v>12</v>
      </c>
      <c r="C947" t="s">
        <v>13</v>
      </c>
      <c r="D947" s="7">
        <v>48.07</v>
      </c>
      <c r="E947" t="s">
        <v>14</v>
      </c>
    </row>
    <row r="948" spans="1:5" x14ac:dyDescent="0.25">
      <c r="A948" t="s">
        <v>157</v>
      </c>
      <c r="B948" t="s">
        <v>12</v>
      </c>
      <c r="C948" t="s">
        <v>13</v>
      </c>
      <c r="D948" s="7">
        <v>6.93</v>
      </c>
      <c r="E948" t="s">
        <v>14</v>
      </c>
    </row>
    <row r="949" spans="1:5" x14ac:dyDescent="0.25">
      <c r="A949" t="s">
        <v>157</v>
      </c>
      <c r="B949" t="s">
        <v>12</v>
      </c>
      <c r="C949" t="s">
        <v>13</v>
      </c>
      <c r="D949" s="7">
        <v>10.25</v>
      </c>
      <c r="E949" t="s">
        <v>14</v>
      </c>
    </row>
    <row r="950" spans="1:5" x14ac:dyDescent="0.25">
      <c r="A950" t="s">
        <v>157</v>
      </c>
      <c r="B950" t="s">
        <v>12</v>
      </c>
      <c r="C950" t="s">
        <v>13</v>
      </c>
      <c r="D950" s="7">
        <v>3.9</v>
      </c>
      <c r="E950" t="s">
        <v>14</v>
      </c>
    </row>
    <row r="951" spans="1:5" x14ac:dyDescent="0.25">
      <c r="A951" t="s">
        <v>157</v>
      </c>
      <c r="B951" t="s">
        <v>17</v>
      </c>
      <c r="C951" t="s">
        <v>18</v>
      </c>
      <c r="D951" t="s">
        <v>14</v>
      </c>
      <c r="E951" s="7">
        <v>-576.73</v>
      </c>
    </row>
    <row r="952" spans="1:5" x14ac:dyDescent="0.25">
      <c r="A952" t="s">
        <v>157</v>
      </c>
      <c r="B952" t="s">
        <v>12</v>
      </c>
      <c r="C952" t="s">
        <v>13</v>
      </c>
      <c r="D952" s="7">
        <v>3.9</v>
      </c>
      <c r="E952" t="s">
        <v>14</v>
      </c>
    </row>
    <row r="953" spans="1:5" x14ac:dyDescent="0.25">
      <c r="A953" t="s">
        <v>157</v>
      </c>
      <c r="B953" t="s">
        <v>12</v>
      </c>
      <c r="C953" t="s">
        <v>13</v>
      </c>
      <c r="D953" s="7">
        <v>14.64</v>
      </c>
      <c r="E953" t="s">
        <v>14</v>
      </c>
    </row>
    <row r="954" spans="1:5" x14ac:dyDescent="0.25">
      <c r="A954" t="s">
        <v>157</v>
      </c>
      <c r="B954" t="s">
        <v>12</v>
      </c>
      <c r="C954" t="s">
        <v>13</v>
      </c>
      <c r="D954" s="7">
        <v>44.8</v>
      </c>
      <c r="E954" t="s">
        <v>14</v>
      </c>
    </row>
    <row r="955" spans="1:5" x14ac:dyDescent="0.25">
      <c r="A955" t="s">
        <v>157</v>
      </c>
      <c r="B955" t="s">
        <v>12</v>
      </c>
      <c r="C955" t="s">
        <v>13</v>
      </c>
      <c r="D955" s="7">
        <v>31.14</v>
      </c>
      <c r="E955" t="s">
        <v>14</v>
      </c>
    </row>
    <row r="956" spans="1:5" x14ac:dyDescent="0.25">
      <c r="A956" t="s">
        <v>157</v>
      </c>
      <c r="B956" t="s">
        <v>12</v>
      </c>
      <c r="C956" t="s">
        <v>13</v>
      </c>
      <c r="D956" s="7">
        <v>39.04</v>
      </c>
      <c r="E956" t="s">
        <v>14</v>
      </c>
    </row>
    <row r="957" spans="1:5" x14ac:dyDescent="0.25">
      <c r="A957" t="s">
        <v>157</v>
      </c>
      <c r="B957" t="s">
        <v>12</v>
      </c>
      <c r="C957" t="s">
        <v>13</v>
      </c>
      <c r="D957" s="7">
        <v>5.86</v>
      </c>
      <c r="E957" t="s">
        <v>14</v>
      </c>
    </row>
    <row r="958" spans="1:5" x14ac:dyDescent="0.25">
      <c r="A958" t="s">
        <v>157</v>
      </c>
      <c r="B958" t="s">
        <v>12</v>
      </c>
      <c r="C958" t="s">
        <v>13</v>
      </c>
      <c r="D958" s="7">
        <v>19.52</v>
      </c>
      <c r="E958" t="s">
        <v>14</v>
      </c>
    </row>
    <row r="959" spans="1:5" x14ac:dyDescent="0.25">
      <c r="A959" t="s">
        <v>157</v>
      </c>
      <c r="B959" t="s">
        <v>15</v>
      </c>
      <c r="C959" t="s">
        <v>158</v>
      </c>
      <c r="D959" s="7">
        <v>7.25</v>
      </c>
      <c r="E959" t="s">
        <v>14</v>
      </c>
    </row>
    <row r="960" spans="1:5" x14ac:dyDescent="0.25">
      <c r="A960" t="s">
        <v>157</v>
      </c>
      <c r="B960" t="s">
        <v>12</v>
      </c>
      <c r="C960" t="s">
        <v>13</v>
      </c>
      <c r="D960" s="7">
        <v>20.5</v>
      </c>
      <c r="E960" t="s">
        <v>14</v>
      </c>
    </row>
    <row r="961" spans="1:5" x14ac:dyDescent="0.25">
      <c r="A961" t="s">
        <v>157</v>
      </c>
      <c r="B961" t="s">
        <v>12</v>
      </c>
      <c r="C961" t="s">
        <v>13</v>
      </c>
      <c r="D961" s="7">
        <v>30.31</v>
      </c>
      <c r="E961" t="s">
        <v>14</v>
      </c>
    </row>
    <row r="962" spans="1:5" x14ac:dyDescent="0.25">
      <c r="A962" t="s">
        <v>157</v>
      </c>
      <c r="B962" t="s">
        <v>12</v>
      </c>
      <c r="C962" t="s">
        <v>13</v>
      </c>
      <c r="D962" s="7">
        <v>14.25</v>
      </c>
      <c r="E962" t="s">
        <v>14</v>
      </c>
    </row>
    <row r="963" spans="1:5" x14ac:dyDescent="0.25">
      <c r="A963" t="s">
        <v>157</v>
      </c>
      <c r="B963" t="s">
        <v>12</v>
      </c>
      <c r="C963" t="s">
        <v>13</v>
      </c>
      <c r="D963" s="7">
        <v>7.32</v>
      </c>
      <c r="E963" t="s">
        <v>14</v>
      </c>
    </row>
    <row r="964" spans="1:5" x14ac:dyDescent="0.25">
      <c r="A964" t="s">
        <v>157</v>
      </c>
      <c r="B964" t="s">
        <v>12</v>
      </c>
      <c r="C964" t="s">
        <v>13</v>
      </c>
      <c r="D964" s="7">
        <v>14.01</v>
      </c>
      <c r="E964" t="s">
        <v>14</v>
      </c>
    </row>
    <row r="965" spans="1:5" x14ac:dyDescent="0.25">
      <c r="A965" t="s">
        <v>157</v>
      </c>
      <c r="B965" t="s">
        <v>12</v>
      </c>
      <c r="C965" t="s">
        <v>13</v>
      </c>
      <c r="D965" s="7">
        <v>32.299999999999997</v>
      </c>
      <c r="E965" t="s">
        <v>14</v>
      </c>
    </row>
    <row r="966" spans="1:5" x14ac:dyDescent="0.25">
      <c r="A966" t="s">
        <v>157</v>
      </c>
      <c r="B966" t="s">
        <v>12</v>
      </c>
      <c r="C966" t="s">
        <v>13</v>
      </c>
      <c r="D966" s="7">
        <v>57.01</v>
      </c>
      <c r="E966" t="s">
        <v>14</v>
      </c>
    </row>
    <row r="967" spans="1:5" x14ac:dyDescent="0.25">
      <c r="A967" t="s">
        <v>157</v>
      </c>
      <c r="B967" t="s">
        <v>12</v>
      </c>
      <c r="C967" t="s">
        <v>13</v>
      </c>
      <c r="D967" s="7">
        <v>3.47</v>
      </c>
      <c r="E967" t="s">
        <v>14</v>
      </c>
    </row>
    <row r="968" spans="1:5" x14ac:dyDescent="0.25">
      <c r="A968" t="s">
        <v>157</v>
      </c>
      <c r="B968" t="s">
        <v>12</v>
      </c>
      <c r="C968" t="s">
        <v>13</v>
      </c>
      <c r="D968" s="7">
        <v>1.95</v>
      </c>
      <c r="E968" t="s">
        <v>14</v>
      </c>
    </row>
    <row r="969" spans="1:5" x14ac:dyDescent="0.25">
      <c r="A969" t="s">
        <v>157</v>
      </c>
      <c r="B969" t="s">
        <v>12</v>
      </c>
      <c r="C969" t="s">
        <v>13</v>
      </c>
      <c r="D969" s="7">
        <v>132.55000000000001</v>
      </c>
      <c r="E969" t="s">
        <v>14</v>
      </c>
    </row>
    <row r="970" spans="1:5" x14ac:dyDescent="0.25">
      <c r="A970" t="s">
        <v>157</v>
      </c>
      <c r="B970" t="s">
        <v>12</v>
      </c>
      <c r="C970" t="s">
        <v>13</v>
      </c>
      <c r="D970" s="7">
        <v>49.41</v>
      </c>
      <c r="E970" t="s">
        <v>14</v>
      </c>
    </row>
    <row r="971" spans="1:5" x14ac:dyDescent="0.25">
      <c r="A971" t="s">
        <v>157</v>
      </c>
      <c r="B971" t="s">
        <v>12</v>
      </c>
      <c r="C971" t="s">
        <v>13</v>
      </c>
      <c r="D971" s="7">
        <v>47.5</v>
      </c>
      <c r="E971" t="s">
        <v>14</v>
      </c>
    </row>
    <row r="972" spans="1:5" x14ac:dyDescent="0.25">
      <c r="A972" t="s">
        <v>157</v>
      </c>
      <c r="B972" t="s">
        <v>17</v>
      </c>
      <c r="C972" t="s">
        <v>18</v>
      </c>
      <c r="D972" t="s">
        <v>14</v>
      </c>
      <c r="E972" s="7">
        <v>-179.41</v>
      </c>
    </row>
    <row r="973" spans="1:5" x14ac:dyDescent="0.25">
      <c r="A973" t="s">
        <v>157</v>
      </c>
      <c r="B973" t="s">
        <v>12</v>
      </c>
      <c r="C973" t="s">
        <v>13</v>
      </c>
      <c r="D973" s="7">
        <v>40.700000000000003</v>
      </c>
      <c r="E973" t="s">
        <v>14</v>
      </c>
    </row>
    <row r="974" spans="1:5" x14ac:dyDescent="0.25">
      <c r="A974" t="s">
        <v>157</v>
      </c>
      <c r="B974" t="s">
        <v>12</v>
      </c>
      <c r="C974" t="s">
        <v>13</v>
      </c>
      <c r="D974" s="7">
        <v>11.71</v>
      </c>
      <c r="E974" t="s">
        <v>14</v>
      </c>
    </row>
    <row r="975" spans="1:5" x14ac:dyDescent="0.25">
      <c r="A975" t="s">
        <v>157</v>
      </c>
      <c r="B975" t="s">
        <v>12</v>
      </c>
      <c r="C975" t="s">
        <v>13</v>
      </c>
      <c r="D975" s="7">
        <v>1.95</v>
      </c>
      <c r="E975" t="s">
        <v>14</v>
      </c>
    </row>
    <row r="976" spans="1:5" x14ac:dyDescent="0.25">
      <c r="A976" t="s">
        <v>157</v>
      </c>
      <c r="B976" t="s">
        <v>12</v>
      </c>
      <c r="C976" t="s">
        <v>13</v>
      </c>
      <c r="D976" s="7">
        <v>10.25</v>
      </c>
      <c r="E976" t="s">
        <v>14</v>
      </c>
    </row>
    <row r="977" spans="1:5" x14ac:dyDescent="0.25">
      <c r="A977" t="s">
        <v>157</v>
      </c>
      <c r="B977" t="s">
        <v>12</v>
      </c>
      <c r="C977" t="s">
        <v>13</v>
      </c>
      <c r="D977" s="7">
        <v>54.16</v>
      </c>
      <c r="E977" t="s">
        <v>14</v>
      </c>
    </row>
    <row r="978" spans="1:5" x14ac:dyDescent="0.25">
      <c r="A978" t="s">
        <v>157</v>
      </c>
      <c r="B978" t="s">
        <v>12</v>
      </c>
      <c r="C978" t="s">
        <v>13</v>
      </c>
      <c r="D978" s="7">
        <v>5.86</v>
      </c>
      <c r="E978" t="s">
        <v>14</v>
      </c>
    </row>
    <row r="979" spans="1:5" x14ac:dyDescent="0.25">
      <c r="A979" t="s">
        <v>157</v>
      </c>
      <c r="B979" t="s">
        <v>15</v>
      </c>
      <c r="C979" t="s">
        <v>83</v>
      </c>
      <c r="D979" s="7">
        <v>42.9</v>
      </c>
      <c r="E979" t="s">
        <v>14</v>
      </c>
    </row>
    <row r="980" spans="1:5" x14ac:dyDescent="0.25">
      <c r="A980" t="s">
        <v>157</v>
      </c>
      <c r="B980" t="s">
        <v>12</v>
      </c>
      <c r="C980" t="s">
        <v>13</v>
      </c>
      <c r="D980" s="7">
        <v>11.88</v>
      </c>
      <c r="E980" t="s">
        <v>14</v>
      </c>
    </row>
    <row r="981" spans="1:5" x14ac:dyDescent="0.25">
      <c r="A981" t="s">
        <v>157</v>
      </c>
      <c r="B981" t="s">
        <v>17</v>
      </c>
      <c r="C981" t="s">
        <v>18</v>
      </c>
      <c r="D981" t="s">
        <v>14</v>
      </c>
      <c r="E981" s="7">
        <v>-49.01</v>
      </c>
    </row>
    <row r="982" spans="1:5" x14ac:dyDescent="0.25">
      <c r="A982" t="s">
        <v>157</v>
      </c>
      <c r="B982" t="s">
        <v>12</v>
      </c>
      <c r="C982" t="s">
        <v>13</v>
      </c>
      <c r="D982" s="7">
        <v>28.31</v>
      </c>
      <c r="E982" t="s">
        <v>14</v>
      </c>
    </row>
    <row r="983" spans="1:5" x14ac:dyDescent="0.25">
      <c r="A983" t="s">
        <v>157</v>
      </c>
      <c r="B983" t="s">
        <v>12</v>
      </c>
      <c r="C983" t="s">
        <v>13</v>
      </c>
      <c r="D983" s="7">
        <v>2.93</v>
      </c>
      <c r="E983" t="s">
        <v>14</v>
      </c>
    </row>
    <row r="984" spans="1:5" x14ac:dyDescent="0.25">
      <c r="A984" t="s">
        <v>157</v>
      </c>
      <c r="B984" t="s">
        <v>12</v>
      </c>
      <c r="C984" t="s">
        <v>13</v>
      </c>
      <c r="D984" s="7">
        <v>7.81</v>
      </c>
      <c r="E984" t="s">
        <v>14</v>
      </c>
    </row>
    <row r="985" spans="1:5" x14ac:dyDescent="0.25">
      <c r="A985" t="s">
        <v>157</v>
      </c>
      <c r="B985" t="s">
        <v>17</v>
      </c>
      <c r="C985" t="s">
        <v>159</v>
      </c>
      <c r="D985" t="s">
        <v>14</v>
      </c>
      <c r="E985" s="7">
        <v>-13</v>
      </c>
    </row>
    <row r="986" spans="1:5" x14ac:dyDescent="0.25">
      <c r="A986" t="s">
        <v>157</v>
      </c>
      <c r="B986" t="s">
        <v>12</v>
      </c>
      <c r="C986" t="s">
        <v>13</v>
      </c>
      <c r="D986" s="7">
        <v>5.86</v>
      </c>
      <c r="E986" t="s">
        <v>14</v>
      </c>
    </row>
    <row r="987" spans="1:5" x14ac:dyDescent="0.25">
      <c r="A987" t="s">
        <v>157</v>
      </c>
      <c r="B987" t="s">
        <v>12</v>
      </c>
      <c r="C987" t="s">
        <v>13</v>
      </c>
      <c r="D987" s="7">
        <v>17.100000000000001</v>
      </c>
      <c r="E987" t="s">
        <v>14</v>
      </c>
    </row>
    <row r="988" spans="1:5" x14ac:dyDescent="0.25">
      <c r="A988" t="s">
        <v>157</v>
      </c>
      <c r="B988" t="s">
        <v>17</v>
      </c>
      <c r="C988" t="s">
        <v>18</v>
      </c>
      <c r="D988" t="s">
        <v>14</v>
      </c>
      <c r="E988" s="7">
        <v>-50</v>
      </c>
    </row>
    <row r="989" spans="1:5" x14ac:dyDescent="0.25">
      <c r="A989" t="s">
        <v>157</v>
      </c>
      <c r="B989" t="s">
        <v>15</v>
      </c>
      <c r="C989" t="s">
        <v>160</v>
      </c>
      <c r="D989" s="7">
        <v>50</v>
      </c>
      <c r="E989" t="s">
        <v>14</v>
      </c>
    </row>
    <row r="990" spans="1:5" x14ac:dyDescent="0.25">
      <c r="A990" t="s">
        <v>157</v>
      </c>
      <c r="B990" t="s">
        <v>17</v>
      </c>
      <c r="C990" t="s">
        <v>18</v>
      </c>
      <c r="D990" t="s">
        <v>14</v>
      </c>
      <c r="E990" s="7">
        <v>-76.849999999999994</v>
      </c>
    </row>
    <row r="991" spans="1:5" x14ac:dyDescent="0.25">
      <c r="A991" t="s">
        <v>157</v>
      </c>
      <c r="B991" t="s">
        <v>15</v>
      </c>
      <c r="C991" t="s">
        <v>45</v>
      </c>
      <c r="D991" s="7">
        <v>25</v>
      </c>
      <c r="E991" t="s">
        <v>14</v>
      </c>
    </row>
    <row r="992" spans="1:5" x14ac:dyDescent="0.25">
      <c r="A992" t="s">
        <v>157</v>
      </c>
      <c r="B992" t="s">
        <v>15</v>
      </c>
      <c r="C992" t="s">
        <v>42</v>
      </c>
      <c r="D992" s="7">
        <v>25.5</v>
      </c>
      <c r="E992" t="s">
        <v>14</v>
      </c>
    </row>
    <row r="993" spans="1:6" x14ac:dyDescent="0.25">
      <c r="A993" t="s">
        <v>157</v>
      </c>
      <c r="B993" t="s">
        <v>12</v>
      </c>
      <c r="C993" t="s">
        <v>13</v>
      </c>
      <c r="D993" s="7">
        <v>26.35</v>
      </c>
      <c r="E993" t="s">
        <v>14</v>
      </c>
    </row>
    <row r="994" spans="1:6" x14ac:dyDescent="0.25">
      <c r="A994" t="s">
        <v>157</v>
      </c>
      <c r="B994" t="s">
        <v>17</v>
      </c>
      <c r="C994" t="s">
        <v>18</v>
      </c>
      <c r="D994" t="s">
        <v>14</v>
      </c>
      <c r="E994" s="7">
        <v>-66.64</v>
      </c>
    </row>
    <row r="995" spans="1:6" x14ac:dyDescent="0.25">
      <c r="A995" t="s">
        <v>157</v>
      </c>
      <c r="B995" t="s">
        <v>15</v>
      </c>
      <c r="C995" t="s">
        <v>161</v>
      </c>
      <c r="D995" s="7">
        <v>42</v>
      </c>
      <c r="E995" t="s">
        <v>14</v>
      </c>
    </row>
    <row r="996" spans="1:6" x14ac:dyDescent="0.25">
      <c r="A996" t="s">
        <v>157</v>
      </c>
      <c r="B996" t="s">
        <v>15</v>
      </c>
      <c r="C996" t="s">
        <v>137</v>
      </c>
      <c r="D996" s="7">
        <v>10</v>
      </c>
      <c r="E996" t="s">
        <v>14</v>
      </c>
    </row>
    <row r="997" spans="1:6" x14ac:dyDescent="0.25">
      <c r="A997" s="23" t="s">
        <v>157</v>
      </c>
      <c r="B997" s="23" t="s">
        <v>22</v>
      </c>
      <c r="C997" s="23"/>
      <c r="D997" s="23"/>
      <c r="E997" s="23"/>
      <c r="F997" s="23">
        <v>33.19</v>
      </c>
    </row>
    <row r="998" spans="1:6" x14ac:dyDescent="0.25">
      <c r="A998" t="s">
        <v>162</v>
      </c>
      <c r="B998" t="s">
        <v>12</v>
      </c>
      <c r="C998" t="s">
        <v>13</v>
      </c>
      <c r="D998" s="7">
        <v>7.81</v>
      </c>
      <c r="E998" t="s">
        <v>14</v>
      </c>
    </row>
    <row r="999" spans="1:6" x14ac:dyDescent="0.25">
      <c r="A999" t="s">
        <v>162</v>
      </c>
      <c r="B999" t="s">
        <v>12</v>
      </c>
      <c r="C999" t="s">
        <v>13</v>
      </c>
      <c r="D999" s="7">
        <v>41</v>
      </c>
      <c r="E999" t="s">
        <v>14</v>
      </c>
    </row>
    <row r="1000" spans="1:6" x14ac:dyDescent="0.25">
      <c r="A1000" t="s">
        <v>162</v>
      </c>
      <c r="B1000" t="s">
        <v>15</v>
      </c>
      <c r="C1000" t="s">
        <v>163</v>
      </c>
      <c r="D1000" s="7">
        <v>16</v>
      </c>
      <c r="E1000" t="s">
        <v>14</v>
      </c>
    </row>
    <row r="1001" spans="1:6" x14ac:dyDescent="0.25">
      <c r="A1001" t="s">
        <v>162</v>
      </c>
      <c r="B1001" t="s">
        <v>17</v>
      </c>
      <c r="C1001" t="s">
        <v>18</v>
      </c>
      <c r="D1001" t="s">
        <v>14</v>
      </c>
      <c r="E1001" s="7">
        <v>-162</v>
      </c>
    </row>
    <row r="1002" spans="1:6" x14ac:dyDescent="0.25">
      <c r="A1002" t="s">
        <v>162</v>
      </c>
      <c r="B1002" t="s">
        <v>15</v>
      </c>
      <c r="C1002" t="s">
        <v>155</v>
      </c>
      <c r="D1002" s="7">
        <v>162</v>
      </c>
      <c r="E1002" t="s">
        <v>14</v>
      </c>
    </row>
    <row r="1003" spans="1:6" x14ac:dyDescent="0.25">
      <c r="A1003" t="s">
        <v>162</v>
      </c>
      <c r="B1003" t="s">
        <v>17</v>
      </c>
      <c r="C1003" t="s">
        <v>18</v>
      </c>
      <c r="D1003" t="s">
        <v>14</v>
      </c>
      <c r="E1003" s="7">
        <v>-236.4</v>
      </c>
    </row>
    <row r="1004" spans="1:6" x14ac:dyDescent="0.25">
      <c r="A1004" t="s">
        <v>162</v>
      </c>
      <c r="B1004" t="s">
        <v>12</v>
      </c>
      <c r="C1004" t="s">
        <v>13</v>
      </c>
      <c r="D1004" s="7">
        <v>9.5</v>
      </c>
      <c r="E1004" t="s">
        <v>14</v>
      </c>
    </row>
    <row r="1005" spans="1:6" x14ac:dyDescent="0.25">
      <c r="A1005" t="s">
        <v>162</v>
      </c>
      <c r="B1005" t="s">
        <v>15</v>
      </c>
      <c r="C1005" t="s">
        <v>164</v>
      </c>
      <c r="D1005" s="7">
        <v>4</v>
      </c>
      <c r="E1005" t="s">
        <v>14</v>
      </c>
    </row>
    <row r="1006" spans="1:6" x14ac:dyDescent="0.25">
      <c r="A1006" t="s">
        <v>162</v>
      </c>
      <c r="B1006" t="s">
        <v>15</v>
      </c>
      <c r="C1006" t="s">
        <v>165</v>
      </c>
      <c r="D1006" s="7">
        <v>24</v>
      </c>
      <c r="E1006" t="s">
        <v>14</v>
      </c>
    </row>
    <row r="1007" spans="1:6" x14ac:dyDescent="0.25">
      <c r="A1007" t="s">
        <v>162</v>
      </c>
      <c r="B1007" t="s">
        <v>12</v>
      </c>
      <c r="C1007" t="s">
        <v>13</v>
      </c>
      <c r="D1007" s="7">
        <v>62.47</v>
      </c>
      <c r="E1007" t="s">
        <v>14</v>
      </c>
    </row>
    <row r="1008" spans="1:6" x14ac:dyDescent="0.25">
      <c r="A1008" t="s">
        <v>162</v>
      </c>
      <c r="B1008" t="s">
        <v>12</v>
      </c>
      <c r="C1008" t="s">
        <v>13</v>
      </c>
      <c r="D1008" s="7">
        <v>65.3</v>
      </c>
      <c r="E1008" t="s">
        <v>14</v>
      </c>
    </row>
    <row r="1009" spans="1:5" x14ac:dyDescent="0.25">
      <c r="A1009" t="s">
        <v>162</v>
      </c>
      <c r="B1009" t="s">
        <v>12</v>
      </c>
      <c r="C1009" t="s">
        <v>13</v>
      </c>
      <c r="D1009" s="7">
        <v>9.9</v>
      </c>
      <c r="E1009" t="s">
        <v>14</v>
      </c>
    </row>
    <row r="1010" spans="1:5" x14ac:dyDescent="0.25">
      <c r="A1010" t="s">
        <v>162</v>
      </c>
      <c r="B1010" t="s">
        <v>12</v>
      </c>
      <c r="C1010" t="s">
        <v>13</v>
      </c>
      <c r="D1010" s="7">
        <v>52.48</v>
      </c>
      <c r="E1010" t="s">
        <v>14</v>
      </c>
    </row>
    <row r="1011" spans="1:5" x14ac:dyDescent="0.25">
      <c r="A1011" t="s">
        <v>162</v>
      </c>
      <c r="B1011" t="s">
        <v>15</v>
      </c>
      <c r="C1011" t="s">
        <v>164</v>
      </c>
      <c r="D1011" s="7">
        <v>8.75</v>
      </c>
      <c r="E1011" t="s">
        <v>14</v>
      </c>
    </row>
    <row r="1012" spans="1:5" x14ac:dyDescent="0.25">
      <c r="A1012" t="s">
        <v>162</v>
      </c>
      <c r="B1012" t="s">
        <v>17</v>
      </c>
      <c r="C1012" t="s">
        <v>18</v>
      </c>
      <c r="D1012" t="s">
        <v>14</v>
      </c>
      <c r="E1012" s="7">
        <v>-21.47</v>
      </c>
    </row>
    <row r="1013" spans="1:5" x14ac:dyDescent="0.25">
      <c r="A1013" t="s">
        <v>162</v>
      </c>
      <c r="B1013" t="s">
        <v>12</v>
      </c>
      <c r="C1013" t="s">
        <v>13</v>
      </c>
      <c r="D1013" s="7">
        <v>11.71</v>
      </c>
      <c r="E1013" t="s">
        <v>14</v>
      </c>
    </row>
    <row r="1014" spans="1:5" x14ac:dyDescent="0.25">
      <c r="A1014" t="s">
        <v>162</v>
      </c>
      <c r="B1014" t="s">
        <v>12</v>
      </c>
      <c r="C1014" t="s">
        <v>13</v>
      </c>
      <c r="D1014" s="7">
        <v>5.86</v>
      </c>
      <c r="E1014" t="s">
        <v>14</v>
      </c>
    </row>
    <row r="1015" spans="1:5" x14ac:dyDescent="0.25">
      <c r="A1015" t="s">
        <v>162</v>
      </c>
      <c r="B1015" t="s">
        <v>12</v>
      </c>
      <c r="C1015" t="s">
        <v>13</v>
      </c>
      <c r="D1015" s="7">
        <v>3.9</v>
      </c>
      <c r="E1015" t="s">
        <v>14</v>
      </c>
    </row>
    <row r="1016" spans="1:5" x14ac:dyDescent="0.25">
      <c r="A1016" t="s">
        <v>162</v>
      </c>
      <c r="B1016" t="s">
        <v>17</v>
      </c>
      <c r="C1016" t="s">
        <v>18</v>
      </c>
      <c r="D1016" t="s">
        <v>14</v>
      </c>
      <c r="E1016" s="7">
        <v>-205.88</v>
      </c>
    </row>
    <row r="1017" spans="1:5" x14ac:dyDescent="0.25">
      <c r="A1017" t="s">
        <v>162</v>
      </c>
      <c r="B1017" t="s">
        <v>15</v>
      </c>
      <c r="C1017" t="s">
        <v>65</v>
      </c>
      <c r="D1017" s="7">
        <v>32.9</v>
      </c>
      <c r="E1017" t="s">
        <v>14</v>
      </c>
    </row>
    <row r="1018" spans="1:5" x14ac:dyDescent="0.25">
      <c r="A1018" t="s">
        <v>162</v>
      </c>
      <c r="B1018" t="s">
        <v>12</v>
      </c>
      <c r="C1018" t="s">
        <v>13</v>
      </c>
      <c r="D1018" s="7">
        <v>62.71</v>
      </c>
      <c r="E1018" t="s">
        <v>14</v>
      </c>
    </row>
    <row r="1019" spans="1:5" x14ac:dyDescent="0.25">
      <c r="A1019" t="s">
        <v>162</v>
      </c>
      <c r="B1019" t="s">
        <v>15</v>
      </c>
      <c r="C1019" t="s">
        <v>33</v>
      </c>
      <c r="D1019" s="7">
        <v>43.9</v>
      </c>
      <c r="E1019" t="s">
        <v>14</v>
      </c>
    </row>
    <row r="1020" spans="1:5" x14ac:dyDescent="0.25">
      <c r="A1020" t="s">
        <v>162</v>
      </c>
      <c r="B1020" t="s">
        <v>12</v>
      </c>
      <c r="C1020" t="s">
        <v>13</v>
      </c>
      <c r="D1020" s="7">
        <v>66.37</v>
      </c>
      <c r="E1020" t="s">
        <v>14</v>
      </c>
    </row>
    <row r="1021" spans="1:5" x14ac:dyDescent="0.25">
      <c r="A1021" t="s">
        <v>162</v>
      </c>
      <c r="B1021" t="s">
        <v>17</v>
      </c>
      <c r="C1021" t="s">
        <v>18</v>
      </c>
      <c r="D1021" t="s">
        <v>14</v>
      </c>
      <c r="E1021" s="7">
        <v>-76.64</v>
      </c>
    </row>
    <row r="1022" spans="1:5" x14ac:dyDescent="0.25">
      <c r="A1022" t="s">
        <v>162</v>
      </c>
      <c r="B1022" t="s">
        <v>12</v>
      </c>
      <c r="C1022" t="s">
        <v>13</v>
      </c>
      <c r="D1022" s="7">
        <v>59.54</v>
      </c>
      <c r="E1022" t="s">
        <v>14</v>
      </c>
    </row>
    <row r="1023" spans="1:5" x14ac:dyDescent="0.25">
      <c r="A1023" t="s">
        <v>162</v>
      </c>
      <c r="B1023" t="s">
        <v>12</v>
      </c>
      <c r="C1023" t="s">
        <v>13</v>
      </c>
      <c r="D1023" s="7">
        <v>17.100000000000001</v>
      </c>
      <c r="E1023" t="s">
        <v>14</v>
      </c>
    </row>
    <row r="1024" spans="1:5" x14ac:dyDescent="0.25">
      <c r="A1024" t="s">
        <v>162</v>
      </c>
      <c r="B1024" t="s">
        <v>17</v>
      </c>
      <c r="C1024" t="s">
        <v>18</v>
      </c>
      <c r="D1024" t="s">
        <v>14</v>
      </c>
      <c r="E1024" s="7">
        <v>-270.24</v>
      </c>
    </row>
    <row r="1025" spans="1:5" x14ac:dyDescent="0.25">
      <c r="A1025" t="s">
        <v>162</v>
      </c>
      <c r="B1025" t="s">
        <v>12</v>
      </c>
      <c r="C1025" t="s">
        <v>13</v>
      </c>
      <c r="D1025" s="7">
        <v>67.25</v>
      </c>
      <c r="E1025" t="s">
        <v>14</v>
      </c>
    </row>
    <row r="1026" spans="1:5" x14ac:dyDescent="0.25">
      <c r="A1026" t="s">
        <v>162</v>
      </c>
      <c r="B1026" t="s">
        <v>17</v>
      </c>
      <c r="C1026" t="s">
        <v>166</v>
      </c>
      <c r="D1026" t="s">
        <v>14</v>
      </c>
      <c r="E1026" s="7">
        <v>-35</v>
      </c>
    </row>
    <row r="1027" spans="1:5" x14ac:dyDescent="0.25">
      <c r="A1027" t="s">
        <v>162</v>
      </c>
      <c r="B1027" t="s">
        <v>15</v>
      </c>
      <c r="C1027" t="s">
        <v>167</v>
      </c>
      <c r="D1027" s="7">
        <v>46.9</v>
      </c>
      <c r="E1027" t="s">
        <v>14</v>
      </c>
    </row>
    <row r="1028" spans="1:5" x14ac:dyDescent="0.25">
      <c r="A1028" t="s">
        <v>162</v>
      </c>
      <c r="B1028" t="s">
        <v>25</v>
      </c>
      <c r="C1028" t="s">
        <v>168</v>
      </c>
      <c r="D1028" t="s">
        <v>14</v>
      </c>
      <c r="E1028" s="7">
        <v>-123.6</v>
      </c>
    </row>
    <row r="1029" spans="1:5" x14ac:dyDescent="0.25">
      <c r="A1029" t="s">
        <v>162</v>
      </c>
      <c r="B1029" t="s">
        <v>15</v>
      </c>
      <c r="C1029" t="s">
        <v>169</v>
      </c>
      <c r="D1029" s="7">
        <v>64.900000000000006</v>
      </c>
      <c r="E1029" t="s">
        <v>14</v>
      </c>
    </row>
    <row r="1030" spans="1:5" x14ac:dyDescent="0.25">
      <c r="A1030" t="s">
        <v>162</v>
      </c>
      <c r="B1030" t="s">
        <v>25</v>
      </c>
      <c r="C1030" t="s">
        <v>168</v>
      </c>
      <c r="D1030" t="s">
        <v>14</v>
      </c>
      <c r="E1030" s="7">
        <v>-692.04</v>
      </c>
    </row>
    <row r="1031" spans="1:5" x14ac:dyDescent="0.25">
      <c r="A1031" t="s">
        <v>162</v>
      </c>
      <c r="B1031" t="s">
        <v>15</v>
      </c>
      <c r="C1031" t="s">
        <v>18</v>
      </c>
      <c r="D1031" s="7">
        <v>900</v>
      </c>
      <c r="E1031" t="s">
        <v>14</v>
      </c>
    </row>
    <row r="1032" spans="1:5" x14ac:dyDescent="0.25">
      <c r="A1032" t="s">
        <v>162</v>
      </c>
      <c r="B1032" t="s">
        <v>15</v>
      </c>
      <c r="C1032" t="s">
        <v>166</v>
      </c>
      <c r="D1032" s="7">
        <v>35</v>
      </c>
      <c r="E1032" t="s">
        <v>14</v>
      </c>
    </row>
    <row r="1033" spans="1:5" x14ac:dyDescent="0.25">
      <c r="A1033" t="s">
        <v>162</v>
      </c>
      <c r="B1033" t="s">
        <v>12</v>
      </c>
      <c r="C1033" t="s">
        <v>13</v>
      </c>
      <c r="D1033" s="7">
        <v>6.83</v>
      </c>
      <c r="E1033" t="s">
        <v>14</v>
      </c>
    </row>
    <row r="1034" spans="1:5" x14ac:dyDescent="0.25">
      <c r="A1034" t="s">
        <v>162</v>
      </c>
      <c r="B1034" t="s">
        <v>17</v>
      </c>
      <c r="C1034" t="s">
        <v>18</v>
      </c>
      <c r="D1034" t="s">
        <v>14</v>
      </c>
      <c r="E1034" s="7">
        <v>-346.14</v>
      </c>
    </row>
    <row r="1035" spans="1:5" x14ac:dyDescent="0.25">
      <c r="A1035" t="s">
        <v>162</v>
      </c>
      <c r="B1035" t="s">
        <v>12</v>
      </c>
      <c r="C1035" t="s">
        <v>13</v>
      </c>
      <c r="D1035" s="7">
        <v>5.86</v>
      </c>
      <c r="E1035" t="s">
        <v>14</v>
      </c>
    </row>
    <row r="1036" spans="1:5" x14ac:dyDescent="0.25">
      <c r="A1036" t="s">
        <v>162</v>
      </c>
      <c r="B1036" t="s">
        <v>12</v>
      </c>
      <c r="C1036" t="s">
        <v>13</v>
      </c>
      <c r="D1036" s="7">
        <v>5.86</v>
      </c>
      <c r="E1036" t="s">
        <v>14</v>
      </c>
    </row>
    <row r="1037" spans="1:5" x14ac:dyDescent="0.25">
      <c r="A1037" t="s">
        <v>162</v>
      </c>
      <c r="B1037" t="s">
        <v>12</v>
      </c>
      <c r="C1037" t="s">
        <v>13</v>
      </c>
      <c r="D1037" s="7">
        <v>47.83</v>
      </c>
      <c r="E1037" t="s">
        <v>14</v>
      </c>
    </row>
    <row r="1038" spans="1:5" x14ac:dyDescent="0.25">
      <c r="A1038" t="s">
        <v>162</v>
      </c>
      <c r="B1038" t="s">
        <v>12</v>
      </c>
      <c r="C1038" t="s">
        <v>13</v>
      </c>
      <c r="D1038" s="7">
        <v>123.96</v>
      </c>
      <c r="E1038" t="s">
        <v>14</v>
      </c>
    </row>
    <row r="1039" spans="1:5" x14ac:dyDescent="0.25">
      <c r="A1039" t="s">
        <v>162</v>
      </c>
      <c r="B1039" t="s">
        <v>12</v>
      </c>
      <c r="C1039" t="s">
        <v>13</v>
      </c>
      <c r="D1039" s="7">
        <v>62.52</v>
      </c>
      <c r="E1039" t="s">
        <v>14</v>
      </c>
    </row>
    <row r="1040" spans="1:5" x14ac:dyDescent="0.25">
      <c r="A1040" t="s">
        <v>162</v>
      </c>
      <c r="B1040" t="s">
        <v>12</v>
      </c>
      <c r="C1040" t="s">
        <v>13</v>
      </c>
      <c r="D1040" s="7">
        <v>8.7799999999999994</v>
      </c>
      <c r="E1040" t="s">
        <v>14</v>
      </c>
    </row>
    <row r="1041" spans="1:5" x14ac:dyDescent="0.25">
      <c r="A1041" t="s">
        <v>162</v>
      </c>
      <c r="B1041" t="s">
        <v>12</v>
      </c>
      <c r="C1041" t="s">
        <v>13</v>
      </c>
      <c r="D1041" s="7">
        <v>13.67</v>
      </c>
      <c r="E1041" t="s">
        <v>14</v>
      </c>
    </row>
    <row r="1042" spans="1:5" x14ac:dyDescent="0.25">
      <c r="A1042" t="s">
        <v>162</v>
      </c>
      <c r="B1042" t="s">
        <v>12</v>
      </c>
      <c r="C1042" t="s">
        <v>13</v>
      </c>
      <c r="D1042" s="7">
        <v>51.31</v>
      </c>
      <c r="E1042" t="s">
        <v>14</v>
      </c>
    </row>
    <row r="1043" spans="1:5" x14ac:dyDescent="0.25">
      <c r="A1043" t="s">
        <v>162</v>
      </c>
      <c r="B1043" t="s">
        <v>12</v>
      </c>
      <c r="C1043" t="s">
        <v>13</v>
      </c>
      <c r="D1043" s="7">
        <v>9.76</v>
      </c>
      <c r="E1043" t="s">
        <v>14</v>
      </c>
    </row>
    <row r="1044" spans="1:5" x14ac:dyDescent="0.25">
      <c r="A1044" t="s">
        <v>162</v>
      </c>
      <c r="B1044" t="s">
        <v>12</v>
      </c>
      <c r="C1044" t="s">
        <v>13</v>
      </c>
      <c r="D1044" s="7">
        <v>16.59</v>
      </c>
      <c r="E1044" t="s">
        <v>14</v>
      </c>
    </row>
    <row r="1045" spans="1:5" x14ac:dyDescent="0.25">
      <c r="A1045" t="s">
        <v>162</v>
      </c>
      <c r="B1045" t="s">
        <v>17</v>
      </c>
      <c r="C1045" t="s">
        <v>18</v>
      </c>
      <c r="D1045" t="s">
        <v>14</v>
      </c>
      <c r="E1045" s="7">
        <v>-4.3899999999999997</v>
      </c>
    </row>
    <row r="1046" spans="1:5" x14ac:dyDescent="0.25">
      <c r="A1046" t="s">
        <v>162</v>
      </c>
      <c r="B1046" t="s">
        <v>12</v>
      </c>
      <c r="C1046" t="s">
        <v>13</v>
      </c>
      <c r="D1046" s="7">
        <v>4.3899999999999997</v>
      </c>
      <c r="E1046" t="s">
        <v>14</v>
      </c>
    </row>
    <row r="1047" spans="1:5" x14ac:dyDescent="0.25">
      <c r="A1047" t="s">
        <v>162</v>
      </c>
      <c r="B1047" t="s">
        <v>17</v>
      </c>
      <c r="C1047" t="s">
        <v>18</v>
      </c>
      <c r="D1047" t="s">
        <v>14</v>
      </c>
      <c r="E1047" s="7">
        <v>-544.80999999999995</v>
      </c>
    </row>
    <row r="1048" spans="1:5" x14ac:dyDescent="0.25">
      <c r="A1048" t="s">
        <v>162</v>
      </c>
      <c r="B1048" t="s">
        <v>12</v>
      </c>
      <c r="C1048" t="s">
        <v>13</v>
      </c>
      <c r="D1048" s="7">
        <v>31.04</v>
      </c>
      <c r="E1048" t="s">
        <v>14</v>
      </c>
    </row>
    <row r="1049" spans="1:5" x14ac:dyDescent="0.25">
      <c r="A1049" t="s">
        <v>162</v>
      </c>
      <c r="B1049" t="s">
        <v>12</v>
      </c>
      <c r="C1049" t="s">
        <v>13</v>
      </c>
      <c r="D1049" s="7">
        <v>15.13</v>
      </c>
      <c r="E1049" t="s">
        <v>14</v>
      </c>
    </row>
    <row r="1050" spans="1:5" x14ac:dyDescent="0.25">
      <c r="A1050" t="s">
        <v>162</v>
      </c>
      <c r="B1050" t="s">
        <v>12</v>
      </c>
      <c r="C1050" t="s">
        <v>13</v>
      </c>
      <c r="D1050" s="7">
        <v>15.13</v>
      </c>
      <c r="E1050" t="s">
        <v>14</v>
      </c>
    </row>
    <row r="1051" spans="1:5" x14ac:dyDescent="0.25">
      <c r="A1051" t="s">
        <v>162</v>
      </c>
      <c r="B1051" t="s">
        <v>12</v>
      </c>
      <c r="C1051" t="s">
        <v>13</v>
      </c>
      <c r="D1051" s="7">
        <v>47.83</v>
      </c>
      <c r="E1051" t="s">
        <v>14</v>
      </c>
    </row>
    <row r="1052" spans="1:5" x14ac:dyDescent="0.25">
      <c r="A1052" t="s">
        <v>162</v>
      </c>
      <c r="B1052" t="s">
        <v>12</v>
      </c>
      <c r="C1052" t="s">
        <v>13</v>
      </c>
      <c r="D1052" s="7">
        <v>29.28</v>
      </c>
      <c r="E1052" t="s">
        <v>14</v>
      </c>
    </row>
    <row r="1053" spans="1:5" x14ac:dyDescent="0.25">
      <c r="A1053" t="s">
        <v>162</v>
      </c>
      <c r="B1053" t="s">
        <v>12</v>
      </c>
      <c r="C1053" t="s">
        <v>13</v>
      </c>
      <c r="D1053" s="7">
        <v>42.95</v>
      </c>
      <c r="E1053" t="s">
        <v>14</v>
      </c>
    </row>
    <row r="1054" spans="1:5" x14ac:dyDescent="0.25">
      <c r="A1054" t="s">
        <v>162</v>
      </c>
      <c r="B1054" t="s">
        <v>12</v>
      </c>
      <c r="C1054" t="s">
        <v>13</v>
      </c>
      <c r="D1054" s="7">
        <v>19</v>
      </c>
      <c r="E1054" t="s">
        <v>14</v>
      </c>
    </row>
    <row r="1055" spans="1:5" x14ac:dyDescent="0.25">
      <c r="A1055" t="s">
        <v>162</v>
      </c>
      <c r="B1055" t="s">
        <v>12</v>
      </c>
      <c r="C1055" t="s">
        <v>13</v>
      </c>
      <c r="D1055" s="7">
        <v>41.87</v>
      </c>
      <c r="E1055" t="s">
        <v>14</v>
      </c>
    </row>
    <row r="1056" spans="1:5" x14ac:dyDescent="0.25">
      <c r="A1056" t="s">
        <v>162</v>
      </c>
      <c r="B1056" t="s">
        <v>12</v>
      </c>
      <c r="C1056" t="s">
        <v>13</v>
      </c>
      <c r="D1056" s="7">
        <v>24.7</v>
      </c>
      <c r="E1056" t="s">
        <v>14</v>
      </c>
    </row>
    <row r="1057" spans="1:5" x14ac:dyDescent="0.25">
      <c r="A1057" t="s">
        <v>162</v>
      </c>
      <c r="B1057" t="s">
        <v>12</v>
      </c>
      <c r="C1057" t="s">
        <v>13</v>
      </c>
      <c r="D1057" s="7">
        <v>76.14</v>
      </c>
      <c r="E1057" t="s">
        <v>14</v>
      </c>
    </row>
    <row r="1058" spans="1:5" x14ac:dyDescent="0.25">
      <c r="A1058" t="s">
        <v>162</v>
      </c>
      <c r="B1058" t="s">
        <v>12</v>
      </c>
      <c r="C1058" t="s">
        <v>13</v>
      </c>
      <c r="D1058" s="7">
        <v>38.950000000000003</v>
      </c>
      <c r="E1058" t="s">
        <v>14</v>
      </c>
    </row>
    <row r="1059" spans="1:5" x14ac:dyDescent="0.25">
      <c r="A1059" t="s">
        <v>162</v>
      </c>
      <c r="B1059" t="s">
        <v>12</v>
      </c>
      <c r="C1059" t="s">
        <v>13</v>
      </c>
      <c r="D1059" s="7">
        <v>3.9</v>
      </c>
      <c r="E1059" t="s">
        <v>14</v>
      </c>
    </row>
    <row r="1060" spans="1:5" x14ac:dyDescent="0.25">
      <c r="A1060" t="s">
        <v>162</v>
      </c>
      <c r="B1060" t="s">
        <v>12</v>
      </c>
      <c r="C1060" t="s">
        <v>13</v>
      </c>
      <c r="D1060" s="7">
        <v>3.9</v>
      </c>
      <c r="E1060" t="s">
        <v>14</v>
      </c>
    </row>
    <row r="1061" spans="1:5" x14ac:dyDescent="0.25">
      <c r="A1061" t="s">
        <v>162</v>
      </c>
      <c r="B1061" t="s">
        <v>12</v>
      </c>
      <c r="C1061" t="s">
        <v>13</v>
      </c>
      <c r="D1061" s="7">
        <v>11.71</v>
      </c>
      <c r="E1061" t="s">
        <v>14</v>
      </c>
    </row>
    <row r="1062" spans="1:5" x14ac:dyDescent="0.25">
      <c r="A1062" t="s">
        <v>162</v>
      </c>
      <c r="B1062" t="s">
        <v>12</v>
      </c>
      <c r="C1062" t="s">
        <v>13</v>
      </c>
      <c r="D1062" s="7">
        <v>44.8</v>
      </c>
      <c r="E1062" t="s">
        <v>14</v>
      </c>
    </row>
    <row r="1063" spans="1:5" x14ac:dyDescent="0.25">
      <c r="A1063" t="s">
        <v>162</v>
      </c>
      <c r="B1063" t="s">
        <v>12</v>
      </c>
      <c r="C1063" t="s">
        <v>13</v>
      </c>
      <c r="D1063" s="7">
        <v>14.25</v>
      </c>
      <c r="E1063" t="s">
        <v>14</v>
      </c>
    </row>
    <row r="1064" spans="1:5" x14ac:dyDescent="0.25">
      <c r="A1064" t="s">
        <v>162</v>
      </c>
      <c r="B1064" t="s">
        <v>25</v>
      </c>
      <c r="C1064" t="s">
        <v>170</v>
      </c>
      <c r="D1064" t="s">
        <v>14</v>
      </c>
      <c r="E1064" s="7">
        <v>-130.9</v>
      </c>
    </row>
    <row r="1065" spans="1:5" x14ac:dyDescent="0.25">
      <c r="A1065" t="s">
        <v>162</v>
      </c>
      <c r="B1065" t="s">
        <v>12</v>
      </c>
      <c r="C1065" t="s">
        <v>13</v>
      </c>
      <c r="D1065" s="7">
        <v>7.81</v>
      </c>
      <c r="E1065" t="s">
        <v>14</v>
      </c>
    </row>
    <row r="1066" spans="1:5" x14ac:dyDescent="0.25">
      <c r="A1066" t="s">
        <v>162</v>
      </c>
      <c r="B1066" t="s">
        <v>15</v>
      </c>
      <c r="C1066" t="s">
        <v>18</v>
      </c>
      <c r="D1066" s="7">
        <v>200</v>
      </c>
      <c r="E1066" t="s">
        <v>14</v>
      </c>
    </row>
    <row r="1067" spans="1:5" x14ac:dyDescent="0.25">
      <c r="A1067" t="s">
        <v>162</v>
      </c>
      <c r="B1067" t="s">
        <v>12</v>
      </c>
      <c r="C1067" t="s">
        <v>13</v>
      </c>
      <c r="D1067" s="7">
        <v>7.32</v>
      </c>
      <c r="E1067" t="s">
        <v>14</v>
      </c>
    </row>
    <row r="1068" spans="1:5" x14ac:dyDescent="0.25">
      <c r="A1068" t="s">
        <v>162</v>
      </c>
      <c r="B1068" t="s">
        <v>17</v>
      </c>
      <c r="C1068" t="s">
        <v>18</v>
      </c>
      <c r="D1068" t="s">
        <v>14</v>
      </c>
      <c r="E1068" s="7">
        <v>-210.46</v>
      </c>
    </row>
    <row r="1069" spans="1:5" x14ac:dyDescent="0.25">
      <c r="A1069" t="s">
        <v>162</v>
      </c>
      <c r="B1069" t="s">
        <v>15</v>
      </c>
      <c r="C1069" t="s">
        <v>171</v>
      </c>
      <c r="D1069" s="7">
        <v>38.9</v>
      </c>
      <c r="E1069" t="s">
        <v>14</v>
      </c>
    </row>
    <row r="1070" spans="1:5" x14ac:dyDescent="0.25">
      <c r="A1070" t="s">
        <v>162</v>
      </c>
      <c r="B1070" t="s">
        <v>15</v>
      </c>
      <c r="C1070" t="s">
        <v>83</v>
      </c>
      <c r="D1070" s="7">
        <v>32.9</v>
      </c>
      <c r="E1070" t="s">
        <v>14</v>
      </c>
    </row>
    <row r="1071" spans="1:5" x14ac:dyDescent="0.25">
      <c r="A1071" t="s">
        <v>162</v>
      </c>
      <c r="B1071" t="s">
        <v>12</v>
      </c>
      <c r="C1071" t="s">
        <v>13</v>
      </c>
      <c r="D1071" s="7">
        <v>3.42</v>
      </c>
      <c r="E1071" t="s">
        <v>14</v>
      </c>
    </row>
    <row r="1072" spans="1:5" x14ac:dyDescent="0.25">
      <c r="A1072" t="s">
        <v>162</v>
      </c>
      <c r="B1072" t="s">
        <v>12</v>
      </c>
      <c r="C1072" t="s">
        <v>13</v>
      </c>
      <c r="D1072" s="7">
        <v>45.03</v>
      </c>
      <c r="E1072" t="s">
        <v>14</v>
      </c>
    </row>
    <row r="1073" spans="1:6" x14ac:dyDescent="0.25">
      <c r="A1073" t="s">
        <v>162</v>
      </c>
      <c r="B1073" t="s">
        <v>12</v>
      </c>
      <c r="C1073" t="s">
        <v>13</v>
      </c>
      <c r="D1073" s="7">
        <v>32.11</v>
      </c>
      <c r="E1073" t="s">
        <v>14</v>
      </c>
    </row>
    <row r="1074" spans="1:6" x14ac:dyDescent="0.25">
      <c r="A1074" t="s">
        <v>162</v>
      </c>
      <c r="B1074" t="s">
        <v>12</v>
      </c>
      <c r="C1074" t="s">
        <v>13</v>
      </c>
      <c r="D1074" s="7">
        <v>10.74</v>
      </c>
      <c r="E1074" t="s">
        <v>14</v>
      </c>
    </row>
    <row r="1075" spans="1:6" x14ac:dyDescent="0.25">
      <c r="A1075" t="s">
        <v>162</v>
      </c>
      <c r="B1075" t="s">
        <v>12</v>
      </c>
      <c r="C1075" t="s">
        <v>13</v>
      </c>
      <c r="D1075" s="7">
        <v>30.26</v>
      </c>
      <c r="E1075" t="s">
        <v>14</v>
      </c>
    </row>
    <row r="1076" spans="1:6" x14ac:dyDescent="0.25">
      <c r="A1076" t="s">
        <v>162</v>
      </c>
      <c r="B1076" t="s">
        <v>12</v>
      </c>
      <c r="C1076" t="s">
        <v>13</v>
      </c>
      <c r="D1076" s="7">
        <v>17.100000000000001</v>
      </c>
      <c r="E1076" t="s">
        <v>14</v>
      </c>
    </row>
    <row r="1077" spans="1:6" x14ac:dyDescent="0.25">
      <c r="A1077" t="s">
        <v>162</v>
      </c>
      <c r="B1077" t="s">
        <v>17</v>
      </c>
      <c r="C1077" t="s">
        <v>18</v>
      </c>
      <c r="D1077" t="s">
        <v>14</v>
      </c>
      <c r="E1077" s="7">
        <v>-98.62</v>
      </c>
    </row>
    <row r="1078" spans="1:6" x14ac:dyDescent="0.25">
      <c r="A1078" t="s">
        <v>162</v>
      </c>
      <c r="B1078" t="s">
        <v>12</v>
      </c>
      <c r="C1078" t="s">
        <v>13</v>
      </c>
      <c r="D1078" s="7">
        <v>28.41</v>
      </c>
      <c r="E1078" t="s">
        <v>14</v>
      </c>
    </row>
    <row r="1079" spans="1:6" x14ac:dyDescent="0.25">
      <c r="A1079" t="s">
        <v>162</v>
      </c>
      <c r="B1079" t="s">
        <v>12</v>
      </c>
      <c r="C1079" t="s">
        <v>13</v>
      </c>
      <c r="D1079" s="7">
        <v>45.78</v>
      </c>
      <c r="E1079" t="s">
        <v>14</v>
      </c>
    </row>
    <row r="1080" spans="1:6" x14ac:dyDescent="0.25">
      <c r="A1080" t="s">
        <v>162</v>
      </c>
      <c r="B1080" t="s">
        <v>12</v>
      </c>
      <c r="C1080" t="s">
        <v>13</v>
      </c>
      <c r="D1080" s="7">
        <v>19.059999999999999</v>
      </c>
      <c r="E1080" t="s">
        <v>14</v>
      </c>
    </row>
    <row r="1081" spans="1:6" x14ac:dyDescent="0.25">
      <c r="A1081" t="s">
        <v>162</v>
      </c>
      <c r="B1081" t="s">
        <v>12</v>
      </c>
      <c r="C1081" t="s">
        <v>13</v>
      </c>
      <c r="D1081" s="7">
        <v>5.37</v>
      </c>
      <c r="E1081" t="s">
        <v>14</v>
      </c>
    </row>
    <row r="1082" spans="1:6" x14ac:dyDescent="0.25">
      <c r="A1082" t="s">
        <v>162</v>
      </c>
      <c r="B1082" t="s">
        <v>17</v>
      </c>
      <c r="C1082" t="s">
        <v>18</v>
      </c>
      <c r="D1082" t="s">
        <v>14</v>
      </c>
      <c r="E1082" s="7">
        <v>-44.7</v>
      </c>
    </row>
    <row r="1083" spans="1:6" x14ac:dyDescent="0.25">
      <c r="A1083" t="s">
        <v>162</v>
      </c>
      <c r="B1083" t="s">
        <v>12</v>
      </c>
      <c r="C1083" t="s">
        <v>13</v>
      </c>
      <c r="D1083" s="7">
        <v>3.8</v>
      </c>
      <c r="E1083" t="s">
        <v>14</v>
      </c>
    </row>
    <row r="1084" spans="1:6" x14ac:dyDescent="0.25">
      <c r="A1084" t="s">
        <v>162</v>
      </c>
      <c r="B1084" t="s">
        <v>15</v>
      </c>
      <c r="C1084" t="s">
        <v>172</v>
      </c>
      <c r="D1084" s="7">
        <v>20</v>
      </c>
      <c r="E1084" t="s">
        <v>14</v>
      </c>
    </row>
    <row r="1085" spans="1:6" x14ac:dyDescent="0.25">
      <c r="A1085" t="s">
        <v>162</v>
      </c>
      <c r="B1085" t="s">
        <v>12</v>
      </c>
      <c r="C1085" t="s">
        <v>13</v>
      </c>
      <c r="D1085" s="7">
        <v>20.9</v>
      </c>
      <c r="E1085" t="s">
        <v>14</v>
      </c>
    </row>
    <row r="1086" spans="1:6" x14ac:dyDescent="0.25">
      <c r="A1086" t="s">
        <v>162</v>
      </c>
      <c r="B1086" t="s">
        <v>17</v>
      </c>
      <c r="C1086" t="s">
        <v>18</v>
      </c>
      <c r="D1086" t="s">
        <v>14</v>
      </c>
      <c r="E1086" s="7">
        <v>-33.19</v>
      </c>
    </row>
    <row r="1087" spans="1:6" x14ac:dyDescent="0.25">
      <c r="A1087" s="24" t="s">
        <v>162</v>
      </c>
      <c r="B1087" s="24" t="s">
        <v>22</v>
      </c>
      <c r="C1087" s="24"/>
      <c r="D1087" s="24"/>
      <c r="E1087" s="24"/>
      <c r="F1087" s="24">
        <v>64.81</v>
      </c>
    </row>
    <row r="1088" spans="1:6" x14ac:dyDescent="0.25">
      <c r="A1088" t="s">
        <v>173</v>
      </c>
      <c r="B1088" t="s">
        <v>12</v>
      </c>
      <c r="C1088" t="s">
        <v>13</v>
      </c>
      <c r="D1088" s="7">
        <v>26.35</v>
      </c>
      <c r="E1088" t="s">
        <v>14</v>
      </c>
    </row>
    <row r="1089" spans="1:5" x14ac:dyDescent="0.25">
      <c r="A1089" t="s">
        <v>173</v>
      </c>
      <c r="B1089" t="s">
        <v>12</v>
      </c>
      <c r="C1089" t="s">
        <v>13</v>
      </c>
      <c r="D1089" s="7">
        <v>7.6</v>
      </c>
      <c r="E1089" t="s">
        <v>14</v>
      </c>
    </row>
    <row r="1090" spans="1:5" x14ac:dyDescent="0.25">
      <c r="A1090" t="s">
        <v>173</v>
      </c>
      <c r="B1090" t="s">
        <v>15</v>
      </c>
      <c r="C1090" t="s">
        <v>61</v>
      </c>
      <c r="D1090" s="7">
        <v>33.9</v>
      </c>
      <c r="E1090" t="s">
        <v>14</v>
      </c>
    </row>
    <row r="1091" spans="1:5" x14ac:dyDescent="0.25">
      <c r="A1091" t="s">
        <v>173</v>
      </c>
      <c r="B1091" t="s">
        <v>12</v>
      </c>
      <c r="C1091" t="s">
        <v>13</v>
      </c>
      <c r="D1091" s="7">
        <v>40.020000000000003</v>
      </c>
      <c r="E1091" t="s">
        <v>14</v>
      </c>
    </row>
    <row r="1092" spans="1:5" x14ac:dyDescent="0.25">
      <c r="A1092" t="s">
        <v>173</v>
      </c>
      <c r="B1092" t="s">
        <v>12</v>
      </c>
      <c r="C1092" t="s">
        <v>13</v>
      </c>
      <c r="D1092" s="7">
        <v>40.020000000000003</v>
      </c>
      <c r="E1092" t="s">
        <v>14</v>
      </c>
    </row>
    <row r="1093" spans="1:5" x14ac:dyDescent="0.25">
      <c r="A1093" t="s">
        <v>173</v>
      </c>
      <c r="B1093" t="s">
        <v>17</v>
      </c>
      <c r="C1093" t="s">
        <v>18</v>
      </c>
      <c r="D1093" t="s">
        <v>14</v>
      </c>
      <c r="E1093" s="7">
        <v>-168.7</v>
      </c>
    </row>
    <row r="1094" spans="1:5" x14ac:dyDescent="0.25">
      <c r="A1094" t="s">
        <v>173</v>
      </c>
      <c r="B1094" t="s">
        <v>17</v>
      </c>
      <c r="C1094" t="s">
        <v>174</v>
      </c>
      <c r="D1094" t="s">
        <v>14</v>
      </c>
      <c r="E1094" s="7">
        <v>-44</v>
      </c>
    </row>
    <row r="1095" spans="1:5" x14ac:dyDescent="0.25">
      <c r="A1095" t="s">
        <v>173</v>
      </c>
      <c r="B1095" t="s">
        <v>12</v>
      </c>
      <c r="C1095" t="s">
        <v>13</v>
      </c>
      <c r="D1095" s="7">
        <v>7.81</v>
      </c>
      <c r="E1095" t="s">
        <v>14</v>
      </c>
    </row>
    <row r="1096" spans="1:5" x14ac:dyDescent="0.25">
      <c r="A1096" t="s">
        <v>173</v>
      </c>
      <c r="B1096" t="s">
        <v>12</v>
      </c>
      <c r="C1096" t="s">
        <v>13</v>
      </c>
      <c r="D1096" s="7">
        <v>28.07</v>
      </c>
      <c r="E1096" t="s">
        <v>14</v>
      </c>
    </row>
    <row r="1097" spans="1:5" x14ac:dyDescent="0.25">
      <c r="A1097" t="s">
        <v>173</v>
      </c>
      <c r="B1097" t="s">
        <v>12</v>
      </c>
      <c r="C1097" t="s">
        <v>13</v>
      </c>
      <c r="D1097" s="7">
        <v>5.7</v>
      </c>
      <c r="E1097" t="s">
        <v>14</v>
      </c>
    </row>
    <row r="1098" spans="1:5" x14ac:dyDescent="0.25">
      <c r="A1098" t="s">
        <v>173</v>
      </c>
      <c r="B1098" t="s">
        <v>12</v>
      </c>
      <c r="C1098" t="s">
        <v>13</v>
      </c>
      <c r="D1098" s="7">
        <v>11.96</v>
      </c>
      <c r="E1098" t="s">
        <v>14</v>
      </c>
    </row>
    <row r="1099" spans="1:5" x14ac:dyDescent="0.25">
      <c r="A1099" t="s">
        <v>173</v>
      </c>
      <c r="B1099" t="s">
        <v>12</v>
      </c>
      <c r="C1099" t="s">
        <v>13</v>
      </c>
      <c r="D1099" s="7">
        <v>4.88</v>
      </c>
      <c r="E1099" t="s">
        <v>14</v>
      </c>
    </row>
    <row r="1100" spans="1:5" x14ac:dyDescent="0.25">
      <c r="A1100" t="s">
        <v>173</v>
      </c>
      <c r="B1100" t="s">
        <v>12</v>
      </c>
      <c r="C1100" t="s">
        <v>13</v>
      </c>
      <c r="D1100" s="7">
        <v>48.8</v>
      </c>
      <c r="E1100" t="s">
        <v>14</v>
      </c>
    </row>
    <row r="1101" spans="1:5" x14ac:dyDescent="0.25">
      <c r="A1101" t="s">
        <v>173</v>
      </c>
      <c r="B1101" t="s">
        <v>17</v>
      </c>
      <c r="C1101" t="s">
        <v>18</v>
      </c>
      <c r="D1101" t="s">
        <v>14</v>
      </c>
      <c r="E1101" s="7">
        <v>-107.22</v>
      </c>
    </row>
    <row r="1102" spans="1:5" x14ac:dyDescent="0.25">
      <c r="A1102" t="s">
        <v>173</v>
      </c>
      <c r="B1102" t="s">
        <v>12</v>
      </c>
      <c r="C1102" t="s">
        <v>13</v>
      </c>
      <c r="D1102" s="7">
        <v>56.61</v>
      </c>
      <c r="E1102" t="s">
        <v>14</v>
      </c>
    </row>
    <row r="1103" spans="1:5" x14ac:dyDescent="0.25">
      <c r="A1103" t="s">
        <v>173</v>
      </c>
      <c r="B1103" t="s">
        <v>12</v>
      </c>
      <c r="C1103" t="s">
        <v>13</v>
      </c>
      <c r="D1103" s="7">
        <v>3.89</v>
      </c>
      <c r="E1103" t="s">
        <v>14</v>
      </c>
    </row>
    <row r="1104" spans="1:5" x14ac:dyDescent="0.25">
      <c r="A1104" t="s">
        <v>173</v>
      </c>
      <c r="B1104" t="s">
        <v>12</v>
      </c>
      <c r="C1104" t="s">
        <v>13</v>
      </c>
      <c r="D1104" s="7">
        <v>6.65</v>
      </c>
      <c r="E1104" t="s">
        <v>14</v>
      </c>
    </row>
    <row r="1105" spans="1:5" x14ac:dyDescent="0.25">
      <c r="A1105" t="s">
        <v>173</v>
      </c>
      <c r="B1105" t="s">
        <v>12</v>
      </c>
      <c r="C1105" t="s">
        <v>13</v>
      </c>
      <c r="D1105" s="7">
        <v>64.42</v>
      </c>
      <c r="E1105" t="s">
        <v>14</v>
      </c>
    </row>
    <row r="1106" spans="1:5" x14ac:dyDescent="0.25">
      <c r="A1106" t="s">
        <v>173</v>
      </c>
      <c r="B1106" t="s">
        <v>12</v>
      </c>
      <c r="C1106" t="s">
        <v>13</v>
      </c>
      <c r="D1106" s="7">
        <v>5.86</v>
      </c>
      <c r="E1106" t="s">
        <v>14</v>
      </c>
    </row>
    <row r="1107" spans="1:5" x14ac:dyDescent="0.25">
      <c r="A1107" t="s">
        <v>173</v>
      </c>
      <c r="B1107" t="s">
        <v>12</v>
      </c>
      <c r="C1107" t="s">
        <v>13</v>
      </c>
      <c r="D1107" s="7">
        <v>9.76</v>
      </c>
      <c r="E1107" t="s">
        <v>14</v>
      </c>
    </row>
    <row r="1108" spans="1:5" x14ac:dyDescent="0.25">
      <c r="A1108" t="s">
        <v>173</v>
      </c>
      <c r="B1108" t="s">
        <v>12</v>
      </c>
      <c r="C1108" t="s">
        <v>13</v>
      </c>
      <c r="D1108" s="7">
        <v>39.04</v>
      </c>
      <c r="E1108" t="s">
        <v>14</v>
      </c>
    </row>
    <row r="1109" spans="1:5" x14ac:dyDescent="0.25">
      <c r="A1109" t="s">
        <v>173</v>
      </c>
      <c r="B1109" t="s">
        <v>12</v>
      </c>
      <c r="C1109" t="s">
        <v>13</v>
      </c>
      <c r="D1109" s="7">
        <v>3.9</v>
      </c>
      <c r="E1109" t="s">
        <v>14</v>
      </c>
    </row>
    <row r="1110" spans="1:5" x14ac:dyDescent="0.25">
      <c r="A1110" t="s">
        <v>173</v>
      </c>
      <c r="B1110" t="s">
        <v>12</v>
      </c>
      <c r="C1110" t="s">
        <v>13</v>
      </c>
      <c r="D1110" s="7">
        <v>57.59</v>
      </c>
      <c r="E1110" t="s">
        <v>14</v>
      </c>
    </row>
    <row r="1111" spans="1:5" x14ac:dyDescent="0.25">
      <c r="A1111" t="s">
        <v>173</v>
      </c>
      <c r="B1111" t="s">
        <v>12</v>
      </c>
      <c r="C1111" t="s">
        <v>13</v>
      </c>
      <c r="D1111" s="7">
        <v>13.3</v>
      </c>
      <c r="E1111" t="s">
        <v>14</v>
      </c>
    </row>
    <row r="1112" spans="1:5" x14ac:dyDescent="0.25">
      <c r="A1112" t="s">
        <v>173</v>
      </c>
      <c r="B1112" t="s">
        <v>12</v>
      </c>
      <c r="C1112" t="s">
        <v>13</v>
      </c>
      <c r="D1112" s="7">
        <v>42.75</v>
      </c>
      <c r="E1112" t="s">
        <v>14</v>
      </c>
    </row>
    <row r="1113" spans="1:5" x14ac:dyDescent="0.25">
      <c r="A1113" t="s">
        <v>173</v>
      </c>
      <c r="B1113" t="s">
        <v>12</v>
      </c>
      <c r="C1113" t="s">
        <v>13</v>
      </c>
      <c r="D1113" s="7">
        <v>47.5</v>
      </c>
      <c r="E1113" t="s">
        <v>14</v>
      </c>
    </row>
    <row r="1114" spans="1:5" x14ac:dyDescent="0.25">
      <c r="A1114" t="s">
        <v>173</v>
      </c>
      <c r="B1114" t="s">
        <v>12</v>
      </c>
      <c r="C1114" t="s">
        <v>13</v>
      </c>
      <c r="D1114" s="7">
        <v>29.28</v>
      </c>
      <c r="E1114" t="s">
        <v>14</v>
      </c>
    </row>
    <row r="1115" spans="1:5" x14ac:dyDescent="0.25">
      <c r="A1115" t="s">
        <v>173</v>
      </c>
      <c r="B1115" t="s">
        <v>12</v>
      </c>
      <c r="C1115" t="s">
        <v>13</v>
      </c>
      <c r="D1115" s="7">
        <v>1.95</v>
      </c>
      <c r="E1115" t="s">
        <v>14</v>
      </c>
    </row>
    <row r="1116" spans="1:5" x14ac:dyDescent="0.25">
      <c r="A1116" t="s">
        <v>173</v>
      </c>
      <c r="B1116" t="s">
        <v>12</v>
      </c>
      <c r="C1116" t="s">
        <v>13</v>
      </c>
      <c r="D1116" s="7">
        <v>7.13</v>
      </c>
      <c r="E1116" t="s">
        <v>14</v>
      </c>
    </row>
    <row r="1117" spans="1:5" x14ac:dyDescent="0.25">
      <c r="A1117" t="s">
        <v>173</v>
      </c>
      <c r="B1117" t="s">
        <v>12</v>
      </c>
      <c r="C1117" t="s">
        <v>13</v>
      </c>
      <c r="D1117" s="7">
        <v>9.5</v>
      </c>
      <c r="E1117" t="s">
        <v>14</v>
      </c>
    </row>
    <row r="1118" spans="1:5" x14ac:dyDescent="0.25">
      <c r="A1118" t="s">
        <v>173</v>
      </c>
      <c r="B1118" t="s">
        <v>12</v>
      </c>
      <c r="C1118" t="s">
        <v>13</v>
      </c>
      <c r="D1118" s="7">
        <v>3.9</v>
      </c>
      <c r="E1118" t="s">
        <v>14</v>
      </c>
    </row>
    <row r="1119" spans="1:5" x14ac:dyDescent="0.25">
      <c r="A1119" t="s">
        <v>173</v>
      </c>
      <c r="B1119" t="s">
        <v>12</v>
      </c>
      <c r="C1119" t="s">
        <v>13</v>
      </c>
      <c r="D1119" s="7">
        <v>16.829999999999998</v>
      </c>
      <c r="E1119" t="s">
        <v>14</v>
      </c>
    </row>
    <row r="1120" spans="1:5" x14ac:dyDescent="0.25">
      <c r="A1120" t="s">
        <v>173</v>
      </c>
      <c r="B1120" t="s">
        <v>15</v>
      </c>
      <c r="C1120" t="s">
        <v>175</v>
      </c>
      <c r="D1120" s="7">
        <v>220</v>
      </c>
      <c r="E1120" t="s">
        <v>14</v>
      </c>
    </row>
    <row r="1121" spans="1:5" x14ac:dyDescent="0.25">
      <c r="A1121" t="s">
        <v>173</v>
      </c>
      <c r="B1121" t="s">
        <v>12</v>
      </c>
      <c r="C1121" t="s">
        <v>13</v>
      </c>
      <c r="D1121" s="7">
        <v>9.76</v>
      </c>
      <c r="E1121" t="s">
        <v>14</v>
      </c>
    </row>
    <row r="1122" spans="1:5" x14ac:dyDescent="0.25">
      <c r="A1122" t="s">
        <v>173</v>
      </c>
      <c r="B1122" t="s">
        <v>12</v>
      </c>
      <c r="C1122" t="s">
        <v>13</v>
      </c>
      <c r="D1122" s="7">
        <v>180.58</v>
      </c>
      <c r="E1122" t="s">
        <v>14</v>
      </c>
    </row>
    <row r="1123" spans="1:5" x14ac:dyDescent="0.25">
      <c r="A1123" t="s">
        <v>173</v>
      </c>
      <c r="B1123" t="s">
        <v>12</v>
      </c>
      <c r="C1123" t="s">
        <v>13</v>
      </c>
      <c r="D1123" s="7">
        <v>3.96</v>
      </c>
      <c r="E1123" t="s">
        <v>14</v>
      </c>
    </row>
    <row r="1124" spans="1:5" x14ac:dyDescent="0.25">
      <c r="A1124" t="s">
        <v>173</v>
      </c>
      <c r="B1124" t="s">
        <v>12</v>
      </c>
      <c r="C1124" t="s">
        <v>13</v>
      </c>
      <c r="D1124" s="7">
        <v>18.05</v>
      </c>
      <c r="E1124" t="s">
        <v>14</v>
      </c>
    </row>
    <row r="1125" spans="1:5" x14ac:dyDescent="0.25">
      <c r="A1125" t="s">
        <v>173</v>
      </c>
      <c r="B1125" t="s">
        <v>17</v>
      </c>
      <c r="C1125" t="s">
        <v>18</v>
      </c>
      <c r="D1125" t="s">
        <v>14</v>
      </c>
      <c r="E1125" s="7">
        <v>-852.21</v>
      </c>
    </row>
    <row r="1126" spans="1:5" x14ac:dyDescent="0.25">
      <c r="A1126" t="s">
        <v>173</v>
      </c>
      <c r="B1126" t="s">
        <v>12</v>
      </c>
      <c r="C1126" t="s">
        <v>13</v>
      </c>
      <c r="D1126" s="7">
        <v>6.83</v>
      </c>
      <c r="E1126" t="s">
        <v>14</v>
      </c>
    </row>
    <row r="1127" spans="1:5" x14ac:dyDescent="0.25">
      <c r="A1127" t="s">
        <v>173</v>
      </c>
      <c r="B1127" t="s">
        <v>12</v>
      </c>
      <c r="C1127" t="s">
        <v>13</v>
      </c>
      <c r="D1127" s="7">
        <v>9.76</v>
      </c>
      <c r="E1127" t="s">
        <v>14</v>
      </c>
    </row>
    <row r="1128" spans="1:5" x14ac:dyDescent="0.25">
      <c r="A1128" t="s">
        <v>173</v>
      </c>
      <c r="B1128" t="s">
        <v>12</v>
      </c>
      <c r="C1128" t="s">
        <v>13</v>
      </c>
      <c r="D1128" s="7">
        <v>20.9</v>
      </c>
      <c r="E1128" t="s">
        <v>14</v>
      </c>
    </row>
    <row r="1129" spans="1:5" x14ac:dyDescent="0.25">
      <c r="A1129" t="s">
        <v>173</v>
      </c>
      <c r="B1129" t="s">
        <v>12</v>
      </c>
      <c r="C1129" t="s">
        <v>13</v>
      </c>
      <c r="D1129" s="7">
        <v>23.43</v>
      </c>
      <c r="E1129" t="s">
        <v>14</v>
      </c>
    </row>
    <row r="1130" spans="1:5" x14ac:dyDescent="0.25">
      <c r="A1130" t="s">
        <v>173</v>
      </c>
      <c r="B1130" t="s">
        <v>12</v>
      </c>
      <c r="C1130" t="s">
        <v>13</v>
      </c>
      <c r="D1130" s="7">
        <v>6.93</v>
      </c>
      <c r="E1130" t="s">
        <v>14</v>
      </c>
    </row>
    <row r="1131" spans="1:5" x14ac:dyDescent="0.25">
      <c r="A1131" t="s">
        <v>173</v>
      </c>
      <c r="B1131" t="s">
        <v>12</v>
      </c>
      <c r="C1131" t="s">
        <v>13</v>
      </c>
      <c r="D1131" s="7">
        <v>38.950000000000003</v>
      </c>
      <c r="E1131" t="s">
        <v>14</v>
      </c>
    </row>
    <row r="1132" spans="1:5" x14ac:dyDescent="0.25">
      <c r="A1132" t="s">
        <v>173</v>
      </c>
      <c r="B1132" t="s">
        <v>12</v>
      </c>
      <c r="C1132" t="s">
        <v>13</v>
      </c>
      <c r="D1132" s="7">
        <v>32.67</v>
      </c>
      <c r="E1132" t="s">
        <v>14</v>
      </c>
    </row>
    <row r="1133" spans="1:5" x14ac:dyDescent="0.25">
      <c r="A1133" t="s">
        <v>173</v>
      </c>
      <c r="B1133" t="s">
        <v>12</v>
      </c>
      <c r="C1133" t="s">
        <v>13</v>
      </c>
      <c r="D1133" s="7">
        <v>32.21</v>
      </c>
      <c r="E1133" t="s">
        <v>14</v>
      </c>
    </row>
    <row r="1134" spans="1:5" x14ac:dyDescent="0.25">
      <c r="A1134" t="s">
        <v>173</v>
      </c>
      <c r="B1134" t="s">
        <v>12</v>
      </c>
      <c r="C1134" t="s">
        <v>13</v>
      </c>
      <c r="D1134" s="7">
        <v>7.92</v>
      </c>
      <c r="E1134" t="s">
        <v>14</v>
      </c>
    </row>
    <row r="1135" spans="1:5" x14ac:dyDescent="0.25">
      <c r="A1135" t="s">
        <v>173</v>
      </c>
      <c r="B1135" t="s">
        <v>15</v>
      </c>
      <c r="C1135" t="s">
        <v>176</v>
      </c>
      <c r="D1135" s="7">
        <v>33.5</v>
      </c>
      <c r="E1135" t="s">
        <v>14</v>
      </c>
    </row>
    <row r="1136" spans="1:5" x14ac:dyDescent="0.25">
      <c r="A1136" t="s">
        <v>173</v>
      </c>
      <c r="B1136" t="s">
        <v>15</v>
      </c>
      <c r="C1136" t="s">
        <v>177</v>
      </c>
      <c r="D1136" s="7">
        <v>23</v>
      </c>
      <c r="E1136" t="s">
        <v>14</v>
      </c>
    </row>
    <row r="1137" spans="1:5" x14ac:dyDescent="0.25">
      <c r="A1137" t="s">
        <v>173</v>
      </c>
      <c r="B1137" t="s">
        <v>12</v>
      </c>
      <c r="C1137" t="s">
        <v>13</v>
      </c>
      <c r="D1137" s="7">
        <v>30.26</v>
      </c>
      <c r="E1137" t="s">
        <v>14</v>
      </c>
    </row>
    <row r="1138" spans="1:5" x14ac:dyDescent="0.25">
      <c r="A1138" t="s">
        <v>173</v>
      </c>
      <c r="B1138" t="s">
        <v>12</v>
      </c>
      <c r="C1138" t="s">
        <v>13</v>
      </c>
      <c r="D1138" s="7">
        <v>10.98</v>
      </c>
      <c r="E1138" t="s">
        <v>14</v>
      </c>
    </row>
    <row r="1139" spans="1:5" x14ac:dyDescent="0.25">
      <c r="A1139" t="s">
        <v>173</v>
      </c>
      <c r="B1139" t="s">
        <v>12</v>
      </c>
      <c r="C1139" t="s">
        <v>13</v>
      </c>
      <c r="D1139" s="7">
        <v>14.64</v>
      </c>
      <c r="E1139" t="s">
        <v>14</v>
      </c>
    </row>
    <row r="1140" spans="1:5" x14ac:dyDescent="0.25">
      <c r="A1140" t="s">
        <v>173</v>
      </c>
      <c r="B1140" t="s">
        <v>12</v>
      </c>
      <c r="C1140" t="s">
        <v>13</v>
      </c>
      <c r="D1140" s="7">
        <v>30.4</v>
      </c>
      <c r="E1140" t="s">
        <v>14</v>
      </c>
    </row>
    <row r="1141" spans="1:5" x14ac:dyDescent="0.25">
      <c r="A1141" t="s">
        <v>173</v>
      </c>
      <c r="B1141" t="s">
        <v>12</v>
      </c>
      <c r="C1141" t="s">
        <v>13</v>
      </c>
      <c r="D1141" s="7">
        <v>7.51</v>
      </c>
      <c r="E1141" t="s">
        <v>14</v>
      </c>
    </row>
    <row r="1142" spans="1:5" x14ac:dyDescent="0.25">
      <c r="A1142" t="s">
        <v>173</v>
      </c>
      <c r="B1142" t="s">
        <v>12</v>
      </c>
      <c r="C1142" t="s">
        <v>13</v>
      </c>
      <c r="D1142" s="7">
        <v>23.75</v>
      </c>
      <c r="E1142" t="s">
        <v>14</v>
      </c>
    </row>
    <row r="1143" spans="1:5" x14ac:dyDescent="0.25">
      <c r="A1143" t="s">
        <v>173</v>
      </c>
      <c r="B1143" t="s">
        <v>12</v>
      </c>
      <c r="C1143" t="s">
        <v>13</v>
      </c>
      <c r="D1143" s="7">
        <v>24.4</v>
      </c>
      <c r="E1143" t="s">
        <v>14</v>
      </c>
    </row>
    <row r="1144" spans="1:5" x14ac:dyDescent="0.25">
      <c r="A1144" t="s">
        <v>173</v>
      </c>
      <c r="B1144" t="s">
        <v>12</v>
      </c>
      <c r="C1144" t="s">
        <v>13</v>
      </c>
      <c r="D1144" s="7">
        <v>5.86</v>
      </c>
      <c r="E1144" t="s">
        <v>14</v>
      </c>
    </row>
    <row r="1145" spans="1:5" x14ac:dyDescent="0.25">
      <c r="A1145" t="s">
        <v>173</v>
      </c>
      <c r="B1145" t="s">
        <v>17</v>
      </c>
      <c r="C1145" t="s">
        <v>18</v>
      </c>
      <c r="D1145" t="s">
        <v>14</v>
      </c>
      <c r="E1145" s="7">
        <v>-383.9</v>
      </c>
    </row>
    <row r="1146" spans="1:5" x14ac:dyDescent="0.25">
      <c r="A1146" t="s">
        <v>173</v>
      </c>
      <c r="B1146" t="s">
        <v>12</v>
      </c>
      <c r="C1146" t="s">
        <v>13</v>
      </c>
      <c r="D1146" s="7">
        <v>32.21</v>
      </c>
      <c r="E1146" t="s">
        <v>14</v>
      </c>
    </row>
    <row r="1147" spans="1:5" x14ac:dyDescent="0.25">
      <c r="A1147" t="s">
        <v>173</v>
      </c>
      <c r="B1147" t="s">
        <v>12</v>
      </c>
      <c r="C1147" t="s">
        <v>13</v>
      </c>
      <c r="D1147" s="7">
        <v>33.19</v>
      </c>
      <c r="E1147" t="s">
        <v>14</v>
      </c>
    </row>
    <row r="1148" spans="1:5" x14ac:dyDescent="0.25">
      <c r="A1148" t="s">
        <v>173</v>
      </c>
      <c r="B1148" t="s">
        <v>12</v>
      </c>
      <c r="C1148" t="s">
        <v>13</v>
      </c>
      <c r="D1148" s="7">
        <v>58.57</v>
      </c>
      <c r="E1148" t="s">
        <v>14</v>
      </c>
    </row>
    <row r="1149" spans="1:5" x14ac:dyDescent="0.25">
      <c r="A1149" t="s">
        <v>173</v>
      </c>
      <c r="B1149" t="s">
        <v>12</v>
      </c>
      <c r="C1149" t="s">
        <v>13</v>
      </c>
      <c r="D1149" s="7">
        <v>34.159999999999997</v>
      </c>
      <c r="E1149" t="s">
        <v>14</v>
      </c>
    </row>
    <row r="1150" spans="1:5" x14ac:dyDescent="0.25">
      <c r="A1150" t="s">
        <v>173</v>
      </c>
      <c r="B1150" t="s">
        <v>12</v>
      </c>
      <c r="C1150" t="s">
        <v>13</v>
      </c>
      <c r="D1150" s="7">
        <v>6.34</v>
      </c>
      <c r="E1150" t="s">
        <v>14</v>
      </c>
    </row>
    <row r="1151" spans="1:5" x14ac:dyDescent="0.25">
      <c r="A1151" t="s">
        <v>173</v>
      </c>
      <c r="B1151" t="s">
        <v>15</v>
      </c>
      <c r="C1151" t="s">
        <v>39</v>
      </c>
      <c r="D1151" s="7">
        <v>87</v>
      </c>
      <c r="E1151" t="s">
        <v>14</v>
      </c>
    </row>
    <row r="1152" spans="1:5" x14ac:dyDescent="0.25">
      <c r="A1152" t="s">
        <v>173</v>
      </c>
      <c r="B1152" t="s">
        <v>17</v>
      </c>
      <c r="C1152" t="s">
        <v>18</v>
      </c>
      <c r="D1152" t="s">
        <v>14</v>
      </c>
      <c r="E1152" s="7">
        <v>-251.47</v>
      </c>
    </row>
    <row r="1153" spans="1:5" x14ac:dyDescent="0.25">
      <c r="A1153" t="s">
        <v>173</v>
      </c>
      <c r="B1153" t="s">
        <v>12</v>
      </c>
      <c r="C1153" t="s">
        <v>13</v>
      </c>
      <c r="D1153" s="7">
        <v>37.090000000000003</v>
      </c>
      <c r="E1153" t="s">
        <v>14</v>
      </c>
    </row>
    <row r="1154" spans="1:5" x14ac:dyDescent="0.25">
      <c r="A1154" t="s">
        <v>173</v>
      </c>
      <c r="B1154" t="s">
        <v>12</v>
      </c>
      <c r="C1154" t="s">
        <v>13</v>
      </c>
      <c r="D1154" s="7">
        <v>93.11</v>
      </c>
      <c r="E1154" t="s">
        <v>14</v>
      </c>
    </row>
    <row r="1155" spans="1:5" x14ac:dyDescent="0.25">
      <c r="A1155" t="s">
        <v>173</v>
      </c>
      <c r="B1155" t="s">
        <v>15</v>
      </c>
      <c r="C1155" t="s">
        <v>178</v>
      </c>
      <c r="D1155" s="7">
        <v>38.9</v>
      </c>
      <c r="E1155" t="s">
        <v>14</v>
      </c>
    </row>
    <row r="1156" spans="1:5" x14ac:dyDescent="0.25">
      <c r="A1156" t="s">
        <v>173</v>
      </c>
      <c r="B1156" t="s">
        <v>12</v>
      </c>
      <c r="C1156" t="s">
        <v>13</v>
      </c>
      <c r="D1156" s="7">
        <v>49.41</v>
      </c>
      <c r="E1156" t="s">
        <v>14</v>
      </c>
    </row>
    <row r="1157" spans="1:5" x14ac:dyDescent="0.25">
      <c r="A1157" t="s">
        <v>173</v>
      </c>
      <c r="B1157" t="s">
        <v>12</v>
      </c>
      <c r="C1157" t="s">
        <v>13</v>
      </c>
      <c r="D1157" s="7">
        <v>40.020000000000003</v>
      </c>
      <c r="E1157" t="s">
        <v>14</v>
      </c>
    </row>
    <row r="1158" spans="1:5" x14ac:dyDescent="0.25">
      <c r="A1158" t="s">
        <v>173</v>
      </c>
      <c r="B1158" t="s">
        <v>12</v>
      </c>
      <c r="C1158" t="s">
        <v>13</v>
      </c>
      <c r="D1158" s="7">
        <v>104.51</v>
      </c>
      <c r="E1158" t="s">
        <v>14</v>
      </c>
    </row>
    <row r="1159" spans="1:5" x14ac:dyDescent="0.25">
      <c r="A1159" t="s">
        <v>173</v>
      </c>
      <c r="B1159" t="s">
        <v>12</v>
      </c>
      <c r="C1159" t="s">
        <v>13</v>
      </c>
      <c r="D1159" s="7">
        <v>19.52</v>
      </c>
      <c r="E1159" t="s">
        <v>14</v>
      </c>
    </row>
    <row r="1160" spans="1:5" x14ac:dyDescent="0.25">
      <c r="A1160" t="s">
        <v>173</v>
      </c>
      <c r="B1160" t="s">
        <v>17</v>
      </c>
      <c r="C1160" t="s">
        <v>18</v>
      </c>
      <c r="D1160" t="s">
        <v>14</v>
      </c>
      <c r="E1160" s="7">
        <v>-382.56</v>
      </c>
    </row>
    <row r="1161" spans="1:5" x14ac:dyDescent="0.25">
      <c r="A1161" t="s">
        <v>173</v>
      </c>
      <c r="B1161" t="s">
        <v>12</v>
      </c>
      <c r="C1161" t="s">
        <v>13</v>
      </c>
      <c r="D1161" s="7">
        <v>1.98</v>
      </c>
      <c r="E1161" t="s">
        <v>14</v>
      </c>
    </row>
    <row r="1162" spans="1:5" x14ac:dyDescent="0.25">
      <c r="A1162" t="s">
        <v>173</v>
      </c>
      <c r="B1162" t="s">
        <v>12</v>
      </c>
      <c r="C1162" t="s">
        <v>13</v>
      </c>
      <c r="D1162" s="7">
        <v>8.4600000000000009</v>
      </c>
      <c r="E1162" t="s">
        <v>14</v>
      </c>
    </row>
    <row r="1163" spans="1:5" x14ac:dyDescent="0.25">
      <c r="A1163" t="s">
        <v>173</v>
      </c>
      <c r="B1163" t="s">
        <v>12</v>
      </c>
      <c r="C1163" t="s">
        <v>13</v>
      </c>
      <c r="D1163" s="7">
        <v>29.28</v>
      </c>
      <c r="E1163" t="s">
        <v>14</v>
      </c>
    </row>
    <row r="1164" spans="1:5" x14ac:dyDescent="0.25">
      <c r="A1164" t="s">
        <v>173</v>
      </c>
      <c r="B1164" t="s">
        <v>17</v>
      </c>
      <c r="C1164" t="s">
        <v>18</v>
      </c>
      <c r="D1164" t="s">
        <v>14</v>
      </c>
      <c r="E1164" s="7">
        <v>-39.72</v>
      </c>
    </row>
    <row r="1165" spans="1:5" x14ac:dyDescent="0.25">
      <c r="A1165" t="s">
        <v>173</v>
      </c>
      <c r="B1165" t="s">
        <v>12</v>
      </c>
      <c r="C1165" t="s">
        <v>13</v>
      </c>
      <c r="D1165" s="7">
        <v>79.62</v>
      </c>
      <c r="E1165" t="s">
        <v>14</v>
      </c>
    </row>
    <row r="1166" spans="1:5" x14ac:dyDescent="0.25">
      <c r="A1166" t="s">
        <v>173</v>
      </c>
      <c r="B1166" t="s">
        <v>12</v>
      </c>
      <c r="C1166" t="s">
        <v>13</v>
      </c>
      <c r="D1166" s="7">
        <v>19.52</v>
      </c>
      <c r="E1166" t="s">
        <v>14</v>
      </c>
    </row>
    <row r="1167" spans="1:5" x14ac:dyDescent="0.25">
      <c r="A1167" t="s">
        <v>173</v>
      </c>
      <c r="B1167" t="s">
        <v>12</v>
      </c>
      <c r="C1167" t="s">
        <v>13</v>
      </c>
      <c r="D1167" s="7">
        <v>33.25</v>
      </c>
      <c r="E1167" t="s">
        <v>14</v>
      </c>
    </row>
    <row r="1168" spans="1:5" x14ac:dyDescent="0.25">
      <c r="A1168" t="s">
        <v>173</v>
      </c>
      <c r="B1168" t="s">
        <v>15</v>
      </c>
      <c r="C1168" t="s">
        <v>179</v>
      </c>
      <c r="D1168" s="7">
        <v>24</v>
      </c>
      <c r="E1168" t="s">
        <v>14</v>
      </c>
    </row>
    <row r="1169" spans="1:5" x14ac:dyDescent="0.25">
      <c r="A1169" t="s">
        <v>173</v>
      </c>
      <c r="B1169" t="s">
        <v>12</v>
      </c>
      <c r="C1169" t="s">
        <v>13</v>
      </c>
      <c r="D1169" s="7">
        <v>30.4</v>
      </c>
      <c r="E1169" t="s">
        <v>14</v>
      </c>
    </row>
    <row r="1170" spans="1:5" x14ac:dyDescent="0.25">
      <c r="A1170" t="s">
        <v>173</v>
      </c>
      <c r="B1170" t="s">
        <v>12</v>
      </c>
      <c r="C1170" t="s">
        <v>13</v>
      </c>
      <c r="D1170" s="7">
        <v>28.5</v>
      </c>
      <c r="E1170" t="s">
        <v>14</v>
      </c>
    </row>
    <row r="1171" spans="1:5" x14ac:dyDescent="0.25">
      <c r="A1171" t="s">
        <v>173</v>
      </c>
      <c r="B1171" t="s">
        <v>12</v>
      </c>
      <c r="C1171" t="s">
        <v>13</v>
      </c>
      <c r="D1171" s="7">
        <v>14.25</v>
      </c>
      <c r="E1171" t="s">
        <v>14</v>
      </c>
    </row>
    <row r="1172" spans="1:5" x14ac:dyDescent="0.25">
      <c r="A1172" t="s">
        <v>173</v>
      </c>
      <c r="B1172" t="s">
        <v>12</v>
      </c>
      <c r="C1172" t="s">
        <v>13</v>
      </c>
      <c r="D1172" s="7">
        <v>14.64</v>
      </c>
      <c r="E1172" t="s">
        <v>14</v>
      </c>
    </row>
    <row r="1173" spans="1:5" x14ac:dyDescent="0.25">
      <c r="A1173" t="s">
        <v>173</v>
      </c>
      <c r="B1173" t="s">
        <v>12</v>
      </c>
      <c r="C1173" t="s">
        <v>13</v>
      </c>
      <c r="D1173" s="7">
        <v>14.25</v>
      </c>
      <c r="E1173" t="s">
        <v>14</v>
      </c>
    </row>
    <row r="1174" spans="1:5" x14ac:dyDescent="0.25">
      <c r="A1174" t="s">
        <v>173</v>
      </c>
      <c r="B1174" t="s">
        <v>12</v>
      </c>
      <c r="C1174" t="s">
        <v>13</v>
      </c>
      <c r="D1174" s="7">
        <v>9.27</v>
      </c>
      <c r="E1174" t="s">
        <v>14</v>
      </c>
    </row>
    <row r="1175" spans="1:5" x14ac:dyDescent="0.25">
      <c r="A1175" t="s">
        <v>173</v>
      </c>
      <c r="B1175" t="s">
        <v>12</v>
      </c>
      <c r="C1175" t="s">
        <v>13</v>
      </c>
      <c r="D1175" s="7">
        <v>81.99</v>
      </c>
      <c r="E1175" t="s">
        <v>14</v>
      </c>
    </row>
    <row r="1176" spans="1:5" x14ac:dyDescent="0.25">
      <c r="A1176" t="s">
        <v>173</v>
      </c>
      <c r="B1176" t="s">
        <v>12</v>
      </c>
      <c r="C1176" t="s">
        <v>13</v>
      </c>
      <c r="D1176" s="7">
        <v>3.8</v>
      </c>
      <c r="E1176" t="s">
        <v>14</v>
      </c>
    </row>
    <row r="1177" spans="1:5" x14ac:dyDescent="0.25">
      <c r="A1177" t="s">
        <v>173</v>
      </c>
      <c r="B1177" t="s">
        <v>12</v>
      </c>
      <c r="C1177" t="s">
        <v>13</v>
      </c>
      <c r="D1177" s="7">
        <v>38.950000000000003</v>
      </c>
      <c r="E1177" t="s">
        <v>14</v>
      </c>
    </row>
    <row r="1178" spans="1:5" x14ac:dyDescent="0.25">
      <c r="A1178" t="s">
        <v>173</v>
      </c>
      <c r="B1178" t="s">
        <v>12</v>
      </c>
      <c r="C1178" t="s">
        <v>13</v>
      </c>
      <c r="D1178" s="7">
        <v>61.49</v>
      </c>
      <c r="E1178" t="s">
        <v>14</v>
      </c>
    </row>
    <row r="1179" spans="1:5" x14ac:dyDescent="0.25">
      <c r="A1179" t="s">
        <v>173</v>
      </c>
      <c r="B1179" t="s">
        <v>17</v>
      </c>
      <c r="C1179" t="s">
        <v>18</v>
      </c>
      <c r="D1179" t="s">
        <v>14</v>
      </c>
      <c r="E1179" s="7">
        <v>-453.93</v>
      </c>
    </row>
    <row r="1180" spans="1:5" x14ac:dyDescent="0.25">
      <c r="A1180" t="s">
        <v>173</v>
      </c>
      <c r="B1180" t="s">
        <v>15</v>
      </c>
      <c r="C1180" t="s">
        <v>180</v>
      </c>
      <c r="D1180" s="7">
        <v>167.7</v>
      </c>
      <c r="E1180" t="s">
        <v>14</v>
      </c>
    </row>
    <row r="1181" spans="1:5" x14ac:dyDescent="0.25">
      <c r="A1181" t="s">
        <v>173</v>
      </c>
      <c r="B1181" t="s">
        <v>12</v>
      </c>
      <c r="C1181" t="s">
        <v>13</v>
      </c>
      <c r="D1181" s="7">
        <v>17.57</v>
      </c>
      <c r="E1181" t="s">
        <v>14</v>
      </c>
    </row>
    <row r="1182" spans="1:5" x14ac:dyDescent="0.25">
      <c r="A1182" t="s">
        <v>173</v>
      </c>
      <c r="B1182" t="s">
        <v>17</v>
      </c>
      <c r="C1182" t="s">
        <v>18</v>
      </c>
      <c r="D1182" t="s">
        <v>14</v>
      </c>
      <c r="E1182" s="7">
        <v>-185.27</v>
      </c>
    </row>
    <row r="1183" spans="1:5" x14ac:dyDescent="0.25">
      <c r="A1183" t="s">
        <v>173</v>
      </c>
      <c r="B1183" t="s">
        <v>12</v>
      </c>
      <c r="C1183" t="s">
        <v>13</v>
      </c>
      <c r="D1183" s="7">
        <v>6.83</v>
      </c>
      <c r="E1183" t="s">
        <v>14</v>
      </c>
    </row>
    <row r="1184" spans="1:5" x14ac:dyDescent="0.25">
      <c r="A1184" t="s">
        <v>173</v>
      </c>
      <c r="B1184" t="s">
        <v>12</v>
      </c>
      <c r="C1184" t="s">
        <v>13</v>
      </c>
      <c r="D1184" s="7">
        <v>8.7799999999999994</v>
      </c>
      <c r="E1184" t="s">
        <v>14</v>
      </c>
    </row>
    <row r="1185" spans="1:5" x14ac:dyDescent="0.25">
      <c r="A1185" t="s">
        <v>173</v>
      </c>
      <c r="B1185" t="s">
        <v>12</v>
      </c>
      <c r="C1185" t="s">
        <v>13</v>
      </c>
      <c r="D1185" s="7">
        <v>24.65</v>
      </c>
      <c r="E1185" t="s">
        <v>14</v>
      </c>
    </row>
    <row r="1186" spans="1:5" x14ac:dyDescent="0.25">
      <c r="A1186" t="s">
        <v>173</v>
      </c>
      <c r="B1186" t="s">
        <v>12</v>
      </c>
      <c r="C1186" t="s">
        <v>13</v>
      </c>
      <c r="D1186" s="7">
        <v>70.08</v>
      </c>
      <c r="E1186" t="s">
        <v>14</v>
      </c>
    </row>
    <row r="1187" spans="1:5" x14ac:dyDescent="0.25">
      <c r="A1187" t="s">
        <v>173</v>
      </c>
      <c r="B1187" t="s">
        <v>12</v>
      </c>
      <c r="C1187" t="s">
        <v>13</v>
      </c>
      <c r="D1187" s="7">
        <v>57.59</v>
      </c>
      <c r="E1187" t="s">
        <v>14</v>
      </c>
    </row>
    <row r="1188" spans="1:5" x14ac:dyDescent="0.25">
      <c r="A1188" t="s">
        <v>173</v>
      </c>
      <c r="B1188" t="s">
        <v>12</v>
      </c>
      <c r="C1188" t="s">
        <v>13</v>
      </c>
      <c r="D1188" s="7">
        <v>5.86</v>
      </c>
      <c r="E1188" t="s">
        <v>14</v>
      </c>
    </row>
    <row r="1189" spans="1:5" x14ac:dyDescent="0.25">
      <c r="A1189" t="s">
        <v>173</v>
      </c>
      <c r="B1189" t="s">
        <v>17</v>
      </c>
      <c r="C1189" t="s">
        <v>18</v>
      </c>
      <c r="D1189" t="s">
        <v>14</v>
      </c>
      <c r="E1189" s="7">
        <v>-173.79</v>
      </c>
    </row>
    <row r="1190" spans="1:5" x14ac:dyDescent="0.25">
      <c r="A1190" t="s">
        <v>173</v>
      </c>
      <c r="B1190" t="s">
        <v>15</v>
      </c>
      <c r="C1190" t="s">
        <v>181</v>
      </c>
      <c r="D1190" s="7">
        <v>103.7</v>
      </c>
      <c r="E1190" t="s">
        <v>14</v>
      </c>
    </row>
    <row r="1191" spans="1:5" x14ac:dyDescent="0.25">
      <c r="A1191" t="s">
        <v>173</v>
      </c>
      <c r="B1191" t="s">
        <v>15</v>
      </c>
      <c r="C1191" t="s">
        <v>182</v>
      </c>
      <c r="D1191" s="7">
        <v>27.5</v>
      </c>
      <c r="E1191" t="s">
        <v>14</v>
      </c>
    </row>
    <row r="1192" spans="1:5" x14ac:dyDescent="0.25">
      <c r="A1192" t="s">
        <v>173</v>
      </c>
      <c r="B1192" t="s">
        <v>12</v>
      </c>
      <c r="C1192" t="s">
        <v>13</v>
      </c>
      <c r="D1192" s="7">
        <v>23.43</v>
      </c>
      <c r="E1192" t="s">
        <v>14</v>
      </c>
    </row>
    <row r="1193" spans="1:5" x14ac:dyDescent="0.25">
      <c r="A1193" t="s">
        <v>173</v>
      </c>
      <c r="B1193" t="s">
        <v>12</v>
      </c>
      <c r="C1193" t="s">
        <v>13</v>
      </c>
      <c r="D1193" s="7">
        <v>11.4</v>
      </c>
      <c r="E1193" t="s">
        <v>14</v>
      </c>
    </row>
    <row r="1194" spans="1:5" x14ac:dyDescent="0.25">
      <c r="A1194" t="s">
        <v>173</v>
      </c>
      <c r="B1194" t="s">
        <v>25</v>
      </c>
      <c r="C1194" t="s">
        <v>183</v>
      </c>
      <c r="D1194" t="s">
        <v>14</v>
      </c>
      <c r="E1194" s="7">
        <v>-18.989999999999998</v>
      </c>
    </row>
    <row r="1195" spans="1:5" x14ac:dyDescent="0.25">
      <c r="A1195" t="s">
        <v>173</v>
      </c>
      <c r="B1195" t="s">
        <v>25</v>
      </c>
      <c r="C1195" t="s">
        <v>183</v>
      </c>
      <c r="D1195" t="s">
        <v>14</v>
      </c>
      <c r="E1195" s="7">
        <v>-11</v>
      </c>
    </row>
    <row r="1196" spans="1:5" x14ac:dyDescent="0.25">
      <c r="A1196" t="s">
        <v>173</v>
      </c>
      <c r="B1196" t="s">
        <v>12</v>
      </c>
      <c r="C1196" t="s">
        <v>13</v>
      </c>
      <c r="D1196" s="7">
        <v>79.62</v>
      </c>
      <c r="E1196" t="s">
        <v>14</v>
      </c>
    </row>
    <row r="1197" spans="1:5" x14ac:dyDescent="0.25">
      <c r="A1197" t="s">
        <v>173</v>
      </c>
      <c r="B1197" t="s">
        <v>12</v>
      </c>
      <c r="C1197" t="s">
        <v>13</v>
      </c>
      <c r="D1197" s="7">
        <v>42.66</v>
      </c>
      <c r="E1197" t="s">
        <v>14</v>
      </c>
    </row>
    <row r="1198" spans="1:5" x14ac:dyDescent="0.25">
      <c r="A1198" t="s">
        <v>173</v>
      </c>
      <c r="B1198" t="s">
        <v>12</v>
      </c>
      <c r="C1198" t="s">
        <v>13</v>
      </c>
      <c r="D1198" s="7">
        <v>28.79</v>
      </c>
      <c r="E1198" t="s">
        <v>14</v>
      </c>
    </row>
    <row r="1199" spans="1:5" x14ac:dyDescent="0.25">
      <c r="A1199" t="s">
        <v>173</v>
      </c>
      <c r="B1199" t="s">
        <v>12</v>
      </c>
      <c r="C1199" t="s">
        <v>13</v>
      </c>
      <c r="D1199" s="7">
        <v>62.47</v>
      </c>
      <c r="E1199" t="s">
        <v>14</v>
      </c>
    </row>
    <row r="1200" spans="1:5" x14ac:dyDescent="0.25">
      <c r="A1200" t="s">
        <v>173</v>
      </c>
      <c r="B1200" t="s">
        <v>25</v>
      </c>
      <c r="C1200" t="s">
        <v>184</v>
      </c>
      <c r="D1200" t="s">
        <v>14</v>
      </c>
      <c r="E1200" s="7">
        <v>-23.99</v>
      </c>
    </row>
    <row r="1201" spans="1:6" x14ac:dyDescent="0.25">
      <c r="A1201" t="s">
        <v>173</v>
      </c>
      <c r="B1201" t="s">
        <v>12</v>
      </c>
      <c r="C1201" t="s">
        <v>13</v>
      </c>
      <c r="D1201" s="7">
        <v>271.73</v>
      </c>
      <c r="E1201" t="s">
        <v>14</v>
      </c>
    </row>
    <row r="1202" spans="1:6" x14ac:dyDescent="0.25">
      <c r="A1202" t="s">
        <v>173</v>
      </c>
      <c r="B1202" t="s">
        <v>12</v>
      </c>
      <c r="C1202" t="s">
        <v>13</v>
      </c>
      <c r="D1202" s="7">
        <v>5.86</v>
      </c>
      <c r="E1202" t="s">
        <v>14</v>
      </c>
    </row>
    <row r="1203" spans="1:6" x14ac:dyDescent="0.25">
      <c r="A1203" t="s">
        <v>173</v>
      </c>
      <c r="B1203" t="s">
        <v>12</v>
      </c>
      <c r="C1203" t="s">
        <v>13</v>
      </c>
      <c r="D1203" s="7">
        <v>19</v>
      </c>
      <c r="E1203" t="s">
        <v>14</v>
      </c>
    </row>
    <row r="1204" spans="1:6" x14ac:dyDescent="0.25">
      <c r="A1204" t="s">
        <v>173</v>
      </c>
      <c r="B1204" t="s">
        <v>12</v>
      </c>
      <c r="C1204" t="s">
        <v>13</v>
      </c>
      <c r="D1204" s="7">
        <v>4.88</v>
      </c>
      <c r="E1204" t="s">
        <v>14</v>
      </c>
    </row>
    <row r="1205" spans="1:6" x14ac:dyDescent="0.25">
      <c r="A1205" t="s">
        <v>173</v>
      </c>
      <c r="B1205" t="s">
        <v>15</v>
      </c>
      <c r="C1205" t="s">
        <v>181</v>
      </c>
      <c r="D1205" s="7">
        <v>36.9</v>
      </c>
      <c r="E1205" t="s">
        <v>14</v>
      </c>
    </row>
    <row r="1206" spans="1:6" x14ac:dyDescent="0.25">
      <c r="A1206" t="s">
        <v>173</v>
      </c>
      <c r="B1206" t="s">
        <v>12</v>
      </c>
      <c r="C1206" t="s">
        <v>13</v>
      </c>
      <c r="D1206" s="7">
        <v>19.52</v>
      </c>
      <c r="E1206" t="s">
        <v>14</v>
      </c>
    </row>
    <row r="1207" spans="1:6" x14ac:dyDescent="0.25">
      <c r="A1207" t="s">
        <v>173</v>
      </c>
      <c r="B1207" t="s">
        <v>15</v>
      </c>
      <c r="C1207" t="s">
        <v>134</v>
      </c>
      <c r="D1207" s="7">
        <v>19.5</v>
      </c>
      <c r="E1207" t="s">
        <v>14</v>
      </c>
    </row>
    <row r="1208" spans="1:6" x14ac:dyDescent="0.25">
      <c r="A1208" t="s">
        <v>173</v>
      </c>
      <c r="B1208" t="s">
        <v>15</v>
      </c>
      <c r="C1208" t="s">
        <v>185</v>
      </c>
      <c r="D1208" s="7">
        <v>89</v>
      </c>
      <c r="E1208" t="s">
        <v>14</v>
      </c>
    </row>
    <row r="1209" spans="1:6" x14ac:dyDescent="0.25">
      <c r="A1209" t="s">
        <v>173</v>
      </c>
      <c r="B1209" t="s">
        <v>12</v>
      </c>
      <c r="C1209" t="s">
        <v>13</v>
      </c>
      <c r="D1209" s="7">
        <v>26.35</v>
      </c>
      <c r="E1209" t="s">
        <v>14</v>
      </c>
    </row>
    <row r="1210" spans="1:6" x14ac:dyDescent="0.25">
      <c r="A1210" t="s">
        <v>173</v>
      </c>
      <c r="B1210" t="s">
        <v>12</v>
      </c>
      <c r="C1210" t="s">
        <v>13</v>
      </c>
      <c r="D1210" s="7">
        <v>30.4</v>
      </c>
      <c r="E1210" t="s">
        <v>14</v>
      </c>
    </row>
    <row r="1211" spans="1:6" x14ac:dyDescent="0.25">
      <c r="A1211" t="s">
        <v>173</v>
      </c>
      <c r="B1211" t="s">
        <v>12</v>
      </c>
      <c r="C1211" t="s">
        <v>13</v>
      </c>
      <c r="D1211" s="7">
        <v>11.71</v>
      </c>
      <c r="E1211" t="s">
        <v>14</v>
      </c>
    </row>
    <row r="1212" spans="1:6" x14ac:dyDescent="0.25">
      <c r="A1212" t="s">
        <v>173</v>
      </c>
      <c r="B1212" t="s">
        <v>15</v>
      </c>
      <c r="C1212" t="s">
        <v>186</v>
      </c>
      <c r="D1212" s="7">
        <v>18.5</v>
      </c>
      <c r="E1212" t="s">
        <v>14</v>
      </c>
    </row>
    <row r="1213" spans="1:6" x14ac:dyDescent="0.25">
      <c r="A1213" t="s">
        <v>173</v>
      </c>
      <c r="B1213" t="s">
        <v>12</v>
      </c>
      <c r="C1213" t="s">
        <v>13</v>
      </c>
      <c r="D1213" s="7">
        <v>44.9</v>
      </c>
      <c r="E1213" t="s">
        <v>14</v>
      </c>
    </row>
    <row r="1214" spans="1:6" x14ac:dyDescent="0.25">
      <c r="A1214" t="s">
        <v>173</v>
      </c>
      <c r="B1214" t="s">
        <v>25</v>
      </c>
      <c r="C1214" t="s">
        <v>187</v>
      </c>
      <c r="D1214" t="s">
        <v>14</v>
      </c>
      <c r="E1214" s="7">
        <v>-8.99</v>
      </c>
    </row>
    <row r="1215" spans="1:6" x14ac:dyDescent="0.25">
      <c r="A1215" t="s">
        <v>173</v>
      </c>
      <c r="B1215" t="s">
        <v>12</v>
      </c>
      <c r="C1215" t="s">
        <v>13</v>
      </c>
      <c r="D1215" s="7">
        <v>51.15</v>
      </c>
      <c r="E1215" t="s">
        <v>14</v>
      </c>
    </row>
    <row r="1216" spans="1:6" x14ac:dyDescent="0.25">
      <c r="A1216" s="25" t="s">
        <v>173</v>
      </c>
      <c r="B1216" s="25" t="s">
        <v>22</v>
      </c>
      <c r="C1216" s="25"/>
      <c r="D1216" s="25"/>
      <c r="E1216" s="25"/>
      <c r="F1216" s="25">
        <v>966</v>
      </c>
    </row>
    <row r="1217" spans="1:5" x14ac:dyDescent="0.25">
      <c r="A1217" t="s">
        <v>188</v>
      </c>
      <c r="B1217" t="s">
        <v>17</v>
      </c>
      <c r="C1217" t="s">
        <v>18</v>
      </c>
      <c r="D1217" t="s">
        <v>14</v>
      </c>
      <c r="E1217" s="7">
        <v>-252.84</v>
      </c>
    </row>
    <row r="1218" spans="1:5" x14ac:dyDescent="0.25">
      <c r="A1218" t="s">
        <v>188</v>
      </c>
      <c r="B1218" t="s">
        <v>12</v>
      </c>
      <c r="C1218" t="s">
        <v>13</v>
      </c>
      <c r="D1218" s="7">
        <v>21.47</v>
      </c>
      <c r="E1218" t="s">
        <v>14</v>
      </c>
    </row>
    <row r="1219" spans="1:5" x14ac:dyDescent="0.25">
      <c r="A1219" t="s">
        <v>188</v>
      </c>
      <c r="B1219" t="s">
        <v>12</v>
      </c>
      <c r="C1219" t="s">
        <v>13</v>
      </c>
      <c r="D1219" s="7">
        <v>29.28</v>
      </c>
      <c r="E1219" t="s">
        <v>14</v>
      </c>
    </row>
    <row r="1220" spans="1:5" x14ac:dyDescent="0.25">
      <c r="A1220" t="s">
        <v>188</v>
      </c>
      <c r="B1220" t="s">
        <v>12</v>
      </c>
      <c r="C1220" t="s">
        <v>13</v>
      </c>
      <c r="D1220" s="7">
        <v>30.26</v>
      </c>
      <c r="E1220" t="s">
        <v>14</v>
      </c>
    </row>
    <row r="1221" spans="1:5" x14ac:dyDescent="0.25">
      <c r="A1221" t="s">
        <v>188</v>
      </c>
      <c r="B1221" t="s">
        <v>12</v>
      </c>
      <c r="C1221" t="s">
        <v>13</v>
      </c>
      <c r="D1221" s="7">
        <v>33.090000000000003</v>
      </c>
      <c r="E1221" t="s">
        <v>14</v>
      </c>
    </row>
    <row r="1222" spans="1:5" x14ac:dyDescent="0.25">
      <c r="A1222" t="s">
        <v>188</v>
      </c>
      <c r="B1222" t="s">
        <v>12</v>
      </c>
      <c r="C1222" t="s">
        <v>13</v>
      </c>
      <c r="D1222" s="7">
        <v>19.48</v>
      </c>
      <c r="E1222" t="s">
        <v>14</v>
      </c>
    </row>
    <row r="1223" spans="1:5" x14ac:dyDescent="0.25">
      <c r="A1223" t="s">
        <v>188</v>
      </c>
      <c r="B1223" t="s">
        <v>12</v>
      </c>
      <c r="C1223" t="s">
        <v>13</v>
      </c>
      <c r="D1223" s="7">
        <v>28.5</v>
      </c>
      <c r="E1223" t="s">
        <v>14</v>
      </c>
    </row>
    <row r="1224" spans="1:5" x14ac:dyDescent="0.25">
      <c r="A1224" t="s">
        <v>188</v>
      </c>
      <c r="B1224" t="s">
        <v>12</v>
      </c>
      <c r="C1224" t="s">
        <v>13</v>
      </c>
      <c r="D1224" s="7">
        <v>7.81</v>
      </c>
      <c r="E1224" t="s">
        <v>14</v>
      </c>
    </row>
    <row r="1225" spans="1:5" x14ac:dyDescent="0.25">
      <c r="A1225" t="s">
        <v>188</v>
      </c>
      <c r="B1225" t="s">
        <v>12</v>
      </c>
      <c r="C1225" t="s">
        <v>13</v>
      </c>
      <c r="D1225" s="7">
        <v>10.74</v>
      </c>
      <c r="E1225" t="s">
        <v>14</v>
      </c>
    </row>
    <row r="1226" spans="1:5" x14ac:dyDescent="0.25">
      <c r="A1226" t="s">
        <v>188</v>
      </c>
      <c r="B1226" t="s">
        <v>12</v>
      </c>
      <c r="C1226" t="s">
        <v>13</v>
      </c>
      <c r="D1226" s="7">
        <v>8.08</v>
      </c>
      <c r="E1226" t="s">
        <v>14</v>
      </c>
    </row>
    <row r="1227" spans="1:5" x14ac:dyDescent="0.25">
      <c r="A1227" t="s">
        <v>188</v>
      </c>
      <c r="B1227" t="s">
        <v>12</v>
      </c>
      <c r="C1227" t="s">
        <v>13</v>
      </c>
      <c r="D1227" s="7">
        <v>35.630000000000003</v>
      </c>
      <c r="E1227" t="s">
        <v>14</v>
      </c>
    </row>
    <row r="1228" spans="1:5" x14ac:dyDescent="0.25">
      <c r="A1228" t="s">
        <v>188</v>
      </c>
      <c r="B1228" t="s">
        <v>12</v>
      </c>
      <c r="C1228" t="s">
        <v>13</v>
      </c>
      <c r="D1228" s="7">
        <v>28.5</v>
      </c>
      <c r="E1228" t="s">
        <v>14</v>
      </c>
    </row>
    <row r="1229" spans="1:5" x14ac:dyDescent="0.25">
      <c r="A1229" t="s">
        <v>188</v>
      </c>
      <c r="B1229" t="s">
        <v>17</v>
      </c>
      <c r="C1229" t="s">
        <v>18</v>
      </c>
      <c r="D1229" t="s">
        <v>14</v>
      </c>
      <c r="E1229" s="7">
        <v>-139.1</v>
      </c>
    </row>
    <row r="1230" spans="1:5" x14ac:dyDescent="0.25">
      <c r="A1230" t="s">
        <v>188</v>
      </c>
      <c r="B1230" t="s">
        <v>12</v>
      </c>
      <c r="C1230" t="s">
        <v>13</v>
      </c>
      <c r="D1230" s="7">
        <v>26.11</v>
      </c>
      <c r="E1230" t="s">
        <v>14</v>
      </c>
    </row>
    <row r="1231" spans="1:5" x14ac:dyDescent="0.25">
      <c r="A1231" t="s">
        <v>188</v>
      </c>
      <c r="B1231" t="s">
        <v>12</v>
      </c>
      <c r="C1231" t="s">
        <v>13</v>
      </c>
      <c r="D1231" s="7">
        <v>7.6</v>
      </c>
      <c r="E1231" t="s">
        <v>14</v>
      </c>
    </row>
    <row r="1232" spans="1:5" x14ac:dyDescent="0.25">
      <c r="A1232" t="s">
        <v>188</v>
      </c>
      <c r="B1232" t="s">
        <v>12</v>
      </c>
      <c r="C1232" t="s">
        <v>13</v>
      </c>
      <c r="D1232" s="7">
        <v>28.5</v>
      </c>
      <c r="E1232" t="s">
        <v>14</v>
      </c>
    </row>
    <row r="1233" spans="1:5" x14ac:dyDescent="0.25">
      <c r="A1233" t="s">
        <v>188</v>
      </c>
      <c r="B1233" t="s">
        <v>12</v>
      </c>
      <c r="C1233" t="s">
        <v>13</v>
      </c>
      <c r="D1233" s="7">
        <v>9.5</v>
      </c>
      <c r="E1233" t="s">
        <v>14</v>
      </c>
    </row>
    <row r="1234" spans="1:5" x14ac:dyDescent="0.25">
      <c r="A1234" t="s">
        <v>188</v>
      </c>
      <c r="B1234" t="s">
        <v>12</v>
      </c>
      <c r="C1234" t="s">
        <v>13</v>
      </c>
      <c r="D1234" s="7">
        <v>34.200000000000003</v>
      </c>
      <c r="E1234" t="s">
        <v>14</v>
      </c>
    </row>
    <row r="1235" spans="1:5" x14ac:dyDescent="0.25">
      <c r="A1235" t="s">
        <v>188</v>
      </c>
      <c r="B1235" t="s">
        <v>12</v>
      </c>
      <c r="C1235" t="s">
        <v>13</v>
      </c>
      <c r="D1235" s="7">
        <v>33.19</v>
      </c>
      <c r="E1235" t="s">
        <v>14</v>
      </c>
    </row>
    <row r="1236" spans="1:5" x14ac:dyDescent="0.25">
      <c r="A1236" t="s">
        <v>188</v>
      </c>
      <c r="B1236" t="s">
        <v>17</v>
      </c>
      <c r="C1236" t="s">
        <v>18</v>
      </c>
      <c r="D1236" t="s">
        <v>14</v>
      </c>
      <c r="E1236" s="7">
        <v>-501.09</v>
      </c>
    </row>
    <row r="1237" spans="1:5" x14ac:dyDescent="0.25">
      <c r="A1237" t="s">
        <v>188</v>
      </c>
      <c r="B1237" t="s">
        <v>12</v>
      </c>
      <c r="C1237" t="s">
        <v>13</v>
      </c>
      <c r="D1237" s="7">
        <v>20.79</v>
      </c>
      <c r="E1237" t="s">
        <v>14</v>
      </c>
    </row>
    <row r="1238" spans="1:5" x14ac:dyDescent="0.25">
      <c r="A1238" t="s">
        <v>188</v>
      </c>
      <c r="B1238" t="s">
        <v>12</v>
      </c>
      <c r="C1238" t="s">
        <v>13</v>
      </c>
      <c r="D1238" s="7">
        <v>19.52</v>
      </c>
      <c r="E1238" t="s">
        <v>14</v>
      </c>
    </row>
    <row r="1239" spans="1:5" x14ac:dyDescent="0.25">
      <c r="A1239" t="s">
        <v>188</v>
      </c>
      <c r="B1239" t="s">
        <v>12</v>
      </c>
      <c r="C1239" t="s">
        <v>13</v>
      </c>
      <c r="D1239" s="7">
        <v>2.44</v>
      </c>
      <c r="E1239" t="s">
        <v>14</v>
      </c>
    </row>
    <row r="1240" spans="1:5" x14ac:dyDescent="0.25">
      <c r="A1240" t="s">
        <v>188</v>
      </c>
      <c r="B1240" t="s">
        <v>12</v>
      </c>
      <c r="C1240" t="s">
        <v>13</v>
      </c>
      <c r="D1240" s="7">
        <v>19.8</v>
      </c>
      <c r="E1240" t="s">
        <v>14</v>
      </c>
    </row>
    <row r="1241" spans="1:5" x14ac:dyDescent="0.25">
      <c r="A1241" t="s">
        <v>188</v>
      </c>
      <c r="B1241" t="s">
        <v>12</v>
      </c>
      <c r="C1241" t="s">
        <v>13</v>
      </c>
      <c r="D1241" s="7">
        <v>9.9</v>
      </c>
      <c r="E1241" t="s">
        <v>14</v>
      </c>
    </row>
    <row r="1242" spans="1:5" x14ac:dyDescent="0.25">
      <c r="A1242" t="s">
        <v>188</v>
      </c>
      <c r="B1242" t="s">
        <v>12</v>
      </c>
      <c r="C1242" t="s">
        <v>13</v>
      </c>
      <c r="D1242" s="7">
        <v>14.64</v>
      </c>
      <c r="E1242" t="s">
        <v>14</v>
      </c>
    </row>
    <row r="1243" spans="1:5" x14ac:dyDescent="0.25">
      <c r="A1243" t="s">
        <v>188</v>
      </c>
      <c r="B1243" t="s">
        <v>12</v>
      </c>
      <c r="C1243" t="s">
        <v>13</v>
      </c>
      <c r="D1243" s="7">
        <v>85.9</v>
      </c>
      <c r="E1243" t="s">
        <v>14</v>
      </c>
    </row>
    <row r="1244" spans="1:5" x14ac:dyDescent="0.25">
      <c r="A1244" t="s">
        <v>188</v>
      </c>
      <c r="B1244" t="s">
        <v>12</v>
      </c>
      <c r="C1244" t="s">
        <v>13</v>
      </c>
      <c r="D1244" s="7">
        <v>6.83</v>
      </c>
      <c r="E1244" t="s">
        <v>14</v>
      </c>
    </row>
    <row r="1245" spans="1:5" x14ac:dyDescent="0.25">
      <c r="A1245" t="s">
        <v>188</v>
      </c>
      <c r="B1245" t="s">
        <v>12</v>
      </c>
      <c r="C1245" t="s">
        <v>13</v>
      </c>
      <c r="D1245" s="7">
        <v>2.93</v>
      </c>
      <c r="E1245" t="s">
        <v>14</v>
      </c>
    </row>
    <row r="1246" spans="1:5" x14ac:dyDescent="0.25">
      <c r="A1246" t="s">
        <v>188</v>
      </c>
      <c r="B1246" t="s">
        <v>15</v>
      </c>
      <c r="C1246" t="s">
        <v>185</v>
      </c>
      <c r="D1246" s="7">
        <v>36.9</v>
      </c>
      <c r="E1246" t="s">
        <v>14</v>
      </c>
    </row>
    <row r="1247" spans="1:5" x14ac:dyDescent="0.25">
      <c r="A1247" t="s">
        <v>188</v>
      </c>
      <c r="B1247" t="s">
        <v>12</v>
      </c>
      <c r="C1247" t="s">
        <v>13</v>
      </c>
      <c r="D1247" s="7">
        <v>52.71</v>
      </c>
      <c r="E1247" t="s">
        <v>14</v>
      </c>
    </row>
    <row r="1248" spans="1:5" x14ac:dyDescent="0.25">
      <c r="A1248" t="s">
        <v>188</v>
      </c>
      <c r="B1248" t="s">
        <v>12</v>
      </c>
      <c r="C1248" t="s">
        <v>13</v>
      </c>
      <c r="D1248" s="7">
        <v>15.62</v>
      </c>
      <c r="E1248" t="s">
        <v>14</v>
      </c>
    </row>
    <row r="1249" spans="1:5" x14ac:dyDescent="0.25">
      <c r="A1249" t="s">
        <v>188</v>
      </c>
      <c r="B1249" t="s">
        <v>15</v>
      </c>
      <c r="C1249" t="s">
        <v>189</v>
      </c>
      <c r="D1249" s="7">
        <v>50</v>
      </c>
      <c r="E1249" t="s">
        <v>14</v>
      </c>
    </row>
    <row r="1250" spans="1:5" x14ac:dyDescent="0.25">
      <c r="A1250" t="s">
        <v>188</v>
      </c>
      <c r="B1250" t="s">
        <v>15</v>
      </c>
      <c r="C1250" t="s">
        <v>190</v>
      </c>
      <c r="D1250" s="7">
        <v>13</v>
      </c>
      <c r="E1250" t="s">
        <v>14</v>
      </c>
    </row>
    <row r="1251" spans="1:5" x14ac:dyDescent="0.25">
      <c r="A1251" t="s">
        <v>188</v>
      </c>
      <c r="B1251" t="s">
        <v>12</v>
      </c>
      <c r="C1251" t="s">
        <v>13</v>
      </c>
      <c r="D1251" s="7">
        <v>5.86</v>
      </c>
      <c r="E1251" t="s">
        <v>14</v>
      </c>
    </row>
    <row r="1252" spans="1:5" x14ac:dyDescent="0.25">
      <c r="A1252" t="s">
        <v>188</v>
      </c>
      <c r="B1252" t="s">
        <v>12</v>
      </c>
      <c r="C1252" t="s">
        <v>13</v>
      </c>
      <c r="D1252" s="7">
        <v>9.76</v>
      </c>
      <c r="E1252" t="s">
        <v>14</v>
      </c>
    </row>
    <row r="1253" spans="1:5" x14ac:dyDescent="0.25">
      <c r="A1253" t="s">
        <v>188</v>
      </c>
      <c r="B1253" t="s">
        <v>12</v>
      </c>
      <c r="C1253" t="s">
        <v>13</v>
      </c>
      <c r="D1253" s="7">
        <v>29.28</v>
      </c>
      <c r="E1253" t="s">
        <v>14</v>
      </c>
    </row>
    <row r="1254" spans="1:5" x14ac:dyDescent="0.25">
      <c r="A1254" t="s">
        <v>188</v>
      </c>
      <c r="B1254" t="s">
        <v>12</v>
      </c>
      <c r="C1254" t="s">
        <v>13</v>
      </c>
      <c r="D1254" s="7">
        <v>78.86</v>
      </c>
      <c r="E1254" t="s">
        <v>14</v>
      </c>
    </row>
    <row r="1255" spans="1:5" x14ac:dyDescent="0.25">
      <c r="A1255" t="s">
        <v>188</v>
      </c>
      <c r="B1255" t="s">
        <v>12</v>
      </c>
      <c r="C1255" t="s">
        <v>13</v>
      </c>
      <c r="D1255" s="7">
        <v>14.64</v>
      </c>
      <c r="E1255" t="s">
        <v>14</v>
      </c>
    </row>
    <row r="1256" spans="1:5" x14ac:dyDescent="0.25">
      <c r="A1256" t="s">
        <v>188</v>
      </c>
      <c r="B1256" t="s">
        <v>12</v>
      </c>
      <c r="C1256" t="s">
        <v>13</v>
      </c>
      <c r="D1256" s="7">
        <v>11.71</v>
      </c>
      <c r="E1256" t="s">
        <v>14</v>
      </c>
    </row>
    <row r="1257" spans="1:5" x14ac:dyDescent="0.25">
      <c r="A1257" t="s">
        <v>188</v>
      </c>
      <c r="B1257" t="s">
        <v>17</v>
      </c>
      <c r="C1257" t="s">
        <v>18</v>
      </c>
      <c r="D1257" t="s">
        <v>14</v>
      </c>
      <c r="E1257" s="7">
        <v>-1800.89</v>
      </c>
    </row>
    <row r="1258" spans="1:5" x14ac:dyDescent="0.25">
      <c r="A1258" t="s">
        <v>188</v>
      </c>
      <c r="B1258" t="s">
        <v>15</v>
      </c>
      <c r="C1258" t="s">
        <v>191</v>
      </c>
      <c r="D1258" s="7">
        <v>99.7</v>
      </c>
      <c r="E1258" t="s">
        <v>14</v>
      </c>
    </row>
    <row r="1259" spans="1:5" x14ac:dyDescent="0.25">
      <c r="A1259" t="s">
        <v>188</v>
      </c>
      <c r="B1259" t="s">
        <v>15</v>
      </c>
      <c r="C1259" t="s">
        <v>61</v>
      </c>
      <c r="D1259" s="7">
        <v>22</v>
      </c>
      <c r="E1259" t="s">
        <v>14</v>
      </c>
    </row>
    <row r="1260" spans="1:5" x14ac:dyDescent="0.25">
      <c r="A1260" t="s">
        <v>188</v>
      </c>
      <c r="B1260" t="s">
        <v>12</v>
      </c>
      <c r="C1260" t="s">
        <v>13</v>
      </c>
      <c r="D1260" s="7">
        <v>59.86</v>
      </c>
      <c r="E1260" t="s">
        <v>14</v>
      </c>
    </row>
    <row r="1261" spans="1:5" x14ac:dyDescent="0.25">
      <c r="A1261" t="s">
        <v>188</v>
      </c>
      <c r="B1261" t="s">
        <v>12</v>
      </c>
      <c r="C1261" t="s">
        <v>13</v>
      </c>
      <c r="D1261" s="7">
        <v>28.22</v>
      </c>
      <c r="E1261" t="s">
        <v>14</v>
      </c>
    </row>
    <row r="1262" spans="1:5" x14ac:dyDescent="0.25">
      <c r="A1262" t="s">
        <v>188</v>
      </c>
      <c r="B1262" t="s">
        <v>12</v>
      </c>
      <c r="C1262" t="s">
        <v>13</v>
      </c>
      <c r="D1262" s="7">
        <v>95.94</v>
      </c>
      <c r="E1262" t="s">
        <v>14</v>
      </c>
    </row>
    <row r="1263" spans="1:5" x14ac:dyDescent="0.25">
      <c r="A1263" t="s">
        <v>188</v>
      </c>
      <c r="B1263" t="s">
        <v>12</v>
      </c>
      <c r="C1263" t="s">
        <v>13</v>
      </c>
      <c r="D1263" s="7">
        <v>114.2</v>
      </c>
      <c r="E1263" t="s">
        <v>14</v>
      </c>
    </row>
    <row r="1264" spans="1:5" x14ac:dyDescent="0.25">
      <c r="A1264" t="s">
        <v>188</v>
      </c>
      <c r="B1264" t="s">
        <v>12</v>
      </c>
      <c r="C1264" t="s">
        <v>13</v>
      </c>
      <c r="D1264" s="7">
        <v>76.14</v>
      </c>
      <c r="E1264" t="s">
        <v>14</v>
      </c>
    </row>
    <row r="1265" spans="1:5" x14ac:dyDescent="0.25">
      <c r="A1265" t="s">
        <v>188</v>
      </c>
      <c r="B1265" t="s">
        <v>12</v>
      </c>
      <c r="C1265" t="s">
        <v>13</v>
      </c>
      <c r="D1265" s="7">
        <v>48.8</v>
      </c>
      <c r="E1265" t="s">
        <v>14</v>
      </c>
    </row>
    <row r="1266" spans="1:5" x14ac:dyDescent="0.25">
      <c r="A1266" t="s">
        <v>188</v>
      </c>
      <c r="B1266" t="s">
        <v>12</v>
      </c>
      <c r="C1266" t="s">
        <v>13</v>
      </c>
      <c r="D1266" s="7">
        <v>12.69</v>
      </c>
      <c r="E1266" t="s">
        <v>14</v>
      </c>
    </row>
    <row r="1267" spans="1:5" x14ac:dyDescent="0.25">
      <c r="A1267" t="s">
        <v>188</v>
      </c>
      <c r="B1267" t="s">
        <v>12</v>
      </c>
      <c r="C1267" t="s">
        <v>13</v>
      </c>
      <c r="D1267" s="7">
        <v>19.52</v>
      </c>
      <c r="E1267" t="s">
        <v>14</v>
      </c>
    </row>
    <row r="1268" spans="1:5" x14ac:dyDescent="0.25">
      <c r="A1268" t="s">
        <v>188</v>
      </c>
      <c r="B1268" t="s">
        <v>12</v>
      </c>
      <c r="C1268" t="s">
        <v>13</v>
      </c>
      <c r="D1268" s="7">
        <v>40.76</v>
      </c>
      <c r="E1268" t="s">
        <v>14</v>
      </c>
    </row>
    <row r="1269" spans="1:5" x14ac:dyDescent="0.25">
      <c r="A1269" t="s">
        <v>188</v>
      </c>
      <c r="B1269" t="s">
        <v>12</v>
      </c>
      <c r="C1269" t="s">
        <v>13</v>
      </c>
      <c r="D1269" s="7">
        <v>24.4</v>
      </c>
      <c r="E1269" t="s">
        <v>14</v>
      </c>
    </row>
    <row r="1270" spans="1:5" x14ac:dyDescent="0.25">
      <c r="A1270" t="s">
        <v>188</v>
      </c>
      <c r="B1270" t="s">
        <v>12</v>
      </c>
      <c r="C1270" t="s">
        <v>13</v>
      </c>
      <c r="D1270" s="7">
        <v>23.75</v>
      </c>
      <c r="E1270" t="s">
        <v>14</v>
      </c>
    </row>
    <row r="1271" spans="1:5" x14ac:dyDescent="0.25">
      <c r="A1271" t="s">
        <v>188</v>
      </c>
      <c r="B1271" t="s">
        <v>12</v>
      </c>
      <c r="C1271" t="s">
        <v>13</v>
      </c>
      <c r="D1271" s="7">
        <v>57.49</v>
      </c>
      <c r="E1271" t="s">
        <v>14</v>
      </c>
    </row>
    <row r="1272" spans="1:5" x14ac:dyDescent="0.25">
      <c r="A1272" t="s">
        <v>188</v>
      </c>
      <c r="B1272" t="s">
        <v>15</v>
      </c>
      <c r="C1272" t="s">
        <v>192</v>
      </c>
      <c r="D1272" s="7">
        <v>7.25</v>
      </c>
      <c r="E1272" t="s">
        <v>14</v>
      </c>
    </row>
    <row r="1273" spans="1:5" x14ac:dyDescent="0.25">
      <c r="A1273" t="s">
        <v>188</v>
      </c>
      <c r="B1273" t="s">
        <v>12</v>
      </c>
      <c r="C1273" t="s">
        <v>13</v>
      </c>
      <c r="D1273" s="7">
        <v>5.37</v>
      </c>
      <c r="E1273" t="s">
        <v>14</v>
      </c>
    </row>
    <row r="1274" spans="1:5" x14ac:dyDescent="0.25">
      <c r="A1274" t="s">
        <v>188</v>
      </c>
      <c r="B1274" t="s">
        <v>15</v>
      </c>
      <c r="C1274" t="s">
        <v>193</v>
      </c>
      <c r="D1274" s="7">
        <v>5</v>
      </c>
      <c r="E1274" t="s">
        <v>14</v>
      </c>
    </row>
    <row r="1275" spans="1:5" x14ac:dyDescent="0.25">
      <c r="A1275" t="s">
        <v>188</v>
      </c>
      <c r="B1275" t="s">
        <v>12</v>
      </c>
      <c r="C1275" t="s">
        <v>13</v>
      </c>
      <c r="D1275" s="7">
        <v>60.52</v>
      </c>
      <c r="E1275" t="s">
        <v>14</v>
      </c>
    </row>
    <row r="1276" spans="1:5" x14ac:dyDescent="0.25">
      <c r="A1276" t="s">
        <v>188</v>
      </c>
      <c r="B1276" t="s">
        <v>12</v>
      </c>
      <c r="C1276" t="s">
        <v>13</v>
      </c>
      <c r="D1276" s="7">
        <v>17.57</v>
      </c>
      <c r="E1276" t="s">
        <v>14</v>
      </c>
    </row>
    <row r="1277" spans="1:5" x14ac:dyDescent="0.25">
      <c r="A1277" t="s">
        <v>188</v>
      </c>
      <c r="B1277" t="s">
        <v>12</v>
      </c>
      <c r="C1277" t="s">
        <v>13</v>
      </c>
      <c r="D1277" s="7">
        <v>11.4</v>
      </c>
      <c r="E1277" t="s">
        <v>14</v>
      </c>
    </row>
    <row r="1278" spans="1:5" x14ac:dyDescent="0.25">
      <c r="A1278" t="s">
        <v>188</v>
      </c>
      <c r="B1278" t="s">
        <v>15</v>
      </c>
      <c r="C1278" t="s">
        <v>172</v>
      </c>
      <c r="D1278" s="7">
        <v>39.18</v>
      </c>
      <c r="E1278" t="s">
        <v>14</v>
      </c>
    </row>
    <row r="1279" spans="1:5" x14ac:dyDescent="0.25">
      <c r="A1279" t="s">
        <v>188</v>
      </c>
      <c r="B1279" t="s">
        <v>12</v>
      </c>
      <c r="C1279" t="s">
        <v>13</v>
      </c>
      <c r="D1279" s="7">
        <v>58.57</v>
      </c>
      <c r="E1279" t="s">
        <v>14</v>
      </c>
    </row>
    <row r="1280" spans="1:5" x14ac:dyDescent="0.25">
      <c r="A1280" t="s">
        <v>188</v>
      </c>
      <c r="B1280" t="s">
        <v>12</v>
      </c>
      <c r="C1280" t="s">
        <v>13</v>
      </c>
      <c r="D1280" s="7">
        <v>24.4</v>
      </c>
      <c r="E1280" t="s">
        <v>14</v>
      </c>
    </row>
    <row r="1281" spans="1:5" x14ac:dyDescent="0.25">
      <c r="A1281" t="s">
        <v>188</v>
      </c>
      <c r="B1281" t="s">
        <v>12</v>
      </c>
      <c r="C1281" t="s">
        <v>13</v>
      </c>
      <c r="D1281" s="7">
        <v>104.44</v>
      </c>
      <c r="E1281" t="s">
        <v>14</v>
      </c>
    </row>
    <row r="1282" spans="1:5" x14ac:dyDescent="0.25">
      <c r="A1282" t="s">
        <v>188</v>
      </c>
      <c r="B1282" t="s">
        <v>15</v>
      </c>
      <c r="C1282" t="s">
        <v>194</v>
      </c>
      <c r="D1282" s="7">
        <v>46</v>
      </c>
      <c r="E1282" t="s">
        <v>14</v>
      </c>
    </row>
    <row r="1283" spans="1:5" x14ac:dyDescent="0.25">
      <c r="A1283" t="s">
        <v>188</v>
      </c>
      <c r="B1283" t="s">
        <v>12</v>
      </c>
      <c r="C1283" t="s">
        <v>13</v>
      </c>
      <c r="D1283" s="7">
        <v>29.28</v>
      </c>
      <c r="E1283" t="s">
        <v>14</v>
      </c>
    </row>
    <row r="1284" spans="1:5" x14ac:dyDescent="0.25">
      <c r="A1284" t="s">
        <v>188</v>
      </c>
      <c r="B1284" t="s">
        <v>12</v>
      </c>
      <c r="C1284" t="s">
        <v>13</v>
      </c>
      <c r="D1284" s="7">
        <v>28.41</v>
      </c>
      <c r="E1284" t="s">
        <v>14</v>
      </c>
    </row>
    <row r="1285" spans="1:5" x14ac:dyDescent="0.25">
      <c r="A1285" t="s">
        <v>188</v>
      </c>
      <c r="B1285" t="s">
        <v>12</v>
      </c>
      <c r="C1285" t="s">
        <v>13</v>
      </c>
      <c r="D1285" s="7">
        <v>31.24</v>
      </c>
      <c r="E1285" t="s">
        <v>14</v>
      </c>
    </row>
    <row r="1286" spans="1:5" x14ac:dyDescent="0.25">
      <c r="A1286" t="s">
        <v>188</v>
      </c>
      <c r="B1286" t="s">
        <v>12</v>
      </c>
      <c r="C1286" t="s">
        <v>13</v>
      </c>
      <c r="D1286" s="7">
        <v>30.4</v>
      </c>
      <c r="E1286" t="s">
        <v>14</v>
      </c>
    </row>
    <row r="1287" spans="1:5" x14ac:dyDescent="0.25">
      <c r="A1287" t="s">
        <v>188</v>
      </c>
      <c r="B1287" t="s">
        <v>12</v>
      </c>
      <c r="C1287" t="s">
        <v>13</v>
      </c>
      <c r="D1287" s="7">
        <v>82.97</v>
      </c>
      <c r="E1287" t="s">
        <v>14</v>
      </c>
    </row>
    <row r="1288" spans="1:5" x14ac:dyDescent="0.25">
      <c r="A1288" t="s">
        <v>188</v>
      </c>
      <c r="B1288" t="s">
        <v>15</v>
      </c>
      <c r="C1288" t="s">
        <v>33</v>
      </c>
      <c r="D1288" s="7">
        <v>37.9</v>
      </c>
      <c r="E1288" t="s">
        <v>14</v>
      </c>
    </row>
    <row r="1289" spans="1:5" x14ac:dyDescent="0.25">
      <c r="A1289" t="s">
        <v>188</v>
      </c>
      <c r="B1289" t="s">
        <v>12</v>
      </c>
      <c r="C1289" t="s">
        <v>13</v>
      </c>
      <c r="D1289" s="7">
        <v>11.71</v>
      </c>
      <c r="E1289" t="s">
        <v>14</v>
      </c>
    </row>
    <row r="1290" spans="1:5" x14ac:dyDescent="0.25">
      <c r="A1290" t="s">
        <v>188</v>
      </c>
      <c r="B1290" t="s">
        <v>12</v>
      </c>
      <c r="C1290" t="s">
        <v>13</v>
      </c>
      <c r="D1290" s="7">
        <v>9.76</v>
      </c>
      <c r="E1290" t="s">
        <v>14</v>
      </c>
    </row>
    <row r="1291" spans="1:5" x14ac:dyDescent="0.25">
      <c r="A1291" t="s">
        <v>188</v>
      </c>
      <c r="B1291" t="s">
        <v>12</v>
      </c>
      <c r="C1291" t="s">
        <v>13</v>
      </c>
      <c r="D1291" s="7">
        <v>82.97</v>
      </c>
      <c r="E1291" t="s">
        <v>14</v>
      </c>
    </row>
    <row r="1292" spans="1:5" x14ac:dyDescent="0.25">
      <c r="A1292" t="s">
        <v>188</v>
      </c>
      <c r="B1292" t="s">
        <v>12</v>
      </c>
      <c r="C1292" t="s">
        <v>13</v>
      </c>
      <c r="D1292" s="7">
        <v>21.47</v>
      </c>
      <c r="E1292" t="s">
        <v>14</v>
      </c>
    </row>
    <row r="1293" spans="1:5" x14ac:dyDescent="0.25">
      <c r="A1293" t="s">
        <v>188</v>
      </c>
      <c r="B1293" t="s">
        <v>12</v>
      </c>
      <c r="C1293" t="s">
        <v>13</v>
      </c>
      <c r="D1293" s="7">
        <v>29.28</v>
      </c>
      <c r="E1293" t="s">
        <v>14</v>
      </c>
    </row>
    <row r="1294" spans="1:5" x14ac:dyDescent="0.25">
      <c r="A1294" t="s">
        <v>188</v>
      </c>
      <c r="B1294" t="s">
        <v>12</v>
      </c>
      <c r="C1294" t="s">
        <v>13</v>
      </c>
      <c r="D1294" s="7">
        <v>13.67</v>
      </c>
      <c r="E1294" t="s">
        <v>14</v>
      </c>
    </row>
    <row r="1295" spans="1:5" x14ac:dyDescent="0.25">
      <c r="A1295" t="s">
        <v>188</v>
      </c>
      <c r="B1295" t="s">
        <v>15</v>
      </c>
      <c r="C1295" t="s">
        <v>195</v>
      </c>
      <c r="D1295" s="7">
        <v>74.8</v>
      </c>
      <c r="E1295" t="s">
        <v>14</v>
      </c>
    </row>
    <row r="1296" spans="1:5" x14ac:dyDescent="0.25">
      <c r="A1296" t="s">
        <v>188</v>
      </c>
      <c r="B1296" t="s">
        <v>12</v>
      </c>
      <c r="C1296" t="s">
        <v>13</v>
      </c>
      <c r="D1296" s="7">
        <v>29.28</v>
      </c>
      <c r="E1296" t="s">
        <v>14</v>
      </c>
    </row>
    <row r="1297" spans="1:5" x14ac:dyDescent="0.25">
      <c r="A1297" t="s">
        <v>188</v>
      </c>
      <c r="B1297" t="s">
        <v>15</v>
      </c>
      <c r="C1297" t="s">
        <v>196</v>
      </c>
      <c r="D1297" s="7">
        <v>34.9</v>
      </c>
      <c r="E1297" t="s">
        <v>14</v>
      </c>
    </row>
    <row r="1298" spans="1:5" x14ac:dyDescent="0.25">
      <c r="A1298" t="s">
        <v>188</v>
      </c>
      <c r="B1298" t="s">
        <v>12</v>
      </c>
      <c r="C1298" t="s">
        <v>13</v>
      </c>
      <c r="D1298" s="7">
        <v>16.149999999999999</v>
      </c>
      <c r="E1298" t="s">
        <v>14</v>
      </c>
    </row>
    <row r="1299" spans="1:5" x14ac:dyDescent="0.25">
      <c r="A1299" t="s">
        <v>188</v>
      </c>
      <c r="B1299" t="s">
        <v>12</v>
      </c>
      <c r="C1299" t="s">
        <v>13</v>
      </c>
      <c r="D1299" s="7">
        <v>34.159999999999997</v>
      </c>
      <c r="E1299" t="s">
        <v>14</v>
      </c>
    </row>
    <row r="1300" spans="1:5" x14ac:dyDescent="0.25">
      <c r="A1300" t="s">
        <v>188</v>
      </c>
      <c r="B1300" t="s">
        <v>12</v>
      </c>
      <c r="C1300" t="s">
        <v>13</v>
      </c>
      <c r="D1300" s="7">
        <v>43.92</v>
      </c>
      <c r="E1300" t="s">
        <v>14</v>
      </c>
    </row>
    <row r="1301" spans="1:5" x14ac:dyDescent="0.25">
      <c r="A1301" t="s">
        <v>188</v>
      </c>
      <c r="B1301" t="s">
        <v>12</v>
      </c>
      <c r="C1301" t="s">
        <v>13</v>
      </c>
      <c r="D1301" s="7">
        <v>55.45</v>
      </c>
      <c r="E1301" t="s">
        <v>14</v>
      </c>
    </row>
    <row r="1302" spans="1:5" x14ac:dyDescent="0.25">
      <c r="A1302" t="s">
        <v>188</v>
      </c>
      <c r="B1302" t="s">
        <v>17</v>
      </c>
      <c r="C1302" t="s">
        <v>18</v>
      </c>
      <c r="D1302" t="s">
        <v>14</v>
      </c>
      <c r="E1302" s="7">
        <v>-1348.6</v>
      </c>
    </row>
    <row r="1303" spans="1:5" x14ac:dyDescent="0.25">
      <c r="A1303" t="s">
        <v>188</v>
      </c>
      <c r="B1303" t="s">
        <v>12</v>
      </c>
      <c r="C1303" t="s">
        <v>13</v>
      </c>
      <c r="D1303" s="7">
        <v>32.299999999999997</v>
      </c>
      <c r="E1303" t="s">
        <v>14</v>
      </c>
    </row>
    <row r="1304" spans="1:5" x14ac:dyDescent="0.25">
      <c r="A1304" t="s">
        <v>188</v>
      </c>
      <c r="B1304" t="s">
        <v>15</v>
      </c>
      <c r="C1304" t="s">
        <v>124</v>
      </c>
      <c r="D1304" s="7">
        <v>24</v>
      </c>
      <c r="E1304" t="s">
        <v>14</v>
      </c>
    </row>
    <row r="1305" spans="1:5" x14ac:dyDescent="0.25">
      <c r="A1305" t="s">
        <v>188</v>
      </c>
      <c r="B1305" t="s">
        <v>12</v>
      </c>
      <c r="C1305" t="s">
        <v>13</v>
      </c>
      <c r="D1305" s="7">
        <v>39.9</v>
      </c>
      <c r="E1305" t="s">
        <v>14</v>
      </c>
    </row>
    <row r="1306" spans="1:5" x14ac:dyDescent="0.25">
      <c r="A1306" t="s">
        <v>188</v>
      </c>
      <c r="B1306" t="s">
        <v>12</v>
      </c>
      <c r="C1306" t="s">
        <v>13</v>
      </c>
      <c r="D1306" s="7">
        <v>37.090000000000003</v>
      </c>
      <c r="E1306" t="s">
        <v>14</v>
      </c>
    </row>
    <row r="1307" spans="1:5" x14ac:dyDescent="0.25">
      <c r="A1307" t="s">
        <v>188</v>
      </c>
      <c r="B1307" t="s">
        <v>12</v>
      </c>
      <c r="C1307" t="s">
        <v>13</v>
      </c>
      <c r="D1307" s="7">
        <v>78.09</v>
      </c>
      <c r="E1307" t="s">
        <v>14</v>
      </c>
    </row>
    <row r="1308" spans="1:5" x14ac:dyDescent="0.25">
      <c r="A1308" t="s">
        <v>188</v>
      </c>
      <c r="B1308" t="s">
        <v>12</v>
      </c>
      <c r="C1308" t="s">
        <v>13</v>
      </c>
      <c r="D1308" s="7">
        <v>9.76</v>
      </c>
      <c r="E1308" t="s">
        <v>14</v>
      </c>
    </row>
    <row r="1309" spans="1:5" x14ac:dyDescent="0.25">
      <c r="A1309" t="s">
        <v>188</v>
      </c>
      <c r="B1309" t="s">
        <v>12</v>
      </c>
      <c r="C1309" t="s">
        <v>13</v>
      </c>
      <c r="D1309" s="7">
        <v>3.8</v>
      </c>
      <c r="E1309" t="s">
        <v>14</v>
      </c>
    </row>
    <row r="1310" spans="1:5" x14ac:dyDescent="0.25">
      <c r="A1310" t="s">
        <v>188</v>
      </c>
      <c r="B1310" t="s">
        <v>12</v>
      </c>
      <c r="C1310" t="s">
        <v>13</v>
      </c>
      <c r="D1310" s="7">
        <v>49.41</v>
      </c>
      <c r="E1310" t="s">
        <v>14</v>
      </c>
    </row>
    <row r="1311" spans="1:5" x14ac:dyDescent="0.25">
      <c r="A1311" t="s">
        <v>188</v>
      </c>
      <c r="B1311" t="s">
        <v>15</v>
      </c>
      <c r="C1311" t="s">
        <v>197</v>
      </c>
      <c r="D1311" s="7">
        <v>55</v>
      </c>
      <c r="E1311" t="s">
        <v>14</v>
      </c>
    </row>
    <row r="1312" spans="1:5" x14ac:dyDescent="0.25">
      <c r="A1312" t="s">
        <v>188</v>
      </c>
      <c r="B1312" t="s">
        <v>12</v>
      </c>
      <c r="C1312" t="s">
        <v>13</v>
      </c>
      <c r="D1312" s="7">
        <v>34.159999999999997</v>
      </c>
      <c r="E1312" t="s">
        <v>14</v>
      </c>
    </row>
    <row r="1313" spans="1:5" x14ac:dyDescent="0.25">
      <c r="A1313" t="s">
        <v>188</v>
      </c>
      <c r="B1313" t="s">
        <v>15</v>
      </c>
      <c r="C1313" t="s">
        <v>198</v>
      </c>
      <c r="D1313" s="7">
        <v>32.9</v>
      </c>
      <c r="E1313" t="s">
        <v>14</v>
      </c>
    </row>
    <row r="1314" spans="1:5" x14ac:dyDescent="0.25">
      <c r="A1314" t="s">
        <v>188</v>
      </c>
      <c r="B1314" t="s">
        <v>12</v>
      </c>
      <c r="C1314" t="s">
        <v>13</v>
      </c>
      <c r="D1314" s="7">
        <v>85.51</v>
      </c>
      <c r="E1314" t="s">
        <v>14</v>
      </c>
    </row>
    <row r="1315" spans="1:5" x14ac:dyDescent="0.25">
      <c r="A1315" t="s">
        <v>188</v>
      </c>
      <c r="B1315" t="s">
        <v>12</v>
      </c>
      <c r="C1315" t="s">
        <v>13</v>
      </c>
      <c r="D1315" s="7">
        <v>9.9</v>
      </c>
      <c r="E1315" t="s">
        <v>14</v>
      </c>
    </row>
    <row r="1316" spans="1:5" x14ac:dyDescent="0.25">
      <c r="A1316" t="s">
        <v>188</v>
      </c>
      <c r="B1316" t="s">
        <v>12</v>
      </c>
      <c r="C1316" t="s">
        <v>13</v>
      </c>
      <c r="D1316" s="7">
        <v>4.88</v>
      </c>
      <c r="E1316" t="s">
        <v>14</v>
      </c>
    </row>
    <row r="1317" spans="1:5" x14ac:dyDescent="0.25">
      <c r="A1317" t="s">
        <v>188</v>
      </c>
      <c r="B1317" t="s">
        <v>12</v>
      </c>
      <c r="C1317" t="s">
        <v>13</v>
      </c>
      <c r="D1317" s="7">
        <v>3.9</v>
      </c>
      <c r="E1317" t="s">
        <v>14</v>
      </c>
    </row>
    <row r="1318" spans="1:5" x14ac:dyDescent="0.25">
      <c r="A1318" t="s">
        <v>188</v>
      </c>
      <c r="B1318" t="s">
        <v>12</v>
      </c>
      <c r="C1318" t="s">
        <v>13</v>
      </c>
      <c r="D1318" s="7">
        <v>6.83</v>
      </c>
      <c r="E1318" t="s">
        <v>14</v>
      </c>
    </row>
    <row r="1319" spans="1:5" x14ac:dyDescent="0.25">
      <c r="A1319" t="s">
        <v>188</v>
      </c>
      <c r="B1319" t="s">
        <v>12</v>
      </c>
      <c r="C1319" t="s">
        <v>13</v>
      </c>
      <c r="D1319" s="7">
        <v>18.91</v>
      </c>
      <c r="E1319" t="s">
        <v>14</v>
      </c>
    </row>
    <row r="1320" spans="1:5" x14ac:dyDescent="0.25">
      <c r="A1320" t="s">
        <v>188</v>
      </c>
      <c r="B1320" t="s">
        <v>15</v>
      </c>
      <c r="C1320" t="s">
        <v>191</v>
      </c>
      <c r="D1320" s="7">
        <v>80.8</v>
      </c>
      <c r="E1320" t="s">
        <v>14</v>
      </c>
    </row>
    <row r="1321" spans="1:5" x14ac:dyDescent="0.25">
      <c r="A1321" t="s">
        <v>188</v>
      </c>
      <c r="B1321" t="s">
        <v>12</v>
      </c>
      <c r="C1321" t="s">
        <v>13</v>
      </c>
      <c r="D1321" s="7">
        <v>102.49</v>
      </c>
      <c r="E1321" t="s">
        <v>14</v>
      </c>
    </row>
    <row r="1322" spans="1:5" x14ac:dyDescent="0.25">
      <c r="A1322" t="s">
        <v>188</v>
      </c>
      <c r="B1322" t="s">
        <v>12</v>
      </c>
      <c r="C1322" t="s">
        <v>13</v>
      </c>
      <c r="D1322" s="7">
        <v>33.19</v>
      </c>
      <c r="E1322" t="s">
        <v>14</v>
      </c>
    </row>
    <row r="1323" spans="1:5" x14ac:dyDescent="0.25">
      <c r="A1323" t="s">
        <v>188</v>
      </c>
      <c r="B1323" t="s">
        <v>12</v>
      </c>
      <c r="C1323" t="s">
        <v>13</v>
      </c>
      <c r="D1323" s="7">
        <v>78.09</v>
      </c>
      <c r="E1323" t="s">
        <v>14</v>
      </c>
    </row>
    <row r="1324" spans="1:5" x14ac:dyDescent="0.25">
      <c r="A1324" t="s">
        <v>188</v>
      </c>
      <c r="B1324" t="s">
        <v>12</v>
      </c>
      <c r="C1324" t="s">
        <v>13</v>
      </c>
      <c r="D1324" s="7">
        <v>14.25</v>
      </c>
      <c r="E1324" t="s">
        <v>14</v>
      </c>
    </row>
    <row r="1325" spans="1:5" x14ac:dyDescent="0.25">
      <c r="A1325" t="s">
        <v>188</v>
      </c>
      <c r="B1325" t="s">
        <v>15</v>
      </c>
      <c r="C1325" t="s">
        <v>199</v>
      </c>
      <c r="D1325" s="7">
        <v>26.5</v>
      </c>
      <c r="E1325" t="s">
        <v>14</v>
      </c>
    </row>
    <row r="1326" spans="1:5" x14ac:dyDescent="0.25">
      <c r="A1326" t="s">
        <v>188</v>
      </c>
      <c r="B1326" t="s">
        <v>15</v>
      </c>
      <c r="C1326" t="s">
        <v>200</v>
      </c>
      <c r="D1326" s="7">
        <v>90</v>
      </c>
      <c r="E1326" t="s">
        <v>14</v>
      </c>
    </row>
    <row r="1327" spans="1:5" x14ac:dyDescent="0.25">
      <c r="A1327" t="s">
        <v>188</v>
      </c>
      <c r="B1327" t="s">
        <v>12</v>
      </c>
      <c r="C1327" t="s">
        <v>13</v>
      </c>
      <c r="D1327" s="7">
        <v>19.52</v>
      </c>
      <c r="E1327" t="s">
        <v>14</v>
      </c>
    </row>
    <row r="1328" spans="1:5" x14ac:dyDescent="0.25">
      <c r="A1328" t="s">
        <v>188</v>
      </c>
      <c r="B1328" t="s">
        <v>12</v>
      </c>
      <c r="C1328" t="s">
        <v>13</v>
      </c>
      <c r="D1328" s="7">
        <v>26.6</v>
      </c>
      <c r="E1328" t="s">
        <v>14</v>
      </c>
    </row>
    <row r="1329" spans="1:5" x14ac:dyDescent="0.25">
      <c r="A1329" t="s">
        <v>188</v>
      </c>
      <c r="B1329" t="s">
        <v>15</v>
      </c>
      <c r="C1329" t="s">
        <v>125</v>
      </c>
      <c r="D1329" s="7">
        <v>123.7</v>
      </c>
      <c r="E1329" t="s">
        <v>14</v>
      </c>
    </row>
    <row r="1330" spans="1:5" x14ac:dyDescent="0.25">
      <c r="A1330" t="s">
        <v>188</v>
      </c>
      <c r="B1330" t="s">
        <v>15</v>
      </c>
      <c r="C1330" t="s">
        <v>201</v>
      </c>
      <c r="D1330" s="7">
        <v>13</v>
      </c>
      <c r="E1330" t="s">
        <v>14</v>
      </c>
    </row>
    <row r="1331" spans="1:5" x14ac:dyDescent="0.25">
      <c r="A1331" t="s">
        <v>188</v>
      </c>
      <c r="B1331" t="s">
        <v>12</v>
      </c>
      <c r="C1331" t="s">
        <v>13</v>
      </c>
      <c r="D1331" s="7">
        <v>17.100000000000001</v>
      </c>
      <c r="E1331" t="s">
        <v>14</v>
      </c>
    </row>
    <row r="1332" spans="1:5" x14ac:dyDescent="0.25">
      <c r="A1332" t="s">
        <v>188</v>
      </c>
      <c r="B1332" t="s">
        <v>12</v>
      </c>
      <c r="C1332" t="s">
        <v>13</v>
      </c>
      <c r="D1332" s="7">
        <v>11.71</v>
      </c>
      <c r="E1332" t="s">
        <v>14</v>
      </c>
    </row>
    <row r="1333" spans="1:5" x14ac:dyDescent="0.25">
      <c r="A1333" t="s">
        <v>188</v>
      </c>
      <c r="B1333" t="s">
        <v>12</v>
      </c>
      <c r="C1333" t="s">
        <v>13</v>
      </c>
      <c r="D1333" s="7">
        <v>15.62</v>
      </c>
      <c r="E1333" t="s">
        <v>14</v>
      </c>
    </row>
    <row r="1334" spans="1:5" x14ac:dyDescent="0.25">
      <c r="A1334" t="s">
        <v>188</v>
      </c>
      <c r="B1334" t="s">
        <v>12</v>
      </c>
      <c r="C1334" t="s">
        <v>13</v>
      </c>
      <c r="D1334" s="7">
        <v>61.49</v>
      </c>
      <c r="E1334" t="s">
        <v>14</v>
      </c>
    </row>
    <row r="1335" spans="1:5" x14ac:dyDescent="0.25">
      <c r="A1335" t="s">
        <v>188</v>
      </c>
      <c r="B1335" t="s">
        <v>12</v>
      </c>
      <c r="C1335" t="s">
        <v>13</v>
      </c>
      <c r="D1335" s="7">
        <v>9.76</v>
      </c>
      <c r="E1335" t="s">
        <v>14</v>
      </c>
    </row>
    <row r="1336" spans="1:5" x14ac:dyDescent="0.25">
      <c r="A1336" t="s">
        <v>188</v>
      </c>
      <c r="B1336" t="s">
        <v>12</v>
      </c>
      <c r="C1336" t="s">
        <v>13</v>
      </c>
      <c r="D1336" s="7">
        <v>19.52</v>
      </c>
      <c r="E1336" t="s">
        <v>14</v>
      </c>
    </row>
    <row r="1337" spans="1:5" x14ac:dyDescent="0.25">
      <c r="A1337" t="s">
        <v>188</v>
      </c>
      <c r="B1337" t="s">
        <v>12</v>
      </c>
      <c r="C1337" t="s">
        <v>13</v>
      </c>
      <c r="D1337" s="7">
        <v>37.049999999999997</v>
      </c>
      <c r="E1337" t="s">
        <v>14</v>
      </c>
    </row>
    <row r="1338" spans="1:5" x14ac:dyDescent="0.25">
      <c r="A1338" t="s">
        <v>188</v>
      </c>
      <c r="B1338" t="s">
        <v>12</v>
      </c>
      <c r="C1338" t="s">
        <v>13</v>
      </c>
      <c r="D1338" s="7">
        <v>41.87</v>
      </c>
      <c r="E1338" t="s">
        <v>14</v>
      </c>
    </row>
    <row r="1339" spans="1:5" x14ac:dyDescent="0.25">
      <c r="A1339" t="s">
        <v>188</v>
      </c>
      <c r="B1339" t="s">
        <v>17</v>
      </c>
      <c r="C1339" t="s">
        <v>18</v>
      </c>
      <c r="D1339" t="s">
        <v>14</v>
      </c>
      <c r="E1339" s="7">
        <v>-284.23</v>
      </c>
    </row>
    <row r="1340" spans="1:5" x14ac:dyDescent="0.25">
      <c r="A1340" t="s">
        <v>188</v>
      </c>
      <c r="B1340" t="s">
        <v>12</v>
      </c>
      <c r="C1340" t="s">
        <v>13</v>
      </c>
      <c r="D1340" s="7">
        <v>19.52</v>
      </c>
      <c r="E1340" t="s">
        <v>14</v>
      </c>
    </row>
    <row r="1341" spans="1:5" x14ac:dyDescent="0.25">
      <c r="A1341" t="s">
        <v>188</v>
      </c>
      <c r="B1341" t="s">
        <v>12</v>
      </c>
      <c r="C1341" t="s">
        <v>13</v>
      </c>
      <c r="D1341" s="7">
        <v>15.13</v>
      </c>
      <c r="E1341" t="s">
        <v>14</v>
      </c>
    </row>
    <row r="1342" spans="1:5" x14ac:dyDescent="0.25">
      <c r="A1342" t="s">
        <v>188</v>
      </c>
      <c r="B1342" t="s">
        <v>12</v>
      </c>
      <c r="C1342" t="s">
        <v>13</v>
      </c>
      <c r="D1342" s="7">
        <v>69.3</v>
      </c>
      <c r="E1342" t="s">
        <v>14</v>
      </c>
    </row>
    <row r="1343" spans="1:5" x14ac:dyDescent="0.25">
      <c r="A1343" t="s">
        <v>188</v>
      </c>
      <c r="B1343" t="s">
        <v>12</v>
      </c>
      <c r="C1343" t="s">
        <v>13</v>
      </c>
      <c r="D1343" s="7">
        <v>78.09</v>
      </c>
      <c r="E1343" t="s">
        <v>14</v>
      </c>
    </row>
    <row r="1344" spans="1:5" x14ac:dyDescent="0.25">
      <c r="A1344" t="s">
        <v>188</v>
      </c>
      <c r="B1344" t="s">
        <v>12</v>
      </c>
      <c r="C1344" t="s">
        <v>13</v>
      </c>
      <c r="D1344" s="7">
        <v>28.5</v>
      </c>
      <c r="E1344" t="s">
        <v>14</v>
      </c>
    </row>
    <row r="1345" spans="1:5" x14ac:dyDescent="0.25">
      <c r="A1345" t="s">
        <v>188</v>
      </c>
      <c r="B1345" t="s">
        <v>12</v>
      </c>
      <c r="C1345" t="s">
        <v>13</v>
      </c>
      <c r="D1345" s="7">
        <v>29.28</v>
      </c>
      <c r="E1345" t="s">
        <v>14</v>
      </c>
    </row>
    <row r="1346" spans="1:5" x14ac:dyDescent="0.25">
      <c r="A1346" t="s">
        <v>188</v>
      </c>
      <c r="B1346" t="s">
        <v>12</v>
      </c>
      <c r="C1346" t="s">
        <v>13</v>
      </c>
      <c r="D1346" s="7">
        <v>44.41</v>
      </c>
      <c r="E1346" t="s">
        <v>14</v>
      </c>
    </row>
    <row r="1347" spans="1:5" x14ac:dyDescent="0.25">
      <c r="A1347" t="s">
        <v>188</v>
      </c>
      <c r="B1347" t="s">
        <v>17</v>
      </c>
      <c r="C1347" t="s">
        <v>18</v>
      </c>
      <c r="D1347" t="s">
        <v>14</v>
      </c>
      <c r="E1347" s="7">
        <v>-207.38</v>
      </c>
    </row>
    <row r="1348" spans="1:5" x14ac:dyDescent="0.25">
      <c r="A1348" t="s">
        <v>188</v>
      </c>
      <c r="B1348" t="s">
        <v>12</v>
      </c>
      <c r="C1348" t="s">
        <v>13</v>
      </c>
      <c r="D1348" s="7">
        <v>53.21</v>
      </c>
      <c r="E1348" t="s">
        <v>14</v>
      </c>
    </row>
    <row r="1349" spans="1:5" x14ac:dyDescent="0.25">
      <c r="A1349" t="s">
        <v>188</v>
      </c>
      <c r="B1349" t="s">
        <v>12</v>
      </c>
      <c r="C1349" t="s">
        <v>13</v>
      </c>
      <c r="D1349" s="7">
        <v>33.19</v>
      </c>
      <c r="E1349" t="s">
        <v>14</v>
      </c>
    </row>
    <row r="1350" spans="1:5" x14ac:dyDescent="0.25">
      <c r="A1350" t="s">
        <v>188</v>
      </c>
      <c r="B1350" t="s">
        <v>12</v>
      </c>
      <c r="C1350" t="s">
        <v>13</v>
      </c>
      <c r="D1350" s="7">
        <v>48.8</v>
      </c>
      <c r="E1350" t="s">
        <v>14</v>
      </c>
    </row>
    <row r="1351" spans="1:5" x14ac:dyDescent="0.25">
      <c r="A1351" t="s">
        <v>188</v>
      </c>
      <c r="B1351" t="s">
        <v>12</v>
      </c>
      <c r="C1351" t="s">
        <v>13</v>
      </c>
      <c r="D1351" s="7">
        <v>72.180000000000007</v>
      </c>
      <c r="E1351" t="s">
        <v>14</v>
      </c>
    </row>
    <row r="1352" spans="1:5" x14ac:dyDescent="0.25">
      <c r="A1352" t="s">
        <v>188</v>
      </c>
      <c r="B1352" t="s">
        <v>17</v>
      </c>
      <c r="C1352" t="s">
        <v>18</v>
      </c>
      <c r="D1352" t="s">
        <v>14</v>
      </c>
      <c r="E1352" s="7">
        <v>-299.64</v>
      </c>
    </row>
    <row r="1353" spans="1:5" x14ac:dyDescent="0.25">
      <c r="A1353" t="s">
        <v>188</v>
      </c>
      <c r="B1353" t="s">
        <v>12</v>
      </c>
      <c r="C1353" t="s">
        <v>13</v>
      </c>
      <c r="D1353" s="7">
        <v>91.21</v>
      </c>
      <c r="E1353" t="s">
        <v>14</v>
      </c>
    </row>
    <row r="1354" spans="1:5" x14ac:dyDescent="0.25">
      <c r="A1354" t="s">
        <v>188</v>
      </c>
      <c r="B1354" t="s">
        <v>12</v>
      </c>
      <c r="C1354" t="s">
        <v>13</v>
      </c>
      <c r="D1354" s="7">
        <v>37.909999999999997</v>
      </c>
      <c r="E1354" t="s">
        <v>14</v>
      </c>
    </row>
    <row r="1355" spans="1:5" x14ac:dyDescent="0.25">
      <c r="A1355" t="s">
        <v>188</v>
      </c>
      <c r="B1355" t="s">
        <v>15</v>
      </c>
      <c r="C1355" t="s">
        <v>202</v>
      </c>
      <c r="D1355" s="7">
        <v>20</v>
      </c>
      <c r="E1355" t="s">
        <v>14</v>
      </c>
    </row>
    <row r="1356" spans="1:5" x14ac:dyDescent="0.25">
      <c r="A1356" t="s">
        <v>188</v>
      </c>
      <c r="B1356" t="s">
        <v>15</v>
      </c>
      <c r="C1356" t="s">
        <v>203</v>
      </c>
      <c r="D1356" s="7">
        <v>4</v>
      </c>
      <c r="E1356" t="s">
        <v>14</v>
      </c>
    </row>
    <row r="1357" spans="1:5" x14ac:dyDescent="0.25">
      <c r="A1357" t="s">
        <v>188</v>
      </c>
      <c r="B1357" t="s">
        <v>12</v>
      </c>
      <c r="C1357" t="s">
        <v>13</v>
      </c>
      <c r="D1357" s="7">
        <v>14.64</v>
      </c>
      <c r="E1357" t="s">
        <v>14</v>
      </c>
    </row>
    <row r="1358" spans="1:5" x14ac:dyDescent="0.25">
      <c r="A1358" t="s">
        <v>188</v>
      </c>
      <c r="B1358" t="s">
        <v>12</v>
      </c>
      <c r="C1358" t="s">
        <v>13</v>
      </c>
      <c r="D1358" s="7">
        <v>43.92</v>
      </c>
      <c r="E1358" t="s">
        <v>14</v>
      </c>
    </row>
    <row r="1359" spans="1:5" x14ac:dyDescent="0.25">
      <c r="A1359" t="s">
        <v>188</v>
      </c>
      <c r="B1359" t="s">
        <v>15</v>
      </c>
      <c r="C1359" t="s">
        <v>204</v>
      </c>
      <c r="D1359" s="7">
        <v>32</v>
      </c>
      <c r="E1359" t="s">
        <v>14</v>
      </c>
    </row>
    <row r="1360" spans="1:5" x14ac:dyDescent="0.25">
      <c r="A1360" t="s">
        <v>188</v>
      </c>
      <c r="B1360" t="s">
        <v>12</v>
      </c>
      <c r="C1360" t="s">
        <v>13</v>
      </c>
      <c r="D1360" s="7">
        <v>55.96</v>
      </c>
      <c r="E1360" t="s">
        <v>14</v>
      </c>
    </row>
    <row r="1361" spans="1:6" x14ac:dyDescent="0.25">
      <c r="A1361" t="s">
        <v>188</v>
      </c>
      <c r="B1361" t="s">
        <v>17</v>
      </c>
      <c r="C1361" t="s">
        <v>18</v>
      </c>
      <c r="D1361" t="s">
        <v>14</v>
      </c>
      <c r="E1361" s="7">
        <v>-288.39999999999998</v>
      </c>
    </row>
    <row r="1362" spans="1:6" x14ac:dyDescent="0.25">
      <c r="A1362" t="s">
        <v>188</v>
      </c>
      <c r="B1362" t="s">
        <v>12</v>
      </c>
      <c r="C1362" t="s">
        <v>13</v>
      </c>
      <c r="D1362" s="7">
        <v>116.64</v>
      </c>
      <c r="E1362" t="s">
        <v>14</v>
      </c>
    </row>
    <row r="1363" spans="1:6" x14ac:dyDescent="0.25">
      <c r="A1363" t="s">
        <v>188</v>
      </c>
      <c r="B1363" t="s">
        <v>12</v>
      </c>
      <c r="C1363" t="s">
        <v>13</v>
      </c>
      <c r="D1363" s="7">
        <v>30.4</v>
      </c>
      <c r="E1363" t="s">
        <v>14</v>
      </c>
    </row>
    <row r="1364" spans="1:6" x14ac:dyDescent="0.25">
      <c r="A1364" t="s">
        <v>188</v>
      </c>
      <c r="B1364" t="s">
        <v>12</v>
      </c>
      <c r="C1364" t="s">
        <v>13</v>
      </c>
      <c r="D1364" s="7">
        <v>65.08</v>
      </c>
      <c r="E1364" t="s">
        <v>14</v>
      </c>
    </row>
    <row r="1365" spans="1:6" x14ac:dyDescent="0.25">
      <c r="A1365" t="s">
        <v>188</v>
      </c>
      <c r="B1365" t="s">
        <v>12</v>
      </c>
      <c r="C1365" t="s">
        <v>13</v>
      </c>
      <c r="D1365" s="7">
        <v>30.4</v>
      </c>
      <c r="E1365" t="s">
        <v>14</v>
      </c>
    </row>
    <row r="1366" spans="1:6" x14ac:dyDescent="0.25">
      <c r="A1366" t="s">
        <v>188</v>
      </c>
      <c r="B1366" t="s">
        <v>12</v>
      </c>
      <c r="C1366" t="s">
        <v>13</v>
      </c>
      <c r="D1366" s="7">
        <v>14.64</v>
      </c>
      <c r="E1366" t="s">
        <v>14</v>
      </c>
    </row>
    <row r="1367" spans="1:6" x14ac:dyDescent="0.25">
      <c r="A1367" t="s">
        <v>188</v>
      </c>
      <c r="B1367" t="s">
        <v>12</v>
      </c>
      <c r="C1367" t="s">
        <v>13</v>
      </c>
      <c r="D1367" s="7">
        <v>31.24</v>
      </c>
      <c r="E1367" t="s">
        <v>14</v>
      </c>
    </row>
    <row r="1368" spans="1:6" x14ac:dyDescent="0.25">
      <c r="A1368" t="s">
        <v>188</v>
      </c>
      <c r="B1368" t="s">
        <v>17</v>
      </c>
      <c r="C1368" t="s">
        <v>18</v>
      </c>
      <c r="D1368" t="s">
        <v>14</v>
      </c>
      <c r="E1368" s="7">
        <v>-832.4</v>
      </c>
    </row>
    <row r="1369" spans="1:6" x14ac:dyDescent="0.25">
      <c r="A1369" t="s">
        <v>188</v>
      </c>
      <c r="B1369" t="s">
        <v>12</v>
      </c>
      <c r="C1369" t="s">
        <v>13</v>
      </c>
      <c r="D1369" s="7">
        <v>11.88</v>
      </c>
      <c r="E1369" t="s">
        <v>14</v>
      </c>
    </row>
    <row r="1370" spans="1:6" x14ac:dyDescent="0.25">
      <c r="A1370" t="s">
        <v>188</v>
      </c>
      <c r="B1370" t="s">
        <v>12</v>
      </c>
      <c r="C1370" t="s">
        <v>13</v>
      </c>
      <c r="D1370" s="7">
        <v>19.52</v>
      </c>
      <c r="E1370" t="s">
        <v>14</v>
      </c>
    </row>
    <row r="1371" spans="1:6" x14ac:dyDescent="0.25">
      <c r="A1371" t="s">
        <v>188</v>
      </c>
      <c r="B1371" t="s">
        <v>17</v>
      </c>
      <c r="C1371" t="s">
        <v>205</v>
      </c>
      <c r="D1371" t="s">
        <v>14</v>
      </c>
      <c r="E1371" s="7">
        <v>-165</v>
      </c>
    </row>
    <row r="1372" spans="1:6" x14ac:dyDescent="0.25">
      <c r="A1372" s="26" t="s">
        <v>188</v>
      </c>
      <c r="B1372" s="26" t="s">
        <v>22</v>
      </c>
      <c r="C1372" s="26"/>
      <c r="D1372" s="26"/>
      <c r="E1372" s="26"/>
      <c r="F1372" s="26">
        <v>0</v>
      </c>
    </row>
    <row r="1373" spans="1:6" x14ac:dyDescent="0.25">
      <c r="A1373" t="s">
        <v>206</v>
      </c>
      <c r="B1373" t="s">
        <v>17</v>
      </c>
      <c r="C1373" t="s">
        <v>18</v>
      </c>
      <c r="D1373" t="s">
        <v>14</v>
      </c>
      <c r="E1373" s="7">
        <v>-68.33</v>
      </c>
    </row>
    <row r="1374" spans="1:6" x14ac:dyDescent="0.25">
      <c r="A1374" t="s">
        <v>206</v>
      </c>
      <c r="B1374" t="s">
        <v>12</v>
      </c>
      <c r="C1374" t="s">
        <v>13</v>
      </c>
      <c r="D1374" s="7">
        <v>13.67</v>
      </c>
      <c r="E1374" t="s">
        <v>14</v>
      </c>
    </row>
    <row r="1375" spans="1:6" x14ac:dyDescent="0.25">
      <c r="A1375" t="s">
        <v>206</v>
      </c>
      <c r="B1375" t="s">
        <v>12</v>
      </c>
      <c r="C1375" t="s">
        <v>13</v>
      </c>
      <c r="D1375" s="7">
        <v>54.66</v>
      </c>
      <c r="E1375" t="s">
        <v>14</v>
      </c>
    </row>
    <row r="1376" spans="1:6" x14ac:dyDescent="0.25">
      <c r="A1376" t="s">
        <v>206</v>
      </c>
      <c r="B1376" t="s">
        <v>17</v>
      </c>
      <c r="C1376" t="s">
        <v>18</v>
      </c>
      <c r="D1376" t="s">
        <v>14</v>
      </c>
      <c r="E1376" s="7">
        <v>-423.47</v>
      </c>
    </row>
    <row r="1377" spans="1:5" x14ac:dyDescent="0.25">
      <c r="A1377" t="s">
        <v>206</v>
      </c>
      <c r="B1377" t="s">
        <v>12</v>
      </c>
      <c r="C1377" t="s">
        <v>13</v>
      </c>
      <c r="D1377" s="7">
        <v>0.98</v>
      </c>
      <c r="E1377" t="s">
        <v>14</v>
      </c>
    </row>
    <row r="1378" spans="1:5" x14ac:dyDescent="0.25">
      <c r="A1378" t="s">
        <v>206</v>
      </c>
      <c r="B1378" t="s">
        <v>12</v>
      </c>
      <c r="C1378" t="s">
        <v>13</v>
      </c>
      <c r="D1378" s="7">
        <v>14.25</v>
      </c>
      <c r="E1378" t="s">
        <v>14</v>
      </c>
    </row>
    <row r="1379" spans="1:5" x14ac:dyDescent="0.25">
      <c r="A1379" t="s">
        <v>206</v>
      </c>
      <c r="B1379" t="s">
        <v>12</v>
      </c>
      <c r="C1379" t="s">
        <v>13</v>
      </c>
      <c r="D1379" s="7">
        <v>13.67</v>
      </c>
      <c r="E1379" t="s">
        <v>14</v>
      </c>
    </row>
    <row r="1380" spans="1:5" x14ac:dyDescent="0.25">
      <c r="A1380" t="s">
        <v>206</v>
      </c>
      <c r="B1380" t="s">
        <v>12</v>
      </c>
      <c r="C1380" t="s">
        <v>13</v>
      </c>
      <c r="D1380" s="7">
        <v>10.69</v>
      </c>
      <c r="E1380" t="s">
        <v>14</v>
      </c>
    </row>
    <row r="1381" spans="1:5" x14ac:dyDescent="0.25">
      <c r="A1381" t="s">
        <v>206</v>
      </c>
      <c r="B1381" t="s">
        <v>12</v>
      </c>
      <c r="C1381" t="s">
        <v>13</v>
      </c>
      <c r="D1381" s="7">
        <v>18.55</v>
      </c>
      <c r="E1381" t="s">
        <v>14</v>
      </c>
    </row>
    <row r="1382" spans="1:5" x14ac:dyDescent="0.25">
      <c r="A1382" t="s">
        <v>206</v>
      </c>
      <c r="B1382" t="s">
        <v>12</v>
      </c>
      <c r="C1382" t="s">
        <v>13</v>
      </c>
      <c r="D1382" s="7">
        <v>7.81</v>
      </c>
      <c r="E1382" t="s">
        <v>14</v>
      </c>
    </row>
    <row r="1383" spans="1:5" x14ac:dyDescent="0.25">
      <c r="A1383" t="s">
        <v>206</v>
      </c>
      <c r="B1383" t="s">
        <v>12</v>
      </c>
      <c r="C1383" t="s">
        <v>13</v>
      </c>
      <c r="D1383" s="7">
        <v>25.65</v>
      </c>
      <c r="E1383" t="s">
        <v>14</v>
      </c>
    </row>
    <row r="1384" spans="1:5" x14ac:dyDescent="0.25">
      <c r="A1384" t="s">
        <v>206</v>
      </c>
      <c r="B1384" t="s">
        <v>12</v>
      </c>
      <c r="C1384" t="s">
        <v>13</v>
      </c>
      <c r="D1384" s="7">
        <v>9.76</v>
      </c>
      <c r="E1384" t="s">
        <v>14</v>
      </c>
    </row>
    <row r="1385" spans="1:5" x14ac:dyDescent="0.25">
      <c r="A1385" t="s">
        <v>206</v>
      </c>
      <c r="B1385" t="s">
        <v>12</v>
      </c>
      <c r="C1385" t="s">
        <v>13</v>
      </c>
      <c r="D1385" s="7">
        <v>19.52</v>
      </c>
      <c r="E1385" t="s">
        <v>14</v>
      </c>
    </row>
    <row r="1386" spans="1:5" x14ac:dyDescent="0.25">
      <c r="A1386" t="s">
        <v>206</v>
      </c>
      <c r="B1386" t="s">
        <v>12</v>
      </c>
      <c r="C1386" t="s">
        <v>13</v>
      </c>
      <c r="D1386" s="7">
        <v>3.8</v>
      </c>
      <c r="E1386" t="s">
        <v>14</v>
      </c>
    </row>
    <row r="1387" spans="1:5" x14ac:dyDescent="0.25">
      <c r="A1387" t="s">
        <v>206</v>
      </c>
      <c r="B1387" t="s">
        <v>25</v>
      </c>
      <c r="C1387" t="s">
        <v>207</v>
      </c>
      <c r="D1387" t="s">
        <v>14</v>
      </c>
      <c r="E1387" s="7">
        <v>-51.4</v>
      </c>
    </row>
    <row r="1388" spans="1:5" x14ac:dyDescent="0.25">
      <c r="A1388" t="s">
        <v>206</v>
      </c>
      <c r="B1388" t="s">
        <v>12</v>
      </c>
      <c r="C1388" t="s">
        <v>13</v>
      </c>
      <c r="D1388" s="7">
        <v>24.4</v>
      </c>
      <c r="E1388" t="s">
        <v>14</v>
      </c>
    </row>
    <row r="1389" spans="1:5" x14ac:dyDescent="0.25">
      <c r="A1389" t="s">
        <v>206</v>
      </c>
      <c r="B1389" t="s">
        <v>12</v>
      </c>
      <c r="C1389" t="s">
        <v>13</v>
      </c>
      <c r="D1389" s="7">
        <v>9.76</v>
      </c>
      <c r="E1389" t="s">
        <v>14</v>
      </c>
    </row>
    <row r="1390" spans="1:5" x14ac:dyDescent="0.25">
      <c r="A1390" t="s">
        <v>206</v>
      </c>
      <c r="B1390" t="s">
        <v>15</v>
      </c>
      <c r="C1390" t="s">
        <v>208</v>
      </c>
      <c r="D1390" s="7">
        <v>16</v>
      </c>
      <c r="E1390" t="s">
        <v>14</v>
      </c>
    </row>
    <row r="1391" spans="1:5" x14ac:dyDescent="0.25">
      <c r="A1391" t="s">
        <v>206</v>
      </c>
      <c r="B1391" t="s">
        <v>12</v>
      </c>
      <c r="C1391" t="s">
        <v>13</v>
      </c>
      <c r="D1391" s="7">
        <v>8.7799999999999994</v>
      </c>
      <c r="E1391" t="s">
        <v>14</v>
      </c>
    </row>
    <row r="1392" spans="1:5" x14ac:dyDescent="0.25">
      <c r="A1392" t="s">
        <v>206</v>
      </c>
      <c r="B1392" t="s">
        <v>12</v>
      </c>
      <c r="C1392" t="s">
        <v>13</v>
      </c>
      <c r="D1392" s="7">
        <v>15.62</v>
      </c>
      <c r="E1392" t="s">
        <v>14</v>
      </c>
    </row>
    <row r="1393" spans="1:5" x14ac:dyDescent="0.25">
      <c r="A1393" t="s">
        <v>206</v>
      </c>
      <c r="B1393" t="s">
        <v>12</v>
      </c>
      <c r="C1393" t="s">
        <v>13</v>
      </c>
      <c r="D1393" s="7">
        <v>11.4</v>
      </c>
      <c r="E1393" t="s">
        <v>14</v>
      </c>
    </row>
    <row r="1394" spans="1:5" x14ac:dyDescent="0.25">
      <c r="A1394" t="s">
        <v>206</v>
      </c>
      <c r="B1394" t="s">
        <v>25</v>
      </c>
      <c r="C1394" t="s">
        <v>209</v>
      </c>
      <c r="D1394" t="s">
        <v>14</v>
      </c>
      <c r="E1394" s="7">
        <v>-317.31</v>
      </c>
    </row>
    <row r="1395" spans="1:5" x14ac:dyDescent="0.25">
      <c r="A1395" t="s">
        <v>206</v>
      </c>
      <c r="B1395" t="s">
        <v>12</v>
      </c>
      <c r="C1395" t="s">
        <v>13</v>
      </c>
      <c r="D1395" s="7">
        <v>19.95</v>
      </c>
      <c r="E1395" t="s">
        <v>14</v>
      </c>
    </row>
    <row r="1396" spans="1:5" x14ac:dyDescent="0.25">
      <c r="A1396" t="s">
        <v>206</v>
      </c>
      <c r="B1396" t="s">
        <v>12</v>
      </c>
      <c r="C1396" t="s">
        <v>13</v>
      </c>
      <c r="D1396" s="7">
        <v>19.52</v>
      </c>
      <c r="E1396" t="s">
        <v>14</v>
      </c>
    </row>
    <row r="1397" spans="1:5" x14ac:dyDescent="0.25">
      <c r="A1397" t="s">
        <v>206</v>
      </c>
      <c r="B1397" t="s">
        <v>12</v>
      </c>
      <c r="C1397" t="s">
        <v>13</v>
      </c>
      <c r="D1397" s="7">
        <v>34.07</v>
      </c>
      <c r="E1397" t="s">
        <v>14</v>
      </c>
    </row>
    <row r="1398" spans="1:5" x14ac:dyDescent="0.25">
      <c r="A1398" t="s">
        <v>206</v>
      </c>
      <c r="B1398" t="s">
        <v>15</v>
      </c>
      <c r="C1398" t="s">
        <v>18</v>
      </c>
      <c r="D1398" s="7">
        <v>508</v>
      </c>
      <c r="E1398" t="s">
        <v>14</v>
      </c>
    </row>
    <row r="1399" spans="1:5" x14ac:dyDescent="0.25">
      <c r="A1399" t="s">
        <v>206</v>
      </c>
      <c r="B1399" t="s">
        <v>17</v>
      </c>
      <c r="C1399" t="s">
        <v>18</v>
      </c>
      <c r="D1399" t="s">
        <v>14</v>
      </c>
      <c r="E1399" s="7">
        <v>-314.05</v>
      </c>
    </row>
    <row r="1400" spans="1:5" x14ac:dyDescent="0.25">
      <c r="A1400" t="s">
        <v>206</v>
      </c>
      <c r="B1400" t="s">
        <v>12</v>
      </c>
      <c r="C1400" t="s">
        <v>13</v>
      </c>
      <c r="D1400" s="7">
        <v>14.25</v>
      </c>
      <c r="E1400" t="s">
        <v>14</v>
      </c>
    </row>
    <row r="1401" spans="1:5" x14ac:dyDescent="0.25">
      <c r="A1401" t="s">
        <v>206</v>
      </c>
      <c r="B1401" t="s">
        <v>12</v>
      </c>
      <c r="C1401" t="s">
        <v>13</v>
      </c>
      <c r="D1401" s="7">
        <v>54.66</v>
      </c>
      <c r="E1401" t="s">
        <v>14</v>
      </c>
    </row>
    <row r="1402" spans="1:5" x14ac:dyDescent="0.25">
      <c r="A1402" t="s">
        <v>206</v>
      </c>
      <c r="B1402" t="s">
        <v>12</v>
      </c>
      <c r="C1402" t="s">
        <v>13</v>
      </c>
      <c r="D1402" s="7">
        <v>6.83</v>
      </c>
      <c r="E1402" t="s">
        <v>14</v>
      </c>
    </row>
    <row r="1403" spans="1:5" x14ac:dyDescent="0.25">
      <c r="A1403" t="s">
        <v>206</v>
      </c>
      <c r="B1403" t="s">
        <v>15</v>
      </c>
      <c r="C1403" t="s">
        <v>210</v>
      </c>
      <c r="D1403" s="7">
        <v>23</v>
      </c>
      <c r="E1403" t="s">
        <v>14</v>
      </c>
    </row>
    <row r="1404" spans="1:5" x14ac:dyDescent="0.25">
      <c r="A1404" t="s">
        <v>206</v>
      </c>
      <c r="B1404" t="s">
        <v>12</v>
      </c>
      <c r="C1404" t="s">
        <v>13</v>
      </c>
      <c r="D1404" s="7">
        <v>9.5</v>
      </c>
      <c r="E1404" t="s">
        <v>14</v>
      </c>
    </row>
    <row r="1405" spans="1:5" x14ac:dyDescent="0.25">
      <c r="A1405" t="s">
        <v>206</v>
      </c>
      <c r="B1405" t="s">
        <v>12</v>
      </c>
      <c r="C1405" t="s">
        <v>13</v>
      </c>
      <c r="D1405" s="7">
        <v>97.61</v>
      </c>
      <c r="E1405" t="s">
        <v>14</v>
      </c>
    </row>
    <row r="1406" spans="1:5" x14ac:dyDescent="0.25">
      <c r="A1406" t="s">
        <v>206</v>
      </c>
      <c r="B1406" t="s">
        <v>12</v>
      </c>
      <c r="C1406" t="s">
        <v>13</v>
      </c>
      <c r="D1406" s="7">
        <v>5.7</v>
      </c>
      <c r="E1406" t="s">
        <v>14</v>
      </c>
    </row>
    <row r="1407" spans="1:5" x14ac:dyDescent="0.25">
      <c r="A1407" t="s">
        <v>206</v>
      </c>
      <c r="B1407" t="s">
        <v>12</v>
      </c>
      <c r="C1407" t="s">
        <v>13</v>
      </c>
      <c r="D1407" s="7">
        <v>13.67</v>
      </c>
      <c r="E1407" t="s">
        <v>14</v>
      </c>
    </row>
    <row r="1408" spans="1:5" x14ac:dyDescent="0.25">
      <c r="A1408" t="s">
        <v>206</v>
      </c>
      <c r="B1408" t="s">
        <v>12</v>
      </c>
      <c r="C1408" t="s">
        <v>13</v>
      </c>
      <c r="D1408" s="7">
        <v>88.83</v>
      </c>
      <c r="E1408" t="s">
        <v>14</v>
      </c>
    </row>
    <row r="1409" spans="1:5" x14ac:dyDescent="0.25">
      <c r="A1409" t="s">
        <v>206</v>
      </c>
      <c r="B1409" t="s">
        <v>17</v>
      </c>
      <c r="C1409" t="s">
        <v>18</v>
      </c>
      <c r="D1409" t="s">
        <v>14</v>
      </c>
      <c r="E1409" s="7">
        <v>-273.92</v>
      </c>
    </row>
    <row r="1410" spans="1:5" x14ac:dyDescent="0.25">
      <c r="A1410" t="s">
        <v>206</v>
      </c>
      <c r="B1410" t="s">
        <v>25</v>
      </c>
      <c r="C1410" t="s">
        <v>211</v>
      </c>
      <c r="D1410" t="s">
        <v>14</v>
      </c>
      <c r="E1410" s="7">
        <v>-20.9</v>
      </c>
    </row>
    <row r="1411" spans="1:5" x14ac:dyDescent="0.25">
      <c r="A1411" t="s">
        <v>206</v>
      </c>
      <c r="B1411" t="s">
        <v>12</v>
      </c>
      <c r="C1411" t="s">
        <v>13</v>
      </c>
      <c r="D1411" s="7">
        <v>5.23</v>
      </c>
      <c r="E1411" t="s">
        <v>14</v>
      </c>
    </row>
    <row r="1412" spans="1:5" x14ac:dyDescent="0.25">
      <c r="A1412" t="s">
        <v>206</v>
      </c>
      <c r="B1412" t="s">
        <v>12</v>
      </c>
      <c r="C1412" t="s">
        <v>13</v>
      </c>
      <c r="D1412" s="7">
        <v>13.18</v>
      </c>
      <c r="E1412" t="s">
        <v>14</v>
      </c>
    </row>
    <row r="1413" spans="1:5" x14ac:dyDescent="0.25">
      <c r="A1413" t="s">
        <v>206</v>
      </c>
      <c r="B1413" t="s">
        <v>12</v>
      </c>
      <c r="C1413" t="s">
        <v>13</v>
      </c>
      <c r="D1413" s="7">
        <v>5.37</v>
      </c>
      <c r="E1413" t="s">
        <v>14</v>
      </c>
    </row>
    <row r="1414" spans="1:5" x14ac:dyDescent="0.25">
      <c r="A1414" t="s">
        <v>206</v>
      </c>
      <c r="B1414" t="s">
        <v>12</v>
      </c>
      <c r="C1414" t="s">
        <v>13</v>
      </c>
      <c r="D1414" s="7">
        <v>24.4</v>
      </c>
      <c r="E1414" t="s">
        <v>14</v>
      </c>
    </row>
    <row r="1415" spans="1:5" x14ac:dyDescent="0.25">
      <c r="A1415" t="s">
        <v>206</v>
      </c>
      <c r="B1415" t="s">
        <v>12</v>
      </c>
      <c r="C1415" t="s">
        <v>13</v>
      </c>
      <c r="D1415" s="7">
        <v>17.100000000000001</v>
      </c>
      <c r="E1415" t="s">
        <v>14</v>
      </c>
    </row>
    <row r="1416" spans="1:5" x14ac:dyDescent="0.25">
      <c r="A1416" t="s">
        <v>206</v>
      </c>
      <c r="B1416" t="s">
        <v>12</v>
      </c>
      <c r="C1416" t="s">
        <v>13</v>
      </c>
      <c r="D1416" s="7">
        <v>65.400000000000006</v>
      </c>
      <c r="E1416" t="s">
        <v>14</v>
      </c>
    </row>
    <row r="1417" spans="1:5" x14ac:dyDescent="0.25">
      <c r="A1417" t="s">
        <v>206</v>
      </c>
      <c r="B1417" t="s">
        <v>12</v>
      </c>
      <c r="C1417" t="s">
        <v>13</v>
      </c>
      <c r="D1417" s="7">
        <v>14.64</v>
      </c>
      <c r="E1417" t="s">
        <v>14</v>
      </c>
    </row>
    <row r="1418" spans="1:5" x14ac:dyDescent="0.25">
      <c r="A1418" t="s">
        <v>206</v>
      </c>
      <c r="B1418" t="s">
        <v>15</v>
      </c>
      <c r="C1418" t="s">
        <v>42</v>
      </c>
      <c r="D1418" s="7">
        <v>103.9</v>
      </c>
      <c r="E1418" t="s">
        <v>14</v>
      </c>
    </row>
    <row r="1419" spans="1:5" x14ac:dyDescent="0.25">
      <c r="A1419" t="s">
        <v>206</v>
      </c>
      <c r="B1419" t="s">
        <v>12</v>
      </c>
      <c r="C1419" t="s">
        <v>13</v>
      </c>
      <c r="D1419" s="7">
        <v>45.6</v>
      </c>
      <c r="E1419" t="s">
        <v>14</v>
      </c>
    </row>
    <row r="1420" spans="1:5" x14ac:dyDescent="0.25">
      <c r="A1420" t="s">
        <v>206</v>
      </c>
      <c r="B1420" t="s">
        <v>17</v>
      </c>
      <c r="C1420" t="s">
        <v>18</v>
      </c>
      <c r="D1420" t="s">
        <v>14</v>
      </c>
      <c r="E1420" s="7">
        <v>-181.68</v>
      </c>
    </row>
    <row r="1421" spans="1:5" x14ac:dyDescent="0.25">
      <c r="A1421" t="s">
        <v>206</v>
      </c>
      <c r="B1421" t="s">
        <v>15</v>
      </c>
      <c r="C1421" t="s">
        <v>208</v>
      </c>
      <c r="D1421" s="7">
        <v>20</v>
      </c>
      <c r="E1421" t="s">
        <v>14</v>
      </c>
    </row>
    <row r="1422" spans="1:5" x14ac:dyDescent="0.25">
      <c r="A1422" t="s">
        <v>206</v>
      </c>
      <c r="B1422" t="s">
        <v>12</v>
      </c>
      <c r="C1422" t="s">
        <v>13</v>
      </c>
      <c r="D1422" s="7">
        <v>12.69</v>
      </c>
      <c r="E1422" t="s">
        <v>14</v>
      </c>
    </row>
    <row r="1423" spans="1:5" x14ac:dyDescent="0.25">
      <c r="A1423" t="s">
        <v>206</v>
      </c>
      <c r="B1423" t="s">
        <v>12</v>
      </c>
      <c r="C1423" t="s">
        <v>13</v>
      </c>
      <c r="D1423" s="7">
        <v>61.49</v>
      </c>
      <c r="E1423" t="s">
        <v>14</v>
      </c>
    </row>
    <row r="1424" spans="1:5" x14ac:dyDescent="0.25">
      <c r="A1424" t="s">
        <v>206</v>
      </c>
      <c r="B1424" t="s">
        <v>12</v>
      </c>
      <c r="C1424" t="s">
        <v>13</v>
      </c>
      <c r="D1424" s="7">
        <v>47.5</v>
      </c>
      <c r="E1424" t="s">
        <v>14</v>
      </c>
    </row>
    <row r="1425" spans="1:6" x14ac:dyDescent="0.25">
      <c r="A1425" t="s">
        <v>206</v>
      </c>
      <c r="B1425" t="s">
        <v>15</v>
      </c>
      <c r="C1425" t="s">
        <v>208</v>
      </c>
      <c r="D1425" s="7">
        <v>40</v>
      </c>
      <c r="E1425" t="s">
        <v>14</v>
      </c>
    </row>
    <row r="1426" spans="1:6" x14ac:dyDescent="0.25">
      <c r="A1426" t="s">
        <v>206</v>
      </c>
      <c r="B1426" t="s">
        <v>17</v>
      </c>
      <c r="C1426" t="s">
        <v>18</v>
      </c>
      <c r="D1426" t="s">
        <v>14</v>
      </c>
      <c r="E1426" s="7">
        <v>-79.52</v>
      </c>
    </row>
    <row r="1427" spans="1:6" x14ac:dyDescent="0.25">
      <c r="A1427" t="s">
        <v>206</v>
      </c>
      <c r="B1427" t="s">
        <v>12</v>
      </c>
      <c r="C1427" t="s">
        <v>13</v>
      </c>
      <c r="D1427" s="7">
        <v>31.24</v>
      </c>
      <c r="E1427" t="s">
        <v>14</v>
      </c>
    </row>
    <row r="1428" spans="1:6" x14ac:dyDescent="0.25">
      <c r="A1428" t="s">
        <v>206</v>
      </c>
      <c r="B1428" t="s">
        <v>15</v>
      </c>
      <c r="C1428" t="s">
        <v>205</v>
      </c>
      <c r="D1428" s="7">
        <v>19</v>
      </c>
      <c r="E1428" t="s">
        <v>14</v>
      </c>
    </row>
    <row r="1429" spans="1:6" x14ac:dyDescent="0.25">
      <c r="A1429" t="s">
        <v>206</v>
      </c>
      <c r="B1429" t="s">
        <v>12</v>
      </c>
      <c r="C1429" t="s">
        <v>13</v>
      </c>
      <c r="D1429" s="7">
        <v>29.28</v>
      </c>
      <c r="E1429" t="s">
        <v>14</v>
      </c>
    </row>
    <row r="1430" spans="1:6" x14ac:dyDescent="0.25">
      <c r="A1430" s="27" t="s">
        <v>206</v>
      </c>
      <c r="B1430" s="27" t="s">
        <v>22</v>
      </c>
      <c r="C1430" s="27"/>
      <c r="D1430" s="27"/>
      <c r="E1430" s="27"/>
      <c r="F1430" s="27">
        <v>0</v>
      </c>
    </row>
    <row r="1431" spans="1:6" x14ac:dyDescent="0.25">
      <c r="A1431" t="s">
        <v>212</v>
      </c>
      <c r="B1431" t="s">
        <v>25</v>
      </c>
      <c r="C1431" t="s">
        <v>213</v>
      </c>
      <c r="D1431" t="s">
        <v>14</v>
      </c>
      <c r="E1431" s="7">
        <v>-49.7</v>
      </c>
    </row>
    <row r="1432" spans="1:6" x14ac:dyDescent="0.25">
      <c r="A1432" t="s">
        <v>212</v>
      </c>
      <c r="B1432" t="s">
        <v>15</v>
      </c>
      <c r="C1432" t="s">
        <v>214</v>
      </c>
      <c r="D1432" s="7">
        <v>22.9</v>
      </c>
      <c r="E1432" t="s">
        <v>14</v>
      </c>
    </row>
    <row r="1433" spans="1:6" x14ac:dyDescent="0.25">
      <c r="A1433" t="s">
        <v>212</v>
      </c>
      <c r="B1433" t="s">
        <v>15</v>
      </c>
      <c r="C1433" t="s">
        <v>45</v>
      </c>
      <c r="D1433" s="7">
        <v>28</v>
      </c>
      <c r="E1433" t="s">
        <v>14</v>
      </c>
    </row>
    <row r="1434" spans="1:6" x14ac:dyDescent="0.25">
      <c r="A1434" t="s">
        <v>212</v>
      </c>
      <c r="B1434" t="s">
        <v>12</v>
      </c>
      <c r="C1434" t="s">
        <v>13</v>
      </c>
      <c r="D1434" s="7">
        <v>3.42</v>
      </c>
      <c r="E1434" t="s">
        <v>14</v>
      </c>
    </row>
    <row r="1435" spans="1:6" x14ac:dyDescent="0.25">
      <c r="A1435" t="s">
        <v>212</v>
      </c>
      <c r="B1435" t="s">
        <v>12</v>
      </c>
      <c r="C1435" t="s">
        <v>13</v>
      </c>
      <c r="D1435" s="7">
        <v>52.71</v>
      </c>
      <c r="E1435" t="s">
        <v>14</v>
      </c>
    </row>
    <row r="1436" spans="1:6" x14ac:dyDescent="0.25">
      <c r="A1436" t="s">
        <v>212</v>
      </c>
      <c r="B1436" t="s">
        <v>12</v>
      </c>
      <c r="C1436" t="s">
        <v>13</v>
      </c>
      <c r="D1436" s="7">
        <v>27.55</v>
      </c>
      <c r="E1436" t="s">
        <v>14</v>
      </c>
    </row>
    <row r="1437" spans="1:6" x14ac:dyDescent="0.25">
      <c r="A1437" t="s">
        <v>212</v>
      </c>
      <c r="B1437" t="s">
        <v>12</v>
      </c>
      <c r="C1437" t="s">
        <v>13</v>
      </c>
      <c r="D1437" s="7">
        <v>27.55</v>
      </c>
      <c r="E1437" t="s">
        <v>14</v>
      </c>
    </row>
    <row r="1438" spans="1:6" x14ac:dyDescent="0.25">
      <c r="A1438" t="s">
        <v>212</v>
      </c>
      <c r="B1438" t="s">
        <v>12</v>
      </c>
      <c r="C1438" t="s">
        <v>13</v>
      </c>
      <c r="D1438" s="7">
        <v>28.31</v>
      </c>
      <c r="E1438" t="s">
        <v>14</v>
      </c>
    </row>
    <row r="1439" spans="1:6" x14ac:dyDescent="0.25">
      <c r="A1439" t="s">
        <v>212</v>
      </c>
      <c r="B1439" t="s">
        <v>25</v>
      </c>
      <c r="C1439" t="s">
        <v>215</v>
      </c>
      <c r="D1439" t="s">
        <v>14</v>
      </c>
      <c r="E1439" s="7">
        <v>-22</v>
      </c>
    </row>
    <row r="1440" spans="1:6" x14ac:dyDescent="0.25">
      <c r="A1440" t="s">
        <v>212</v>
      </c>
      <c r="B1440" t="s">
        <v>12</v>
      </c>
      <c r="C1440" t="s">
        <v>13</v>
      </c>
      <c r="D1440" s="7">
        <v>94.68</v>
      </c>
      <c r="E1440" t="s">
        <v>14</v>
      </c>
    </row>
    <row r="1441" spans="1:5" x14ac:dyDescent="0.25">
      <c r="A1441" t="s">
        <v>212</v>
      </c>
      <c r="B1441" t="s">
        <v>12</v>
      </c>
      <c r="C1441" t="s">
        <v>13</v>
      </c>
      <c r="D1441" s="7">
        <v>45.6</v>
      </c>
      <c r="E1441" t="s">
        <v>14</v>
      </c>
    </row>
    <row r="1442" spans="1:5" x14ac:dyDescent="0.25">
      <c r="A1442" t="s">
        <v>212</v>
      </c>
      <c r="B1442" t="s">
        <v>12</v>
      </c>
      <c r="C1442" t="s">
        <v>13</v>
      </c>
      <c r="D1442" s="7">
        <v>9.76</v>
      </c>
      <c r="E1442" t="s">
        <v>14</v>
      </c>
    </row>
    <row r="1443" spans="1:5" x14ac:dyDescent="0.25">
      <c r="A1443" t="s">
        <v>212</v>
      </c>
      <c r="B1443" t="s">
        <v>12</v>
      </c>
      <c r="C1443" t="s">
        <v>13</v>
      </c>
      <c r="D1443" s="7">
        <v>11.4</v>
      </c>
      <c r="E1443" t="s">
        <v>14</v>
      </c>
    </row>
    <row r="1444" spans="1:5" x14ac:dyDescent="0.25">
      <c r="A1444" t="s">
        <v>212</v>
      </c>
      <c r="B1444" t="s">
        <v>12</v>
      </c>
      <c r="C1444" t="s">
        <v>13</v>
      </c>
      <c r="D1444" s="7">
        <v>32.21</v>
      </c>
      <c r="E1444" t="s">
        <v>14</v>
      </c>
    </row>
    <row r="1445" spans="1:5" x14ac:dyDescent="0.25">
      <c r="A1445" t="s">
        <v>212</v>
      </c>
      <c r="B1445" t="s">
        <v>12</v>
      </c>
      <c r="C1445" t="s">
        <v>13</v>
      </c>
      <c r="D1445" s="7">
        <v>41</v>
      </c>
      <c r="E1445" t="s">
        <v>14</v>
      </c>
    </row>
    <row r="1446" spans="1:5" x14ac:dyDescent="0.25">
      <c r="A1446" t="s">
        <v>212</v>
      </c>
      <c r="B1446" t="s">
        <v>12</v>
      </c>
      <c r="C1446" t="s">
        <v>13</v>
      </c>
      <c r="D1446" s="7">
        <v>9.76</v>
      </c>
      <c r="E1446" t="s">
        <v>14</v>
      </c>
    </row>
    <row r="1447" spans="1:5" x14ac:dyDescent="0.25">
      <c r="A1447" t="s">
        <v>212</v>
      </c>
      <c r="B1447" t="s">
        <v>12</v>
      </c>
      <c r="C1447" t="s">
        <v>13</v>
      </c>
      <c r="D1447" s="7">
        <v>13.67</v>
      </c>
      <c r="E1447" t="s">
        <v>14</v>
      </c>
    </row>
    <row r="1448" spans="1:5" x14ac:dyDescent="0.25">
      <c r="A1448" t="s">
        <v>212</v>
      </c>
      <c r="B1448" t="s">
        <v>15</v>
      </c>
      <c r="C1448" t="s">
        <v>153</v>
      </c>
      <c r="D1448" s="7">
        <v>50.5</v>
      </c>
      <c r="E1448" t="s">
        <v>14</v>
      </c>
    </row>
    <row r="1449" spans="1:5" x14ac:dyDescent="0.25">
      <c r="A1449" t="s">
        <v>212</v>
      </c>
      <c r="B1449" t="s">
        <v>12</v>
      </c>
      <c r="C1449" t="s">
        <v>13</v>
      </c>
      <c r="D1449" s="7">
        <v>37.090000000000003</v>
      </c>
      <c r="E1449" t="s">
        <v>14</v>
      </c>
    </row>
    <row r="1450" spans="1:5" x14ac:dyDescent="0.25">
      <c r="A1450" t="s">
        <v>212</v>
      </c>
      <c r="B1450" t="s">
        <v>12</v>
      </c>
      <c r="C1450" t="s">
        <v>13</v>
      </c>
      <c r="D1450" s="7">
        <v>9.76</v>
      </c>
      <c r="E1450" t="s">
        <v>14</v>
      </c>
    </row>
    <row r="1451" spans="1:5" x14ac:dyDescent="0.25">
      <c r="A1451" t="s">
        <v>212</v>
      </c>
      <c r="B1451" t="s">
        <v>12</v>
      </c>
      <c r="C1451" t="s">
        <v>13</v>
      </c>
      <c r="D1451" s="7">
        <v>5.86</v>
      </c>
      <c r="E1451" t="s">
        <v>14</v>
      </c>
    </row>
    <row r="1452" spans="1:5" x14ac:dyDescent="0.25">
      <c r="A1452" t="s">
        <v>212</v>
      </c>
      <c r="B1452" t="s">
        <v>25</v>
      </c>
      <c r="C1452" t="s">
        <v>216</v>
      </c>
      <c r="D1452" t="s">
        <v>14</v>
      </c>
      <c r="E1452" s="7">
        <v>-20</v>
      </c>
    </row>
    <row r="1453" spans="1:5" x14ac:dyDescent="0.25">
      <c r="A1453" t="s">
        <v>212</v>
      </c>
      <c r="B1453" t="s">
        <v>12</v>
      </c>
      <c r="C1453" t="s">
        <v>13</v>
      </c>
      <c r="D1453" s="7">
        <v>15.2</v>
      </c>
      <c r="E1453" t="s">
        <v>14</v>
      </c>
    </row>
    <row r="1454" spans="1:5" x14ac:dyDescent="0.25">
      <c r="A1454" t="s">
        <v>212</v>
      </c>
      <c r="B1454" t="s">
        <v>12</v>
      </c>
      <c r="C1454" t="s">
        <v>13</v>
      </c>
      <c r="D1454" s="7">
        <v>5.86</v>
      </c>
      <c r="E1454" t="s">
        <v>14</v>
      </c>
    </row>
    <row r="1455" spans="1:5" x14ac:dyDescent="0.25">
      <c r="A1455" t="s">
        <v>212</v>
      </c>
      <c r="B1455" t="s">
        <v>12</v>
      </c>
      <c r="C1455" t="s">
        <v>13</v>
      </c>
      <c r="D1455" s="7">
        <v>31.68</v>
      </c>
      <c r="E1455" t="s">
        <v>14</v>
      </c>
    </row>
    <row r="1456" spans="1:5" x14ac:dyDescent="0.25">
      <c r="A1456" t="s">
        <v>212</v>
      </c>
      <c r="B1456" t="s">
        <v>12</v>
      </c>
      <c r="C1456" t="s">
        <v>13</v>
      </c>
      <c r="D1456" s="7">
        <v>32.299999999999997</v>
      </c>
      <c r="E1456" t="s">
        <v>14</v>
      </c>
    </row>
    <row r="1457" spans="1:5" x14ac:dyDescent="0.25">
      <c r="A1457" t="s">
        <v>212</v>
      </c>
      <c r="B1457" t="s">
        <v>12</v>
      </c>
      <c r="C1457" t="s">
        <v>13</v>
      </c>
      <c r="D1457" s="7">
        <v>9.76</v>
      </c>
      <c r="E1457" t="s">
        <v>14</v>
      </c>
    </row>
    <row r="1458" spans="1:5" x14ac:dyDescent="0.25">
      <c r="A1458" t="s">
        <v>212</v>
      </c>
      <c r="B1458" t="s">
        <v>12</v>
      </c>
      <c r="C1458" t="s">
        <v>13</v>
      </c>
      <c r="D1458" s="7">
        <v>11.96</v>
      </c>
      <c r="E1458" t="s">
        <v>14</v>
      </c>
    </row>
    <row r="1459" spans="1:5" x14ac:dyDescent="0.25">
      <c r="A1459" t="s">
        <v>212</v>
      </c>
      <c r="B1459" t="s">
        <v>12</v>
      </c>
      <c r="C1459" t="s">
        <v>13</v>
      </c>
      <c r="D1459" s="7">
        <v>11.71</v>
      </c>
      <c r="E1459" t="s">
        <v>14</v>
      </c>
    </row>
    <row r="1460" spans="1:5" x14ac:dyDescent="0.25">
      <c r="A1460" t="s">
        <v>212</v>
      </c>
      <c r="B1460" t="s">
        <v>12</v>
      </c>
      <c r="C1460" t="s">
        <v>13</v>
      </c>
      <c r="D1460" s="7">
        <v>14.16</v>
      </c>
      <c r="E1460" t="s">
        <v>14</v>
      </c>
    </row>
    <row r="1461" spans="1:5" x14ac:dyDescent="0.25">
      <c r="A1461" t="s">
        <v>212</v>
      </c>
      <c r="B1461" t="s">
        <v>12</v>
      </c>
      <c r="C1461" t="s">
        <v>13</v>
      </c>
      <c r="D1461" s="7">
        <v>19.52</v>
      </c>
      <c r="E1461" t="s">
        <v>14</v>
      </c>
    </row>
    <row r="1462" spans="1:5" x14ac:dyDescent="0.25">
      <c r="A1462" t="s">
        <v>212</v>
      </c>
      <c r="B1462" t="s">
        <v>12</v>
      </c>
      <c r="C1462" t="s">
        <v>13</v>
      </c>
      <c r="D1462" s="7">
        <v>11.71</v>
      </c>
      <c r="E1462" t="s">
        <v>14</v>
      </c>
    </row>
    <row r="1463" spans="1:5" x14ac:dyDescent="0.25">
      <c r="A1463" t="s">
        <v>212</v>
      </c>
      <c r="B1463" t="s">
        <v>15</v>
      </c>
      <c r="C1463" t="s">
        <v>131</v>
      </c>
      <c r="D1463" s="7">
        <v>44</v>
      </c>
      <c r="E1463" t="s">
        <v>14</v>
      </c>
    </row>
    <row r="1464" spans="1:5" x14ac:dyDescent="0.25">
      <c r="A1464" t="s">
        <v>212</v>
      </c>
      <c r="B1464" t="s">
        <v>12</v>
      </c>
      <c r="C1464" t="s">
        <v>13</v>
      </c>
      <c r="D1464" s="7">
        <v>10.25</v>
      </c>
      <c r="E1464" t="s">
        <v>14</v>
      </c>
    </row>
    <row r="1465" spans="1:5" x14ac:dyDescent="0.25">
      <c r="A1465" t="s">
        <v>212</v>
      </c>
      <c r="B1465" t="s">
        <v>17</v>
      </c>
      <c r="C1465" t="s">
        <v>18</v>
      </c>
      <c r="D1465" t="s">
        <v>14</v>
      </c>
      <c r="E1465" s="7">
        <v>-1836.36</v>
      </c>
    </row>
    <row r="1466" spans="1:5" x14ac:dyDescent="0.25">
      <c r="A1466" t="s">
        <v>212</v>
      </c>
      <c r="B1466" t="s">
        <v>12</v>
      </c>
      <c r="C1466" t="s">
        <v>13</v>
      </c>
      <c r="D1466" s="7">
        <v>6.83</v>
      </c>
      <c r="E1466" t="s">
        <v>14</v>
      </c>
    </row>
    <row r="1467" spans="1:5" x14ac:dyDescent="0.25">
      <c r="A1467" t="s">
        <v>212</v>
      </c>
      <c r="B1467" t="s">
        <v>12</v>
      </c>
      <c r="C1467" t="s">
        <v>13</v>
      </c>
      <c r="D1467" s="7">
        <v>48.8</v>
      </c>
      <c r="E1467" t="s">
        <v>14</v>
      </c>
    </row>
    <row r="1468" spans="1:5" x14ac:dyDescent="0.25">
      <c r="A1468" t="s">
        <v>212</v>
      </c>
      <c r="B1468" t="s">
        <v>12</v>
      </c>
      <c r="C1468" t="s">
        <v>13</v>
      </c>
      <c r="D1468" s="7">
        <v>43.13</v>
      </c>
      <c r="E1468" t="s">
        <v>14</v>
      </c>
    </row>
    <row r="1469" spans="1:5" x14ac:dyDescent="0.25">
      <c r="A1469" t="s">
        <v>212</v>
      </c>
      <c r="B1469" t="s">
        <v>15</v>
      </c>
      <c r="C1469" t="s">
        <v>217</v>
      </c>
      <c r="D1469" s="7">
        <v>1737.6</v>
      </c>
      <c r="E1469" t="s">
        <v>14</v>
      </c>
    </row>
    <row r="1470" spans="1:5" x14ac:dyDescent="0.25">
      <c r="A1470" t="s">
        <v>212</v>
      </c>
      <c r="B1470" t="s">
        <v>17</v>
      </c>
      <c r="C1470" t="s">
        <v>18</v>
      </c>
      <c r="D1470" t="s">
        <v>14</v>
      </c>
      <c r="E1470" s="7">
        <v>-27.33</v>
      </c>
    </row>
    <row r="1471" spans="1:5" x14ac:dyDescent="0.25">
      <c r="A1471" t="s">
        <v>212</v>
      </c>
      <c r="B1471" t="s">
        <v>12</v>
      </c>
      <c r="C1471" t="s">
        <v>13</v>
      </c>
      <c r="D1471" s="7">
        <v>14.64</v>
      </c>
      <c r="E1471" t="s">
        <v>14</v>
      </c>
    </row>
    <row r="1472" spans="1:5" x14ac:dyDescent="0.25">
      <c r="A1472" t="s">
        <v>212</v>
      </c>
      <c r="B1472" t="s">
        <v>12</v>
      </c>
      <c r="C1472" t="s">
        <v>13</v>
      </c>
      <c r="D1472" s="7">
        <v>12.69</v>
      </c>
      <c r="E1472" t="s">
        <v>14</v>
      </c>
    </row>
    <row r="1473" spans="1:5" x14ac:dyDescent="0.25">
      <c r="A1473" t="s">
        <v>212</v>
      </c>
      <c r="B1473" t="s">
        <v>17</v>
      </c>
      <c r="C1473" t="s">
        <v>18</v>
      </c>
      <c r="D1473" t="s">
        <v>14</v>
      </c>
      <c r="E1473" s="7">
        <v>-138.38999999999999</v>
      </c>
    </row>
    <row r="1474" spans="1:5" x14ac:dyDescent="0.25">
      <c r="A1474" t="s">
        <v>212</v>
      </c>
      <c r="B1474" t="s">
        <v>12</v>
      </c>
      <c r="C1474" t="s">
        <v>13</v>
      </c>
      <c r="D1474" s="7">
        <v>49.5</v>
      </c>
      <c r="E1474" t="s">
        <v>14</v>
      </c>
    </row>
    <row r="1475" spans="1:5" x14ac:dyDescent="0.25">
      <c r="A1475" t="s">
        <v>212</v>
      </c>
      <c r="B1475" t="s">
        <v>15</v>
      </c>
      <c r="C1475" t="s">
        <v>65</v>
      </c>
      <c r="D1475" s="7">
        <v>2</v>
      </c>
      <c r="E1475" t="s">
        <v>14</v>
      </c>
    </row>
    <row r="1476" spans="1:5" x14ac:dyDescent="0.25">
      <c r="A1476" t="s">
        <v>212</v>
      </c>
      <c r="B1476" t="s">
        <v>15</v>
      </c>
      <c r="C1476" t="s">
        <v>218</v>
      </c>
      <c r="D1476" s="7">
        <v>21.5</v>
      </c>
      <c r="E1476" t="s">
        <v>14</v>
      </c>
    </row>
    <row r="1477" spans="1:5" x14ac:dyDescent="0.25">
      <c r="A1477" t="s">
        <v>212</v>
      </c>
      <c r="B1477" t="s">
        <v>12</v>
      </c>
      <c r="C1477" t="s">
        <v>13</v>
      </c>
      <c r="D1477" s="7">
        <v>1.95</v>
      </c>
      <c r="E1477" t="s">
        <v>14</v>
      </c>
    </row>
    <row r="1478" spans="1:5" x14ac:dyDescent="0.25">
      <c r="A1478" t="s">
        <v>212</v>
      </c>
      <c r="B1478" t="s">
        <v>12</v>
      </c>
      <c r="C1478" t="s">
        <v>13</v>
      </c>
      <c r="D1478" s="7">
        <v>29.28</v>
      </c>
      <c r="E1478" t="s">
        <v>14</v>
      </c>
    </row>
    <row r="1479" spans="1:5" x14ac:dyDescent="0.25">
      <c r="A1479" t="s">
        <v>212</v>
      </c>
      <c r="B1479" t="s">
        <v>12</v>
      </c>
      <c r="C1479" t="s">
        <v>13</v>
      </c>
      <c r="D1479" s="7">
        <v>1.95</v>
      </c>
      <c r="E1479" t="s">
        <v>14</v>
      </c>
    </row>
    <row r="1480" spans="1:5" x14ac:dyDescent="0.25">
      <c r="A1480" t="s">
        <v>212</v>
      </c>
      <c r="B1480" t="s">
        <v>12</v>
      </c>
      <c r="C1480" t="s">
        <v>13</v>
      </c>
      <c r="D1480" s="7">
        <v>6.83</v>
      </c>
      <c r="E1480" t="s">
        <v>14</v>
      </c>
    </row>
    <row r="1481" spans="1:5" x14ac:dyDescent="0.25">
      <c r="A1481" t="s">
        <v>212</v>
      </c>
      <c r="B1481" t="s">
        <v>12</v>
      </c>
      <c r="C1481" t="s">
        <v>13</v>
      </c>
      <c r="D1481" s="7">
        <v>15.62</v>
      </c>
      <c r="E1481" t="s">
        <v>14</v>
      </c>
    </row>
    <row r="1482" spans="1:5" x14ac:dyDescent="0.25">
      <c r="A1482" t="s">
        <v>212</v>
      </c>
      <c r="B1482" t="s">
        <v>12</v>
      </c>
      <c r="C1482" t="s">
        <v>13</v>
      </c>
      <c r="D1482" s="7">
        <v>9.76</v>
      </c>
      <c r="E1482" t="s">
        <v>14</v>
      </c>
    </row>
    <row r="1483" spans="1:5" x14ac:dyDescent="0.25">
      <c r="A1483" t="s">
        <v>212</v>
      </c>
      <c r="B1483" t="s">
        <v>17</v>
      </c>
      <c r="C1483" t="s">
        <v>18</v>
      </c>
      <c r="D1483" t="s">
        <v>14</v>
      </c>
      <c r="E1483" s="7">
        <v>-137.41</v>
      </c>
    </row>
    <row r="1484" spans="1:5" x14ac:dyDescent="0.25">
      <c r="A1484" t="s">
        <v>212</v>
      </c>
      <c r="B1484" t="s">
        <v>12</v>
      </c>
      <c r="C1484" t="s">
        <v>13</v>
      </c>
      <c r="D1484" s="7">
        <v>108.91</v>
      </c>
      <c r="E1484" t="s">
        <v>14</v>
      </c>
    </row>
    <row r="1485" spans="1:5" x14ac:dyDescent="0.25">
      <c r="A1485" t="s">
        <v>212</v>
      </c>
      <c r="B1485" t="s">
        <v>15</v>
      </c>
      <c r="C1485" t="s">
        <v>42</v>
      </c>
      <c r="D1485" s="7">
        <v>28.5</v>
      </c>
      <c r="E1485" t="s">
        <v>14</v>
      </c>
    </row>
    <row r="1486" spans="1:5" x14ac:dyDescent="0.25">
      <c r="A1486" t="s">
        <v>212</v>
      </c>
      <c r="B1486" t="s">
        <v>17</v>
      </c>
      <c r="C1486" t="s">
        <v>18</v>
      </c>
      <c r="D1486" t="s">
        <v>14</v>
      </c>
      <c r="E1486" s="7">
        <v>-86.14</v>
      </c>
    </row>
    <row r="1487" spans="1:5" x14ac:dyDescent="0.25">
      <c r="A1487" t="s">
        <v>212</v>
      </c>
      <c r="B1487" t="s">
        <v>12</v>
      </c>
      <c r="C1487" t="s">
        <v>13</v>
      </c>
      <c r="D1487" s="7">
        <v>13.67</v>
      </c>
      <c r="E1487" t="s">
        <v>14</v>
      </c>
    </row>
    <row r="1488" spans="1:5" x14ac:dyDescent="0.25">
      <c r="A1488" t="s">
        <v>212</v>
      </c>
      <c r="B1488" t="s">
        <v>12</v>
      </c>
      <c r="C1488" t="s">
        <v>13</v>
      </c>
      <c r="D1488" s="7">
        <v>10.98</v>
      </c>
      <c r="E1488" t="s">
        <v>14</v>
      </c>
    </row>
    <row r="1489" spans="1:6" x14ac:dyDescent="0.25">
      <c r="A1489" t="s">
        <v>212</v>
      </c>
      <c r="B1489" t="s">
        <v>12</v>
      </c>
      <c r="C1489" t="s">
        <v>13</v>
      </c>
      <c r="D1489" s="7">
        <v>61.49</v>
      </c>
      <c r="E1489" t="s">
        <v>14</v>
      </c>
    </row>
    <row r="1490" spans="1:6" x14ac:dyDescent="0.25">
      <c r="A1490" s="28" t="s">
        <v>212</v>
      </c>
      <c r="B1490" s="28" t="s">
        <v>22</v>
      </c>
      <c r="C1490" s="28"/>
      <c r="D1490" s="28"/>
      <c r="E1490" s="28"/>
      <c r="F1490" s="28">
        <v>678.14</v>
      </c>
    </row>
    <row r="1491" spans="1:6" x14ac:dyDescent="0.25">
      <c r="A1491" t="s">
        <v>219</v>
      </c>
      <c r="B1491" t="s">
        <v>12</v>
      </c>
      <c r="C1491" t="s">
        <v>13</v>
      </c>
      <c r="D1491" s="7">
        <v>15.62</v>
      </c>
      <c r="E1491" t="s">
        <v>14</v>
      </c>
    </row>
    <row r="1492" spans="1:6" x14ac:dyDescent="0.25">
      <c r="A1492" t="s">
        <v>219</v>
      </c>
      <c r="B1492" t="s">
        <v>12</v>
      </c>
      <c r="C1492" t="s">
        <v>13</v>
      </c>
      <c r="D1492" s="7">
        <v>11.71</v>
      </c>
      <c r="E1492" t="s">
        <v>14</v>
      </c>
    </row>
    <row r="1493" spans="1:6" x14ac:dyDescent="0.25">
      <c r="A1493" t="s">
        <v>219</v>
      </c>
      <c r="B1493" t="s">
        <v>12</v>
      </c>
      <c r="C1493" t="s">
        <v>13</v>
      </c>
      <c r="D1493" s="7">
        <v>6.84</v>
      </c>
      <c r="E1493" t="s">
        <v>14</v>
      </c>
    </row>
    <row r="1494" spans="1:6" x14ac:dyDescent="0.25">
      <c r="A1494" t="s">
        <v>219</v>
      </c>
      <c r="B1494" t="s">
        <v>12</v>
      </c>
      <c r="C1494" t="s">
        <v>13</v>
      </c>
      <c r="D1494" s="7">
        <v>6.83</v>
      </c>
      <c r="E1494" t="s">
        <v>14</v>
      </c>
    </row>
    <row r="1495" spans="1:6" x14ac:dyDescent="0.25">
      <c r="A1495" t="s">
        <v>219</v>
      </c>
      <c r="B1495" t="s">
        <v>15</v>
      </c>
      <c r="C1495" t="s">
        <v>47</v>
      </c>
      <c r="D1495" s="7">
        <v>16.45</v>
      </c>
      <c r="E1495" t="s">
        <v>14</v>
      </c>
    </row>
    <row r="1496" spans="1:6" x14ac:dyDescent="0.25">
      <c r="A1496" t="s">
        <v>219</v>
      </c>
      <c r="B1496" t="s">
        <v>17</v>
      </c>
      <c r="C1496" t="s">
        <v>18</v>
      </c>
      <c r="D1496" t="s">
        <v>14</v>
      </c>
      <c r="E1496" s="7">
        <v>-69.3</v>
      </c>
    </row>
    <row r="1497" spans="1:6" x14ac:dyDescent="0.25">
      <c r="A1497" t="s">
        <v>219</v>
      </c>
      <c r="B1497" t="s">
        <v>12</v>
      </c>
      <c r="C1497" t="s">
        <v>13</v>
      </c>
      <c r="D1497" s="7">
        <v>6.83</v>
      </c>
      <c r="E1497" t="s">
        <v>14</v>
      </c>
    </row>
    <row r="1498" spans="1:6" x14ac:dyDescent="0.25">
      <c r="A1498" t="s">
        <v>219</v>
      </c>
      <c r="B1498" t="s">
        <v>12</v>
      </c>
      <c r="C1498" t="s">
        <v>13</v>
      </c>
      <c r="D1498" s="7">
        <v>55.64</v>
      </c>
      <c r="E1498" t="s">
        <v>14</v>
      </c>
    </row>
    <row r="1499" spans="1:6" x14ac:dyDescent="0.25">
      <c r="A1499" t="s">
        <v>219</v>
      </c>
      <c r="B1499" t="s">
        <v>12</v>
      </c>
      <c r="C1499" t="s">
        <v>13</v>
      </c>
      <c r="D1499" s="7">
        <v>6.83</v>
      </c>
      <c r="E1499" t="s">
        <v>14</v>
      </c>
    </row>
    <row r="1500" spans="1:6" x14ac:dyDescent="0.25">
      <c r="A1500" t="s">
        <v>219</v>
      </c>
      <c r="B1500" t="s">
        <v>17</v>
      </c>
      <c r="C1500" t="s">
        <v>18</v>
      </c>
      <c r="D1500" t="s">
        <v>14</v>
      </c>
      <c r="E1500" s="7">
        <v>-248.9</v>
      </c>
    </row>
    <row r="1501" spans="1:6" x14ac:dyDescent="0.25">
      <c r="A1501" t="s">
        <v>219</v>
      </c>
      <c r="B1501" t="s">
        <v>12</v>
      </c>
      <c r="C1501" t="s">
        <v>13</v>
      </c>
      <c r="D1501" s="7">
        <v>68.22</v>
      </c>
      <c r="E1501" t="s">
        <v>14</v>
      </c>
    </row>
    <row r="1502" spans="1:6" x14ac:dyDescent="0.25">
      <c r="A1502" t="s">
        <v>219</v>
      </c>
      <c r="B1502" t="s">
        <v>12</v>
      </c>
      <c r="C1502" t="s">
        <v>13</v>
      </c>
      <c r="D1502" s="7">
        <v>41.8</v>
      </c>
      <c r="E1502" t="s">
        <v>14</v>
      </c>
    </row>
    <row r="1503" spans="1:6" x14ac:dyDescent="0.25">
      <c r="A1503" t="s">
        <v>219</v>
      </c>
      <c r="B1503" t="s">
        <v>15</v>
      </c>
      <c r="C1503" t="s">
        <v>220</v>
      </c>
      <c r="D1503" s="7">
        <v>134</v>
      </c>
      <c r="E1503" t="s">
        <v>14</v>
      </c>
    </row>
    <row r="1504" spans="1:6" x14ac:dyDescent="0.25">
      <c r="A1504" t="s">
        <v>219</v>
      </c>
      <c r="B1504" t="s">
        <v>12</v>
      </c>
      <c r="C1504" t="s">
        <v>13</v>
      </c>
      <c r="D1504" s="7">
        <v>4.88</v>
      </c>
      <c r="E1504" t="s">
        <v>14</v>
      </c>
    </row>
    <row r="1505" spans="1:5" x14ac:dyDescent="0.25">
      <c r="A1505" t="s">
        <v>219</v>
      </c>
      <c r="B1505" t="s">
        <v>17</v>
      </c>
      <c r="C1505" t="s">
        <v>18</v>
      </c>
      <c r="D1505" t="s">
        <v>14</v>
      </c>
      <c r="E1505" s="7">
        <v>-88.54</v>
      </c>
    </row>
    <row r="1506" spans="1:5" x14ac:dyDescent="0.25">
      <c r="A1506" t="s">
        <v>219</v>
      </c>
      <c r="B1506" t="s">
        <v>15</v>
      </c>
      <c r="C1506" t="s">
        <v>32</v>
      </c>
      <c r="D1506" s="7">
        <v>42.9</v>
      </c>
      <c r="E1506" t="s">
        <v>14</v>
      </c>
    </row>
    <row r="1507" spans="1:5" x14ac:dyDescent="0.25">
      <c r="A1507" t="s">
        <v>219</v>
      </c>
      <c r="B1507" t="s">
        <v>12</v>
      </c>
      <c r="C1507" t="s">
        <v>13</v>
      </c>
      <c r="D1507" s="7">
        <v>29.28</v>
      </c>
      <c r="E1507" t="s">
        <v>14</v>
      </c>
    </row>
    <row r="1508" spans="1:5" x14ac:dyDescent="0.25">
      <c r="A1508" t="s">
        <v>219</v>
      </c>
      <c r="B1508" t="s">
        <v>25</v>
      </c>
      <c r="C1508" t="s">
        <v>209</v>
      </c>
      <c r="D1508" t="s">
        <v>14</v>
      </c>
      <c r="E1508" s="7">
        <v>-28.93</v>
      </c>
    </row>
    <row r="1509" spans="1:5" x14ac:dyDescent="0.25">
      <c r="A1509" t="s">
        <v>219</v>
      </c>
      <c r="B1509" t="s">
        <v>12</v>
      </c>
      <c r="C1509" t="s">
        <v>13</v>
      </c>
      <c r="D1509" s="7">
        <v>7.81</v>
      </c>
      <c r="E1509" t="s">
        <v>14</v>
      </c>
    </row>
    <row r="1510" spans="1:5" x14ac:dyDescent="0.25">
      <c r="A1510" t="s">
        <v>219</v>
      </c>
      <c r="B1510" t="s">
        <v>12</v>
      </c>
      <c r="C1510" t="s">
        <v>13</v>
      </c>
      <c r="D1510" s="7">
        <v>22.84</v>
      </c>
      <c r="E1510" t="s">
        <v>14</v>
      </c>
    </row>
    <row r="1511" spans="1:5" x14ac:dyDescent="0.25">
      <c r="A1511" t="s">
        <v>219</v>
      </c>
      <c r="B1511" t="s">
        <v>12</v>
      </c>
      <c r="C1511" t="s">
        <v>13</v>
      </c>
      <c r="D1511" s="7">
        <v>6.83</v>
      </c>
      <c r="E1511" t="s">
        <v>14</v>
      </c>
    </row>
    <row r="1512" spans="1:5" x14ac:dyDescent="0.25">
      <c r="A1512" t="s">
        <v>219</v>
      </c>
      <c r="B1512" t="s">
        <v>12</v>
      </c>
      <c r="C1512" t="s">
        <v>13</v>
      </c>
      <c r="D1512" s="7">
        <v>7.81</v>
      </c>
      <c r="E1512" t="s">
        <v>14</v>
      </c>
    </row>
    <row r="1513" spans="1:5" x14ac:dyDescent="0.25">
      <c r="A1513" t="s">
        <v>219</v>
      </c>
      <c r="B1513" t="s">
        <v>17</v>
      </c>
      <c r="C1513" t="s">
        <v>18</v>
      </c>
      <c r="D1513" t="s">
        <v>14</v>
      </c>
      <c r="E1513" s="7">
        <v>-546.97</v>
      </c>
    </row>
    <row r="1514" spans="1:5" x14ac:dyDescent="0.25">
      <c r="A1514" t="s">
        <v>219</v>
      </c>
      <c r="B1514" t="s">
        <v>15</v>
      </c>
      <c r="C1514" t="s">
        <v>40</v>
      </c>
      <c r="D1514" s="7">
        <v>324</v>
      </c>
      <c r="E1514" t="s">
        <v>14</v>
      </c>
    </row>
    <row r="1515" spans="1:5" x14ac:dyDescent="0.25">
      <c r="A1515" t="s">
        <v>219</v>
      </c>
      <c r="B1515" t="s">
        <v>12</v>
      </c>
      <c r="C1515" t="s">
        <v>13</v>
      </c>
      <c r="D1515" s="7">
        <v>7.08</v>
      </c>
      <c r="E1515" t="s">
        <v>14</v>
      </c>
    </row>
    <row r="1516" spans="1:5" x14ac:dyDescent="0.25">
      <c r="A1516" t="s">
        <v>219</v>
      </c>
      <c r="B1516" t="s">
        <v>12</v>
      </c>
      <c r="C1516" t="s">
        <v>13</v>
      </c>
      <c r="D1516" s="7">
        <v>19.8</v>
      </c>
      <c r="E1516" t="s">
        <v>14</v>
      </c>
    </row>
    <row r="1517" spans="1:5" x14ac:dyDescent="0.25">
      <c r="A1517" t="s">
        <v>219</v>
      </c>
      <c r="B1517" t="s">
        <v>12</v>
      </c>
      <c r="C1517" t="s">
        <v>13</v>
      </c>
      <c r="D1517" s="7">
        <v>146.41</v>
      </c>
      <c r="E1517" t="s">
        <v>14</v>
      </c>
    </row>
    <row r="1518" spans="1:5" x14ac:dyDescent="0.25">
      <c r="A1518" t="s">
        <v>219</v>
      </c>
      <c r="B1518" t="s">
        <v>12</v>
      </c>
      <c r="C1518" t="s">
        <v>13</v>
      </c>
      <c r="D1518" s="7">
        <v>28.21</v>
      </c>
      <c r="E1518" t="s">
        <v>14</v>
      </c>
    </row>
    <row r="1519" spans="1:5" x14ac:dyDescent="0.25">
      <c r="A1519" t="s">
        <v>219</v>
      </c>
      <c r="B1519" t="s">
        <v>12</v>
      </c>
      <c r="C1519" t="s">
        <v>13</v>
      </c>
      <c r="D1519" s="7">
        <v>21.47</v>
      </c>
      <c r="E1519" t="s">
        <v>14</v>
      </c>
    </row>
    <row r="1520" spans="1:5" x14ac:dyDescent="0.25">
      <c r="A1520" t="s">
        <v>219</v>
      </c>
      <c r="B1520" t="s">
        <v>17</v>
      </c>
      <c r="C1520" t="s">
        <v>18</v>
      </c>
      <c r="D1520" t="s">
        <v>14</v>
      </c>
      <c r="E1520" s="7">
        <v>-840.79</v>
      </c>
    </row>
    <row r="1521" spans="1:6" x14ac:dyDescent="0.25">
      <c r="A1521" t="s">
        <v>219</v>
      </c>
      <c r="B1521" t="s">
        <v>12</v>
      </c>
      <c r="C1521" t="s">
        <v>13</v>
      </c>
      <c r="D1521" s="7">
        <v>44.55</v>
      </c>
      <c r="E1521" t="s">
        <v>14</v>
      </c>
    </row>
    <row r="1522" spans="1:6" x14ac:dyDescent="0.25">
      <c r="A1522" t="s">
        <v>219</v>
      </c>
      <c r="B1522" t="s">
        <v>12</v>
      </c>
      <c r="C1522" t="s">
        <v>13</v>
      </c>
      <c r="D1522" s="7">
        <v>17.57</v>
      </c>
      <c r="E1522" t="s">
        <v>14</v>
      </c>
    </row>
    <row r="1523" spans="1:6" x14ac:dyDescent="0.25">
      <c r="A1523" t="s">
        <v>219</v>
      </c>
      <c r="B1523" t="s">
        <v>12</v>
      </c>
      <c r="C1523" t="s">
        <v>13</v>
      </c>
      <c r="D1523" s="7">
        <v>48.8</v>
      </c>
      <c r="E1523" t="s">
        <v>14</v>
      </c>
    </row>
    <row r="1524" spans="1:6" x14ac:dyDescent="0.25">
      <c r="A1524" t="s">
        <v>219</v>
      </c>
      <c r="B1524" t="s">
        <v>12</v>
      </c>
      <c r="C1524" t="s">
        <v>13</v>
      </c>
      <c r="D1524" s="7">
        <v>51.73</v>
      </c>
      <c r="E1524" t="s">
        <v>14</v>
      </c>
    </row>
    <row r="1525" spans="1:6" x14ac:dyDescent="0.25">
      <c r="A1525" s="29" t="s">
        <v>219</v>
      </c>
      <c r="B1525" s="29" t="s">
        <v>22</v>
      </c>
      <c r="C1525" s="29"/>
      <c r="D1525" s="29"/>
      <c r="E1525" s="29"/>
      <c r="F1525" s="29">
        <v>57.45</v>
      </c>
    </row>
    <row r="1526" spans="1:6" x14ac:dyDescent="0.25">
      <c r="A1526" t="s">
        <v>221</v>
      </c>
      <c r="B1526" t="s">
        <v>15</v>
      </c>
      <c r="C1526" t="s">
        <v>222</v>
      </c>
      <c r="D1526" s="7">
        <v>11.5</v>
      </c>
      <c r="E1526" t="s">
        <v>14</v>
      </c>
    </row>
    <row r="1527" spans="1:6" x14ac:dyDescent="0.25">
      <c r="A1527" t="s">
        <v>221</v>
      </c>
      <c r="B1527" t="s">
        <v>17</v>
      </c>
      <c r="C1527" t="s">
        <v>18</v>
      </c>
      <c r="D1527" t="s">
        <v>14</v>
      </c>
      <c r="E1527" s="7">
        <v>-8.3000000000000007</v>
      </c>
    </row>
    <row r="1528" spans="1:6" x14ac:dyDescent="0.25">
      <c r="A1528" t="s">
        <v>221</v>
      </c>
      <c r="B1528" t="s">
        <v>12</v>
      </c>
      <c r="C1528" t="s">
        <v>13</v>
      </c>
      <c r="D1528" s="7">
        <v>8.3000000000000007</v>
      </c>
      <c r="E1528" t="s">
        <v>14</v>
      </c>
    </row>
    <row r="1529" spans="1:6" x14ac:dyDescent="0.25">
      <c r="A1529" t="s">
        <v>221</v>
      </c>
      <c r="B1529" t="s">
        <v>17</v>
      </c>
      <c r="C1529" t="s">
        <v>18</v>
      </c>
      <c r="D1529" t="s">
        <v>14</v>
      </c>
      <c r="E1529" s="7">
        <v>-698.19</v>
      </c>
    </row>
    <row r="1530" spans="1:6" x14ac:dyDescent="0.25">
      <c r="A1530" t="s">
        <v>221</v>
      </c>
      <c r="B1530" t="s">
        <v>15</v>
      </c>
      <c r="C1530" t="s">
        <v>37</v>
      </c>
      <c r="D1530" s="7">
        <v>238</v>
      </c>
      <c r="E1530" t="s">
        <v>14</v>
      </c>
    </row>
    <row r="1531" spans="1:6" x14ac:dyDescent="0.25">
      <c r="A1531" t="s">
        <v>221</v>
      </c>
      <c r="B1531" t="s">
        <v>12</v>
      </c>
      <c r="C1531" t="s">
        <v>13</v>
      </c>
      <c r="D1531" s="7">
        <v>42.75</v>
      </c>
      <c r="E1531" t="s">
        <v>14</v>
      </c>
    </row>
    <row r="1532" spans="1:6" x14ac:dyDescent="0.25">
      <c r="A1532" t="s">
        <v>221</v>
      </c>
      <c r="B1532" t="s">
        <v>15</v>
      </c>
      <c r="C1532" t="s">
        <v>165</v>
      </c>
      <c r="D1532" s="7">
        <v>21</v>
      </c>
      <c r="E1532" t="s">
        <v>14</v>
      </c>
    </row>
    <row r="1533" spans="1:6" x14ac:dyDescent="0.25">
      <c r="A1533" t="s">
        <v>221</v>
      </c>
      <c r="B1533" t="s">
        <v>12</v>
      </c>
      <c r="C1533" t="s">
        <v>13</v>
      </c>
      <c r="D1533" s="7">
        <v>3.9</v>
      </c>
      <c r="E1533" t="s">
        <v>14</v>
      </c>
    </row>
    <row r="1534" spans="1:6" x14ac:dyDescent="0.25">
      <c r="A1534" t="s">
        <v>221</v>
      </c>
      <c r="B1534" t="s">
        <v>12</v>
      </c>
      <c r="C1534" t="s">
        <v>13</v>
      </c>
      <c r="D1534" s="7">
        <v>24.65</v>
      </c>
      <c r="E1534" t="s">
        <v>14</v>
      </c>
    </row>
    <row r="1535" spans="1:6" x14ac:dyDescent="0.25">
      <c r="A1535" t="s">
        <v>221</v>
      </c>
      <c r="B1535" t="s">
        <v>12</v>
      </c>
      <c r="C1535" t="s">
        <v>13</v>
      </c>
      <c r="D1535" s="7">
        <v>11.71</v>
      </c>
      <c r="E1535" t="s">
        <v>14</v>
      </c>
    </row>
    <row r="1536" spans="1:6" x14ac:dyDescent="0.25">
      <c r="A1536" t="s">
        <v>221</v>
      </c>
      <c r="B1536" t="s">
        <v>12</v>
      </c>
      <c r="C1536" t="s">
        <v>13</v>
      </c>
      <c r="D1536" s="7">
        <v>32.11</v>
      </c>
      <c r="E1536" t="s">
        <v>14</v>
      </c>
    </row>
    <row r="1537" spans="1:5" x14ac:dyDescent="0.25">
      <c r="A1537" t="s">
        <v>221</v>
      </c>
      <c r="B1537" t="s">
        <v>12</v>
      </c>
      <c r="C1537" t="s">
        <v>13</v>
      </c>
      <c r="D1537" s="7">
        <v>281.12</v>
      </c>
      <c r="E1537" t="s">
        <v>14</v>
      </c>
    </row>
    <row r="1538" spans="1:5" x14ac:dyDescent="0.25">
      <c r="A1538" t="s">
        <v>221</v>
      </c>
      <c r="B1538" t="s">
        <v>12</v>
      </c>
      <c r="C1538" t="s">
        <v>13</v>
      </c>
      <c r="D1538" s="7">
        <v>42.95</v>
      </c>
      <c r="E1538" t="s">
        <v>14</v>
      </c>
    </row>
    <row r="1539" spans="1:5" x14ac:dyDescent="0.25">
      <c r="A1539" t="s">
        <v>221</v>
      </c>
      <c r="B1539" t="s">
        <v>17</v>
      </c>
      <c r="C1539" t="s">
        <v>18</v>
      </c>
      <c r="D1539" t="s">
        <v>14</v>
      </c>
      <c r="E1539" s="7">
        <v>-254.09</v>
      </c>
    </row>
    <row r="1540" spans="1:5" x14ac:dyDescent="0.25">
      <c r="A1540" t="s">
        <v>221</v>
      </c>
      <c r="B1540" t="s">
        <v>15</v>
      </c>
      <c r="C1540" t="s">
        <v>223</v>
      </c>
      <c r="D1540" s="7">
        <v>53.9</v>
      </c>
      <c r="E1540" t="s">
        <v>14</v>
      </c>
    </row>
    <row r="1541" spans="1:5" x14ac:dyDescent="0.25">
      <c r="A1541" t="s">
        <v>221</v>
      </c>
      <c r="B1541" t="s">
        <v>12</v>
      </c>
      <c r="C1541" t="s">
        <v>13</v>
      </c>
      <c r="D1541" s="7">
        <v>6.36</v>
      </c>
      <c r="E1541" t="s">
        <v>14</v>
      </c>
    </row>
    <row r="1542" spans="1:5" x14ac:dyDescent="0.25">
      <c r="A1542" t="s">
        <v>221</v>
      </c>
      <c r="B1542" t="s">
        <v>12</v>
      </c>
      <c r="C1542" t="s">
        <v>13</v>
      </c>
      <c r="D1542" s="7">
        <v>19.95</v>
      </c>
      <c r="E1542" t="s">
        <v>14</v>
      </c>
    </row>
    <row r="1543" spans="1:5" x14ac:dyDescent="0.25">
      <c r="A1543" t="s">
        <v>221</v>
      </c>
      <c r="B1543" t="s">
        <v>12</v>
      </c>
      <c r="C1543" t="s">
        <v>13</v>
      </c>
      <c r="D1543" s="7">
        <v>19</v>
      </c>
      <c r="E1543" t="s">
        <v>14</v>
      </c>
    </row>
    <row r="1544" spans="1:5" x14ac:dyDescent="0.25">
      <c r="A1544" t="s">
        <v>221</v>
      </c>
      <c r="B1544" t="s">
        <v>12</v>
      </c>
      <c r="C1544" t="s">
        <v>13</v>
      </c>
      <c r="D1544" s="7">
        <v>55.15</v>
      </c>
      <c r="E1544" t="s">
        <v>14</v>
      </c>
    </row>
    <row r="1545" spans="1:5" x14ac:dyDescent="0.25">
      <c r="A1545" t="s">
        <v>221</v>
      </c>
      <c r="B1545" t="s">
        <v>12</v>
      </c>
      <c r="C1545" t="s">
        <v>13</v>
      </c>
      <c r="D1545" s="7">
        <v>20.99</v>
      </c>
      <c r="E1545" t="s">
        <v>14</v>
      </c>
    </row>
    <row r="1546" spans="1:5" x14ac:dyDescent="0.25">
      <c r="A1546" t="s">
        <v>221</v>
      </c>
      <c r="B1546" t="s">
        <v>12</v>
      </c>
      <c r="C1546" t="s">
        <v>13</v>
      </c>
      <c r="D1546" s="7">
        <v>37.909999999999997</v>
      </c>
      <c r="E1546" t="s">
        <v>14</v>
      </c>
    </row>
    <row r="1547" spans="1:5" x14ac:dyDescent="0.25">
      <c r="A1547" t="s">
        <v>221</v>
      </c>
      <c r="B1547" t="s">
        <v>12</v>
      </c>
      <c r="C1547" t="s">
        <v>13</v>
      </c>
      <c r="D1547" s="7">
        <v>12.69</v>
      </c>
      <c r="E1547" t="s">
        <v>14</v>
      </c>
    </row>
    <row r="1548" spans="1:5" x14ac:dyDescent="0.25">
      <c r="A1548" t="s">
        <v>221</v>
      </c>
      <c r="B1548" t="s">
        <v>12</v>
      </c>
      <c r="C1548" t="s">
        <v>13</v>
      </c>
      <c r="D1548" s="7">
        <v>4.3899999999999997</v>
      </c>
      <c r="E1548" t="s">
        <v>14</v>
      </c>
    </row>
    <row r="1549" spans="1:5" x14ac:dyDescent="0.25">
      <c r="A1549" t="s">
        <v>221</v>
      </c>
      <c r="B1549" t="s">
        <v>12</v>
      </c>
      <c r="C1549" t="s">
        <v>13</v>
      </c>
      <c r="D1549" s="7">
        <v>5.7</v>
      </c>
      <c r="E1549" t="s">
        <v>14</v>
      </c>
    </row>
    <row r="1550" spans="1:5" x14ac:dyDescent="0.25">
      <c r="A1550" t="s">
        <v>221</v>
      </c>
      <c r="B1550" t="s">
        <v>12</v>
      </c>
      <c r="C1550" t="s">
        <v>13</v>
      </c>
      <c r="D1550" s="7">
        <v>3.9</v>
      </c>
      <c r="E1550" t="s">
        <v>14</v>
      </c>
    </row>
    <row r="1551" spans="1:5" x14ac:dyDescent="0.25">
      <c r="A1551" t="s">
        <v>221</v>
      </c>
      <c r="B1551" t="s">
        <v>12</v>
      </c>
      <c r="C1551" t="s">
        <v>13</v>
      </c>
      <c r="D1551" s="7">
        <v>14.15</v>
      </c>
      <c r="E1551" t="s">
        <v>14</v>
      </c>
    </row>
    <row r="1552" spans="1:5" x14ac:dyDescent="0.25">
      <c r="A1552" t="s">
        <v>221</v>
      </c>
      <c r="B1552" t="s">
        <v>17</v>
      </c>
      <c r="C1552" t="s">
        <v>18</v>
      </c>
      <c r="D1552" t="s">
        <v>14</v>
      </c>
      <c r="E1552" s="7">
        <v>-568.76</v>
      </c>
    </row>
    <row r="1553" spans="1:6" x14ac:dyDescent="0.25">
      <c r="A1553" t="s">
        <v>221</v>
      </c>
      <c r="B1553" t="s">
        <v>15</v>
      </c>
      <c r="C1553" t="s">
        <v>224</v>
      </c>
      <c r="D1553" s="7">
        <v>62.9</v>
      </c>
      <c r="E1553" t="s">
        <v>14</v>
      </c>
    </row>
    <row r="1554" spans="1:6" x14ac:dyDescent="0.25">
      <c r="A1554" t="s">
        <v>221</v>
      </c>
      <c r="B1554" t="s">
        <v>15</v>
      </c>
      <c r="C1554" t="s">
        <v>50</v>
      </c>
      <c r="D1554" s="7">
        <v>500</v>
      </c>
      <c r="E1554" t="s">
        <v>14</v>
      </c>
    </row>
    <row r="1555" spans="1:6" x14ac:dyDescent="0.25">
      <c r="A1555" t="s">
        <v>221</v>
      </c>
      <c r="B1555" t="s">
        <v>12</v>
      </c>
      <c r="C1555" t="s">
        <v>13</v>
      </c>
      <c r="D1555" s="7">
        <v>5.86</v>
      </c>
      <c r="E1555" t="s">
        <v>14</v>
      </c>
    </row>
    <row r="1556" spans="1:6" x14ac:dyDescent="0.25">
      <c r="A1556" t="s">
        <v>221</v>
      </c>
      <c r="B1556" t="s">
        <v>17</v>
      </c>
      <c r="C1556" t="s">
        <v>18</v>
      </c>
      <c r="D1556" t="s">
        <v>14</v>
      </c>
      <c r="E1556" s="7">
        <v>-30.64</v>
      </c>
    </row>
    <row r="1557" spans="1:6" x14ac:dyDescent="0.25">
      <c r="A1557" t="s">
        <v>221</v>
      </c>
      <c r="B1557" t="s">
        <v>12</v>
      </c>
      <c r="C1557" t="s">
        <v>13</v>
      </c>
      <c r="D1557" s="7">
        <v>30.64</v>
      </c>
      <c r="E1557" t="s">
        <v>14</v>
      </c>
    </row>
    <row r="1558" spans="1:6" x14ac:dyDescent="0.25">
      <c r="A1558" t="s">
        <v>221</v>
      </c>
      <c r="B1558" t="s">
        <v>17</v>
      </c>
      <c r="C1558" t="s">
        <v>18</v>
      </c>
      <c r="D1558" t="s">
        <v>14</v>
      </c>
      <c r="E1558" s="7">
        <v>-57.45</v>
      </c>
    </row>
    <row r="1559" spans="1:6" x14ac:dyDescent="0.25">
      <c r="A1559" s="30" t="s">
        <v>221</v>
      </c>
      <c r="B1559" s="30" t="s">
        <v>22</v>
      </c>
      <c r="C1559" s="30"/>
      <c r="D1559" s="30"/>
      <c r="E1559" s="30"/>
      <c r="F1559" s="30">
        <v>11.5</v>
      </c>
    </row>
    <row r="1560" spans="1:6" x14ac:dyDescent="0.25">
      <c r="A1560" t="s">
        <v>225</v>
      </c>
      <c r="B1560" t="s">
        <v>12</v>
      </c>
      <c r="C1560" t="s">
        <v>13</v>
      </c>
      <c r="D1560" s="7">
        <v>22.45</v>
      </c>
      <c r="E1560" t="s">
        <v>14</v>
      </c>
    </row>
    <row r="1561" spans="1:6" x14ac:dyDescent="0.25">
      <c r="A1561" t="s">
        <v>225</v>
      </c>
      <c r="B1561" t="s">
        <v>15</v>
      </c>
      <c r="C1561" t="s">
        <v>68</v>
      </c>
      <c r="D1561" s="7">
        <v>7</v>
      </c>
      <c r="E1561" t="s">
        <v>14</v>
      </c>
    </row>
    <row r="1562" spans="1:6" x14ac:dyDescent="0.25">
      <c r="A1562" t="s">
        <v>225</v>
      </c>
      <c r="B1562" t="s">
        <v>15</v>
      </c>
      <c r="C1562" t="s">
        <v>110</v>
      </c>
      <c r="D1562" s="7">
        <v>54</v>
      </c>
      <c r="E1562" t="s">
        <v>14</v>
      </c>
    </row>
    <row r="1563" spans="1:6" x14ac:dyDescent="0.25">
      <c r="A1563" t="s">
        <v>225</v>
      </c>
      <c r="B1563" t="s">
        <v>25</v>
      </c>
      <c r="C1563" t="s">
        <v>187</v>
      </c>
      <c r="D1563" t="s">
        <v>14</v>
      </c>
      <c r="E1563" s="7">
        <v>-8.99</v>
      </c>
    </row>
    <row r="1564" spans="1:6" x14ac:dyDescent="0.25">
      <c r="A1564" t="s">
        <v>225</v>
      </c>
      <c r="B1564" t="s">
        <v>12</v>
      </c>
      <c r="C1564" t="s">
        <v>13</v>
      </c>
      <c r="D1564" s="7">
        <v>27.33</v>
      </c>
      <c r="E1564" t="s">
        <v>14</v>
      </c>
    </row>
    <row r="1565" spans="1:6" x14ac:dyDescent="0.25">
      <c r="A1565" t="s">
        <v>225</v>
      </c>
      <c r="B1565" t="s">
        <v>12</v>
      </c>
      <c r="C1565" t="s">
        <v>13</v>
      </c>
      <c r="D1565" s="7">
        <v>23.75</v>
      </c>
      <c r="E1565" t="s">
        <v>14</v>
      </c>
    </row>
    <row r="1566" spans="1:6" x14ac:dyDescent="0.25">
      <c r="A1566" t="s">
        <v>225</v>
      </c>
      <c r="B1566" t="s">
        <v>12</v>
      </c>
      <c r="C1566" t="s">
        <v>13</v>
      </c>
      <c r="D1566" s="7">
        <v>23.75</v>
      </c>
      <c r="E1566" t="s">
        <v>14</v>
      </c>
    </row>
    <row r="1567" spans="1:6" x14ac:dyDescent="0.25">
      <c r="A1567" t="s">
        <v>225</v>
      </c>
      <c r="B1567" t="s">
        <v>12</v>
      </c>
      <c r="C1567" t="s">
        <v>13</v>
      </c>
      <c r="D1567" s="7">
        <v>34.200000000000003</v>
      </c>
      <c r="E1567" t="s">
        <v>14</v>
      </c>
    </row>
    <row r="1568" spans="1:6" x14ac:dyDescent="0.25">
      <c r="A1568" t="s">
        <v>225</v>
      </c>
      <c r="B1568" t="s">
        <v>12</v>
      </c>
      <c r="C1568" t="s">
        <v>13</v>
      </c>
      <c r="D1568" s="7">
        <v>43.7</v>
      </c>
      <c r="E1568" t="s">
        <v>14</v>
      </c>
    </row>
    <row r="1569" spans="1:5" x14ac:dyDescent="0.25">
      <c r="A1569" t="s">
        <v>225</v>
      </c>
      <c r="B1569" t="s">
        <v>15</v>
      </c>
      <c r="C1569" t="s">
        <v>226</v>
      </c>
      <c r="D1569" s="7">
        <v>300</v>
      </c>
      <c r="E1569" t="s">
        <v>14</v>
      </c>
    </row>
    <row r="1570" spans="1:5" x14ac:dyDescent="0.25">
      <c r="A1570" t="s">
        <v>225</v>
      </c>
      <c r="B1570" t="s">
        <v>12</v>
      </c>
      <c r="C1570" t="s">
        <v>13</v>
      </c>
      <c r="D1570" s="7">
        <v>316.83</v>
      </c>
      <c r="E1570" t="s">
        <v>14</v>
      </c>
    </row>
    <row r="1571" spans="1:5" x14ac:dyDescent="0.25">
      <c r="A1571" t="s">
        <v>225</v>
      </c>
      <c r="B1571" t="s">
        <v>17</v>
      </c>
      <c r="C1571" t="s">
        <v>18</v>
      </c>
      <c r="D1571" t="s">
        <v>14</v>
      </c>
      <c r="E1571" s="7">
        <v>-276.63</v>
      </c>
    </row>
    <row r="1572" spans="1:5" x14ac:dyDescent="0.25">
      <c r="A1572" t="s">
        <v>225</v>
      </c>
      <c r="B1572" t="s">
        <v>15</v>
      </c>
      <c r="C1572" t="s">
        <v>227</v>
      </c>
      <c r="D1572" s="7">
        <v>20.5</v>
      </c>
      <c r="E1572" t="s">
        <v>14</v>
      </c>
    </row>
    <row r="1573" spans="1:5" x14ac:dyDescent="0.25">
      <c r="A1573" t="s">
        <v>225</v>
      </c>
      <c r="B1573" t="s">
        <v>12</v>
      </c>
      <c r="C1573" t="s">
        <v>13</v>
      </c>
      <c r="D1573" s="7">
        <v>9.76</v>
      </c>
      <c r="E1573" t="s">
        <v>14</v>
      </c>
    </row>
    <row r="1574" spans="1:5" x14ac:dyDescent="0.25">
      <c r="A1574" t="s">
        <v>225</v>
      </c>
      <c r="B1574" t="s">
        <v>12</v>
      </c>
      <c r="C1574" t="s">
        <v>13</v>
      </c>
      <c r="D1574" s="7">
        <v>8.7799999999999994</v>
      </c>
      <c r="E1574" t="s">
        <v>14</v>
      </c>
    </row>
    <row r="1575" spans="1:5" x14ac:dyDescent="0.25">
      <c r="A1575" t="s">
        <v>225</v>
      </c>
      <c r="B1575" t="s">
        <v>15</v>
      </c>
      <c r="C1575" t="s">
        <v>228</v>
      </c>
      <c r="D1575" s="7">
        <v>59.08</v>
      </c>
      <c r="E1575" t="s">
        <v>14</v>
      </c>
    </row>
    <row r="1576" spans="1:5" x14ac:dyDescent="0.25">
      <c r="A1576" t="s">
        <v>225</v>
      </c>
      <c r="B1576" t="s">
        <v>12</v>
      </c>
      <c r="C1576" t="s">
        <v>13</v>
      </c>
      <c r="D1576" s="7">
        <v>31.24</v>
      </c>
      <c r="E1576" t="s">
        <v>14</v>
      </c>
    </row>
    <row r="1577" spans="1:5" x14ac:dyDescent="0.25">
      <c r="A1577" t="s">
        <v>225</v>
      </c>
      <c r="B1577" t="s">
        <v>12</v>
      </c>
      <c r="C1577" t="s">
        <v>13</v>
      </c>
      <c r="D1577" s="7">
        <v>30.4</v>
      </c>
      <c r="E1577" t="s">
        <v>14</v>
      </c>
    </row>
    <row r="1578" spans="1:5" x14ac:dyDescent="0.25">
      <c r="A1578" t="s">
        <v>225</v>
      </c>
      <c r="B1578" t="s">
        <v>12</v>
      </c>
      <c r="C1578" t="s">
        <v>13</v>
      </c>
      <c r="D1578" s="7">
        <v>9.5</v>
      </c>
      <c r="E1578" t="s">
        <v>14</v>
      </c>
    </row>
    <row r="1579" spans="1:5" x14ac:dyDescent="0.25">
      <c r="A1579" t="s">
        <v>225</v>
      </c>
      <c r="B1579" t="s">
        <v>12</v>
      </c>
      <c r="C1579" t="s">
        <v>13</v>
      </c>
      <c r="D1579" s="7">
        <v>107.37</v>
      </c>
      <c r="E1579" t="s">
        <v>14</v>
      </c>
    </row>
    <row r="1580" spans="1:5" x14ac:dyDescent="0.25">
      <c r="A1580" t="s">
        <v>225</v>
      </c>
      <c r="B1580" t="s">
        <v>17</v>
      </c>
      <c r="C1580" t="s">
        <v>18</v>
      </c>
      <c r="D1580" t="s">
        <v>14</v>
      </c>
      <c r="E1580" s="7">
        <v>-110.25</v>
      </c>
    </row>
    <row r="1581" spans="1:5" x14ac:dyDescent="0.25">
      <c r="A1581" t="s">
        <v>225</v>
      </c>
      <c r="B1581" t="s">
        <v>12</v>
      </c>
      <c r="C1581" t="s">
        <v>13</v>
      </c>
      <c r="D1581" s="7">
        <v>33.159999999999997</v>
      </c>
      <c r="E1581" t="s">
        <v>14</v>
      </c>
    </row>
    <row r="1582" spans="1:5" x14ac:dyDescent="0.25">
      <c r="A1582" t="s">
        <v>225</v>
      </c>
      <c r="B1582" t="s">
        <v>12</v>
      </c>
      <c r="C1582" t="s">
        <v>13</v>
      </c>
      <c r="D1582" s="7">
        <v>33.19</v>
      </c>
      <c r="E1582" t="s">
        <v>14</v>
      </c>
    </row>
    <row r="1583" spans="1:5" x14ac:dyDescent="0.25">
      <c r="A1583" t="s">
        <v>225</v>
      </c>
      <c r="B1583" t="s">
        <v>15</v>
      </c>
      <c r="C1583" t="s">
        <v>72</v>
      </c>
      <c r="D1583" s="7">
        <v>43.9</v>
      </c>
      <c r="E1583" t="s">
        <v>14</v>
      </c>
    </row>
    <row r="1584" spans="1:5" x14ac:dyDescent="0.25">
      <c r="A1584" t="s">
        <v>225</v>
      </c>
      <c r="B1584" t="s">
        <v>17</v>
      </c>
      <c r="C1584" t="s">
        <v>18</v>
      </c>
      <c r="D1584" t="s">
        <v>14</v>
      </c>
      <c r="E1584" s="7">
        <v>-153.94</v>
      </c>
    </row>
    <row r="1585" spans="1:5" x14ac:dyDescent="0.25">
      <c r="A1585" t="s">
        <v>225</v>
      </c>
      <c r="B1585" t="s">
        <v>12</v>
      </c>
      <c r="C1585" t="s">
        <v>13</v>
      </c>
      <c r="D1585" s="7">
        <v>13.18</v>
      </c>
      <c r="E1585" t="s">
        <v>14</v>
      </c>
    </row>
    <row r="1586" spans="1:5" x14ac:dyDescent="0.25">
      <c r="A1586" t="s">
        <v>225</v>
      </c>
      <c r="B1586" t="s">
        <v>15</v>
      </c>
      <c r="C1586" t="s">
        <v>229</v>
      </c>
      <c r="D1586" s="7">
        <v>70.900000000000006</v>
      </c>
      <c r="E1586" t="s">
        <v>14</v>
      </c>
    </row>
    <row r="1587" spans="1:5" x14ac:dyDescent="0.25">
      <c r="A1587" t="s">
        <v>225</v>
      </c>
      <c r="B1587" t="s">
        <v>12</v>
      </c>
      <c r="C1587" t="s">
        <v>13</v>
      </c>
      <c r="D1587" s="7">
        <v>47.41</v>
      </c>
      <c r="E1587" t="s">
        <v>14</v>
      </c>
    </row>
    <row r="1588" spans="1:5" x14ac:dyDescent="0.25">
      <c r="A1588" t="s">
        <v>225</v>
      </c>
      <c r="B1588" t="s">
        <v>12</v>
      </c>
      <c r="C1588" t="s">
        <v>13</v>
      </c>
      <c r="D1588" s="7">
        <v>8.7799999999999994</v>
      </c>
      <c r="E1588" t="s">
        <v>14</v>
      </c>
    </row>
    <row r="1589" spans="1:5" x14ac:dyDescent="0.25">
      <c r="A1589" t="s">
        <v>225</v>
      </c>
      <c r="B1589" t="s">
        <v>12</v>
      </c>
      <c r="C1589" t="s">
        <v>13</v>
      </c>
      <c r="D1589" s="7">
        <v>13.67</v>
      </c>
      <c r="E1589" t="s">
        <v>14</v>
      </c>
    </row>
    <row r="1590" spans="1:5" x14ac:dyDescent="0.25">
      <c r="A1590" t="s">
        <v>225</v>
      </c>
      <c r="B1590" t="s">
        <v>17</v>
      </c>
      <c r="C1590" t="s">
        <v>18</v>
      </c>
      <c r="D1590" t="s">
        <v>14</v>
      </c>
      <c r="E1590" s="7">
        <v>-917.86</v>
      </c>
    </row>
    <row r="1591" spans="1:5" x14ac:dyDescent="0.25">
      <c r="A1591" t="s">
        <v>225</v>
      </c>
      <c r="B1591" t="s">
        <v>12</v>
      </c>
      <c r="C1591" t="s">
        <v>13</v>
      </c>
      <c r="D1591" s="7">
        <v>5.86</v>
      </c>
      <c r="E1591" t="s">
        <v>14</v>
      </c>
    </row>
    <row r="1592" spans="1:5" x14ac:dyDescent="0.25">
      <c r="A1592" t="s">
        <v>225</v>
      </c>
      <c r="B1592" t="s">
        <v>15</v>
      </c>
      <c r="C1592" t="s">
        <v>230</v>
      </c>
      <c r="D1592" s="7">
        <v>16</v>
      </c>
      <c r="E1592" t="s">
        <v>14</v>
      </c>
    </row>
    <row r="1593" spans="1:5" x14ac:dyDescent="0.25">
      <c r="A1593" t="s">
        <v>225</v>
      </c>
      <c r="B1593" t="s">
        <v>15</v>
      </c>
      <c r="C1593" t="s">
        <v>125</v>
      </c>
      <c r="D1593" s="7">
        <v>83.8</v>
      </c>
      <c r="E1593" t="s">
        <v>14</v>
      </c>
    </row>
    <row r="1594" spans="1:5" x14ac:dyDescent="0.25">
      <c r="A1594" t="s">
        <v>225</v>
      </c>
      <c r="B1594" t="s">
        <v>12</v>
      </c>
      <c r="C1594" t="s">
        <v>13</v>
      </c>
      <c r="D1594" s="7">
        <v>37.090000000000003</v>
      </c>
      <c r="E1594" t="s">
        <v>14</v>
      </c>
    </row>
    <row r="1595" spans="1:5" x14ac:dyDescent="0.25">
      <c r="A1595" t="s">
        <v>225</v>
      </c>
      <c r="B1595" t="s">
        <v>12</v>
      </c>
      <c r="C1595" t="s">
        <v>13</v>
      </c>
      <c r="D1595" s="7">
        <v>8.7799999999999994</v>
      </c>
      <c r="E1595" t="s">
        <v>14</v>
      </c>
    </row>
    <row r="1596" spans="1:5" x14ac:dyDescent="0.25">
      <c r="A1596" t="s">
        <v>225</v>
      </c>
      <c r="B1596" t="s">
        <v>12</v>
      </c>
      <c r="C1596" t="s">
        <v>13</v>
      </c>
      <c r="D1596" s="7">
        <v>17.57</v>
      </c>
      <c r="E1596" t="s">
        <v>14</v>
      </c>
    </row>
    <row r="1597" spans="1:5" x14ac:dyDescent="0.25">
      <c r="A1597" t="s">
        <v>225</v>
      </c>
      <c r="B1597" t="s">
        <v>12</v>
      </c>
      <c r="C1597" t="s">
        <v>13</v>
      </c>
      <c r="D1597" s="7">
        <v>33.090000000000003</v>
      </c>
      <c r="E1597" t="s">
        <v>14</v>
      </c>
    </row>
    <row r="1598" spans="1:5" x14ac:dyDescent="0.25">
      <c r="A1598" t="s">
        <v>225</v>
      </c>
      <c r="B1598" t="s">
        <v>12</v>
      </c>
      <c r="C1598" t="s">
        <v>13</v>
      </c>
      <c r="D1598" s="7">
        <v>20.010000000000002</v>
      </c>
      <c r="E1598" t="s">
        <v>14</v>
      </c>
    </row>
    <row r="1599" spans="1:5" x14ac:dyDescent="0.25">
      <c r="A1599" t="s">
        <v>225</v>
      </c>
      <c r="B1599" t="s">
        <v>12</v>
      </c>
      <c r="C1599" t="s">
        <v>13</v>
      </c>
      <c r="D1599" s="7">
        <v>33.68</v>
      </c>
      <c r="E1599" t="s">
        <v>14</v>
      </c>
    </row>
    <row r="1600" spans="1:5" x14ac:dyDescent="0.25">
      <c r="A1600" t="s">
        <v>225</v>
      </c>
      <c r="B1600" t="s">
        <v>15</v>
      </c>
      <c r="C1600" t="s">
        <v>231</v>
      </c>
      <c r="D1600" s="7">
        <v>71</v>
      </c>
      <c r="E1600" t="s">
        <v>14</v>
      </c>
    </row>
    <row r="1601" spans="1:5" x14ac:dyDescent="0.25">
      <c r="A1601" t="s">
        <v>225</v>
      </c>
      <c r="B1601" t="s">
        <v>12</v>
      </c>
      <c r="C1601" t="s">
        <v>13</v>
      </c>
      <c r="D1601" s="7">
        <v>14.64</v>
      </c>
      <c r="E1601" t="s">
        <v>14</v>
      </c>
    </row>
    <row r="1602" spans="1:5" x14ac:dyDescent="0.25">
      <c r="A1602" t="s">
        <v>225</v>
      </c>
      <c r="B1602" t="s">
        <v>15</v>
      </c>
      <c r="C1602" t="s">
        <v>32</v>
      </c>
      <c r="D1602" s="7">
        <v>55.4</v>
      </c>
      <c r="E1602" t="s">
        <v>14</v>
      </c>
    </row>
    <row r="1603" spans="1:5" x14ac:dyDescent="0.25">
      <c r="A1603" t="s">
        <v>225</v>
      </c>
      <c r="B1603" t="s">
        <v>12</v>
      </c>
      <c r="C1603" t="s">
        <v>13</v>
      </c>
      <c r="D1603" s="7">
        <v>28.5</v>
      </c>
      <c r="E1603" t="s">
        <v>14</v>
      </c>
    </row>
    <row r="1604" spans="1:5" x14ac:dyDescent="0.25">
      <c r="A1604" t="s">
        <v>225</v>
      </c>
      <c r="B1604" t="s">
        <v>12</v>
      </c>
      <c r="C1604" t="s">
        <v>13</v>
      </c>
      <c r="D1604" s="7">
        <v>47.5</v>
      </c>
      <c r="E1604" t="s">
        <v>14</v>
      </c>
    </row>
    <row r="1605" spans="1:5" x14ac:dyDescent="0.25">
      <c r="A1605" t="s">
        <v>225</v>
      </c>
      <c r="B1605" t="s">
        <v>12</v>
      </c>
      <c r="C1605" t="s">
        <v>13</v>
      </c>
      <c r="D1605" s="7">
        <v>43.92</v>
      </c>
      <c r="E1605" t="s">
        <v>14</v>
      </c>
    </row>
    <row r="1606" spans="1:5" x14ac:dyDescent="0.25">
      <c r="A1606" t="s">
        <v>225</v>
      </c>
      <c r="B1606" t="s">
        <v>15</v>
      </c>
      <c r="C1606" t="s">
        <v>36</v>
      </c>
      <c r="D1606" s="7">
        <v>46.9</v>
      </c>
      <c r="E1606" t="s">
        <v>14</v>
      </c>
    </row>
    <row r="1607" spans="1:5" x14ac:dyDescent="0.25">
      <c r="A1607" t="s">
        <v>225</v>
      </c>
      <c r="B1607" t="s">
        <v>12</v>
      </c>
      <c r="C1607" t="s">
        <v>13</v>
      </c>
      <c r="D1607" s="7">
        <v>1.9</v>
      </c>
      <c r="E1607" t="s">
        <v>14</v>
      </c>
    </row>
    <row r="1608" spans="1:5" x14ac:dyDescent="0.25">
      <c r="A1608" t="s">
        <v>225</v>
      </c>
      <c r="B1608" t="s">
        <v>25</v>
      </c>
      <c r="C1608" t="s">
        <v>97</v>
      </c>
      <c r="D1608" t="s">
        <v>14</v>
      </c>
      <c r="E1608" s="7">
        <v>-2</v>
      </c>
    </row>
    <row r="1609" spans="1:5" x14ac:dyDescent="0.25">
      <c r="A1609" t="s">
        <v>225</v>
      </c>
      <c r="B1609" t="s">
        <v>12</v>
      </c>
      <c r="C1609" t="s">
        <v>13</v>
      </c>
      <c r="D1609" s="7">
        <v>45.88</v>
      </c>
      <c r="E1609" t="s">
        <v>14</v>
      </c>
    </row>
    <row r="1610" spans="1:5" x14ac:dyDescent="0.25">
      <c r="A1610" t="s">
        <v>225</v>
      </c>
      <c r="B1610" t="s">
        <v>12</v>
      </c>
      <c r="C1610" t="s">
        <v>13</v>
      </c>
      <c r="D1610" s="7">
        <v>28.31</v>
      </c>
      <c r="E1610" t="s">
        <v>14</v>
      </c>
    </row>
    <row r="1611" spans="1:5" x14ac:dyDescent="0.25">
      <c r="A1611" t="s">
        <v>225</v>
      </c>
      <c r="B1611" t="s">
        <v>12</v>
      </c>
      <c r="C1611" t="s">
        <v>13</v>
      </c>
      <c r="D1611" s="7">
        <v>14.25</v>
      </c>
      <c r="E1611" t="s">
        <v>14</v>
      </c>
    </row>
    <row r="1612" spans="1:5" x14ac:dyDescent="0.25">
      <c r="A1612" t="s">
        <v>225</v>
      </c>
      <c r="B1612" t="s">
        <v>12</v>
      </c>
      <c r="C1612" t="s">
        <v>13</v>
      </c>
      <c r="D1612" s="7">
        <v>19.52</v>
      </c>
      <c r="E1612" t="s">
        <v>14</v>
      </c>
    </row>
    <row r="1613" spans="1:5" x14ac:dyDescent="0.25">
      <c r="A1613" t="s">
        <v>225</v>
      </c>
      <c r="B1613" t="s">
        <v>12</v>
      </c>
      <c r="C1613" t="s">
        <v>13</v>
      </c>
      <c r="D1613" s="7">
        <v>93.11</v>
      </c>
      <c r="E1613" t="s">
        <v>14</v>
      </c>
    </row>
    <row r="1614" spans="1:5" x14ac:dyDescent="0.25">
      <c r="A1614" t="s">
        <v>225</v>
      </c>
      <c r="B1614" t="s">
        <v>12</v>
      </c>
      <c r="C1614" t="s">
        <v>13</v>
      </c>
      <c r="D1614" s="7">
        <v>41</v>
      </c>
      <c r="E1614" t="s">
        <v>14</v>
      </c>
    </row>
    <row r="1615" spans="1:5" x14ac:dyDescent="0.25">
      <c r="A1615" t="s">
        <v>225</v>
      </c>
      <c r="B1615" t="s">
        <v>12</v>
      </c>
      <c r="C1615" t="s">
        <v>13</v>
      </c>
      <c r="D1615" s="7">
        <v>15.62</v>
      </c>
      <c r="E1615" t="s">
        <v>14</v>
      </c>
    </row>
    <row r="1616" spans="1:5" x14ac:dyDescent="0.25">
      <c r="A1616" t="s">
        <v>225</v>
      </c>
      <c r="B1616" t="s">
        <v>12</v>
      </c>
      <c r="C1616" t="s">
        <v>13</v>
      </c>
      <c r="D1616" s="7">
        <v>11.88</v>
      </c>
      <c r="E1616" t="s">
        <v>14</v>
      </c>
    </row>
    <row r="1617" spans="1:5" x14ac:dyDescent="0.25">
      <c r="A1617" t="s">
        <v>225</v>
      </c>
      <c r="B1617" t="s">
        <v>12</v>
      </c>
      <c r="C1617" t="s">
        <v>13</v>
      </c>
      <c r="D1617" s="7">
        <v>15.11</v>
      </c>
      <c r="E1617" t="s">
        <v>14</v>
      </c>
    </row>
    <row r="1618" spans="1:5" x14ac:dyDescent="0.25">
      <c r="A1618" t="s">
        <v>225</v>
      </c>
      <c r="B1618" t="s">
        <v>12</v>
      </c>
      <c r="C1618" t="s">
        <v>13</v>
      </c>
      <c r="D1618" s="7">
        <v>23.43</v>
      </c>
      <c r="E1618" t="s">
        <v>14</v>
      </c>
    </row>
    <row r="1619" spans="1:5" x14ac:dyDescent="0.25">
      <c r="A1619" t="s">
        <v>225</v>
      </c>
      <c r="B1619" t="s">
        <v>12</v>
      </c>
      <c r="C1619" t="s">
        <v>13</v>
      </c>
      <c r="D1619" s="7">
        <v>16.829999999999998</v>
      </c>
      <c r="E1619" t="s">
        <v>14</v>
      </c>
    </row>
    <row r="1620" spans="1:5" x14ac:dyDescent="0.25">
      <c r="A1620" t="s">
        <v>225</v>
      </c>
      <c r="B1620" t="s">
        <v>12</v>
      </c>
      <c r="C1620" t="s">
        <v>13</v>
      </c>
      <c r="D1620" s="7">
        <v>29.28</v>
      </c>
      <c r="E1620" t="s">
        <v>14</v>
      </c>
    </row>
    <row r="1621" spans="1:5" x14ac:dyDescent="0.25">
      <c r="A1621" t="s">
        <v>225</v>
      </c>
      <c r="B1621" t="s">
        <v>17</v>
      </c>
      <c r="C1621" t="s">
        <v>18</v>
      </c>
      <c r="D1621" t="s">
        <v>14</v>
      </c>
      <c r="E1621" s="7">
        <v>-1447.22</v>
      </c>
    </row>
    <row r="1622" spans="1:5" x14ac:dyDescent="0.25">
      <c r="A1622" t="s">
        <v>225</v>
      </c>
      <c r="B1622" t="s">
        <v>12</v>
      </c>
      <c r="C1622" t="s">
        <v>13</v>
      </c>
      <c r="D1622" s="7">
        <v>41</v>
      </c>
      <c r="E1622" t="s">
        <v>14</v>
      </c>
    </row>
    <row r="1623" spans="1:5" x14ac:dyDescent="0.25">
      <c r="A1623" t="s">
        <v>225</v>
      </c>
      <c r="B1623" t="s">
        <v>12</v>
      </c>
      <c r="C1623" t="s">
        <v>13</v>
      </c>
      <c r="D1623" s="7">
        <v>7.81</v>
      </c>
      <c r="E1623" t="s">
        <v>14</v>
      </c>
    </row>
    <row r="1624" spans="1:5" x14ac:dyDescent="0.25">
      <c r="A1624" t="s">
        <v>225</v>
      </c>
      <c r="B1624" t="s">
        <v>12</v>
      </c>
      <c r="C1624" t="s">
        <v>13</v>
      </c>
      <c r="D1624" s="7">
        <v>142.51</v>
      </c>
      <c r="E1624" t="s">
        <v>14</v>
      </c>
    </row>
    <row r="1625" spans="1:5" x14ac:dyDescent="0.25">
      <c r="A1625" t="s">
        <v>225</v>
      </c>
      <c r="B1625" t="s">
        <v>15</v>
      </c>
      <c r="C1625" t="s">
        <v>232</v>
      </c>
      <c r="D1625" s="7">
        <v>48</v>
      </c>
      <c r="E1625" t="s">
        <v>14</v>
      </c>
    </row>
    <row r="1626" spans="1:5" x14ac:dyDescent="0.25">
      <c r="A1626" t="s">
        <v>225</v>
      </c>
      <c r="B1626" t="s">
        <v>15</v>
      </c>
      <c r="C1626" t="s">
        <v>233</v>
      </c>
      <c r="D1626" s="7">
        <v>70.489999999999995</v>
      </c>
      <c r="E1626" t="s">
        <v>14</v>
      </c>
    </row>
    <row r="1627" spans="1:5" x14ac:dyDescent="0.25">
      <c r="A1627" t="s">
        <v>225</v>
      </c>
      <c r="B1627" t="s">
        <v>12</v>
      </c>
      <c r="C1627" t="s">
        <v>13</v>
      </c>
      <c r="D1627" s="7">
        <v>35.14</v>
      </c>
      <c r="E1627" t="s">
        <v>14</v>
      </c>
    </row>
    <row r="1628" spans="1:5" x14ac:dyDescent="0.25">
      <c r="A1628" t="s">
        <v>225</v>
      </c>
      <c r="B1628" t="s">
        <v>12</v>
      </c>
      <c r="C1628" t="s">
        <v>13</v>
      </c>
      <c r="D1628" s="7">
        <v>195.22</v>
      </c>
      <c r="E1628" t="s">
        <v>14</v>
      </c>
    </row>
    <row r="1629" spans="1:5" x14ac:dyDescent="0.25">
      <c r="A1629" t="s">
        <v>225</v>
      </c>
      <c r="B1629" t="s">
        <v>12</v>
      </c>
      <c r="C1629" t="s">
        <v>13</v>
      </c>
      <c r="D1629" s="7">
        <v>36.96</v>
      </c>
      <c r="E1629" t="s">
        <v>14</v>
      </c>
    </row>
    <row r="1630" spans="1:5" x14ac:dyDescent="0.25">
      <c r="A1630" t="s">
        <v>225</v>
      </c>
      <c r="B1630" t="s">
        <v>15</v>
      </c>
      <c r="C1630" t="s">
        <v>234</v>
      </c>
      <c r="D1630" s="7">
        <v>80</v>
      </c>
      <c r="E1630" t="s">
        <v>14</v>
      </c>
    </row>
    <row r="1631" spans="1:5" x14ac:dyDescent="0.25">
      <c r="A1631" t="s">
        <v>225</v>
      </c>
      <c r="B1631" t="s">
        <v>12</v>
      </c>
      <c r="C1631" t="s">
        <v>13</v>
      </c>
      <c r="D1631" s="7">
        <v>277.23</v>
      </c>
      <c r="E1631" t="s">
        <v>14</v>
      </c>
    </row>
    <row r="1632" spans="1:5" x14ac:dyDescent="0.25">
      <c r="A1632" t="s">
        <v>225</v>
      </c>
      <c r="B1632" t="s">
        <v>12</v>
      </c>
      <c r="C1632" t="s">
        <v>13</v>
      </c>
      <c r="D1632" s="7">
        <v>34.65</v>
      </c>
      <c r="E1632" t="s">
        <v>14</v>
      </c>
    </row>
    <row r="1633" spans="1:5" x14ac:dyDescent="0.25">
      <c r="A1633" t="s">
        <v>225</v>
      </c>
      <c r="B1633" t="s">
        <v>12</v>
      </c>
      <c r="C1633" t="s">
        <v>13</v>
      </c>
      <c r="D1633" s="7">
        <v>37.909999999999997</v>
      </c>
      <c r="E1633" t="s">
        <v>14</v>
      </c>
    </row>
    <row r="1634" spans="1:5" x14ac:dyDescent="0.25">
      <c r="A1634" t="s">
        <v>225</v>
      </c>
      <c r="B1634" t="s">
        <v>12</v>
      </c>
      <c r="C1634" t="s">
        <v>13</v>
      </c>
      <c r="D1634" s="7">
        <v>45.6</v>
      </c>
      <c r="E1634" t="s">
        <v>14</v>
      </c>
    </row>
    <row r="1635" spans="1:5" x14ac:dyDescent="0.25">
      <c r="A1635" t="s">
        <v>225</v>
      </c>
      <c r="B1635" t="s">
        <v>12</v>
      </c>
      <c r="C1635" t="s">
        <v>13</v>
      </c>
      <c r="D1635" s="7">
        <v>5.86</v>
      </c>
      <c r="E1635" t="s">
        <v>14</v>
      </c>
    </row>
    <row r="1636" spans="1:5" x14ac:dyDescent="0.25">
      <c r="A1636" t="s">
        <v>225</v>
      </c>
      <c r="B1636" t="s">
        <v>12</v>
      </c>
      <c r="C1636" t="s">
        <v>13</v>
      </c>
      <c r="D1636" s="7">
        <v>37.909999999999997</v>
      </c>
      <c r="E1636" t="s">
        <v>14</v>
      </c>
    </row>
    <row r="1637" spans="1:5" x14ac:dyDescent="0.25">
      <c r="A1637" t="s">
        <v>225</v>
      </c>
      <c r="B1637" t="s">
        <v>15</v>
      </c>
      <c r="C1637" t="s">
        <v>235</v>
      </c>
      <c r="D1637" s="7">
        <v>62</v>
      </c>
      <c r="E1637" t="s">
        <v>14</v>
      </c>
    </row>
    <row r="1638" spans="1:5" x14ac:dyDescent="0.25">
      <c r="A1638" t="s">
        <v>225</v>
      </c>
      <c r="B1638" t="s">
        <v>12</v>
      </c>
      <c r="C1638" t="s">
        <v>13</v>
      </c>
      <c r="D1638" s="7">
        <v>37.909999999999997</v>
      </c>
      <c r="E1638" t="s">
        <v>14</v>
      </c>
    </row>
    <row r="1639" spans="1:5" x14ac:dyDescent="0.25">
      <c r="A1639" t="s">
        <v>225</v>
      </c>
      <c r="B1639" t="s">
        <v>12</v>
      </c>
      <c r="C1639" t="s">
        <v>13</v>
      </c>
      <c r="D1639" s="7">
        <v>11.71</v>
      </c>
      <c r="E1639" t="s">
        <v>14</v>
      </c>
    </row>
    <row r="1640" spans="1:5" x14ac:dyDescent="0.25">
      <c r="A1640" t="s">
        <v>225</v>
      </c>
      <c r="B1640" t="s">
        <v>12</v>
      </c>
      <c r="C1640" t="s">
        <v>13</v>
      </c>
      <c r="D1640" s="7">
        <v>5.86</v>
      </c>
      <c r="E1640" t="s">
        <v>14</v>
      </c>
    </row>
    <row r="1641" spans="1:5" x14ac:dyDescent="0.25">
      <c r="A1641" t="s">
        <v>225</v>
      </c>
      <c r="B1641" t="s">
        <v>12</v>
      </c>
      <c r="C1641" t="s">
        <v>13</v>
      </c>
      <c r="D1641" s="7">
        <v>31.24</v>
      </c>
      <c r="E1641" t="s">
        <v>14</v>
      </c>
    </row>
    <row r="1642" spans="1:5" x14ac:dyDescent="0.25">
      <c r="A1642" t="s">
        <v>225</v>
      </c>
      <c r="B1642" t="s">
        <v>12</v>
      </c>
      <c r="C1642" t="s">
        <v>13</v>
      </c>
      <c r="D1642" s="7">
        <v>15.84</v>
      </c>
      <c r="E1642" t="s">
        <v>14</v>
      </c>
    </row>
    <row r="1643" spans="1:5" x14ac:dyDescent="0.25">
      <c r="A1643" t="s">
        <v>225</v>
      </c>
      <c r="B1643" t="s">
        <v>15</v>
      </c>
      <c r="C1643" t="s">
        <v>42</v>
      </c>
      <c r="D1643" s="7">
        <v>62.9</v>
      </c>
      <c r="E1643" t="s">
        <v>14</v>
      </c>
    </row>
    <row r="1644" spans="1:5" x14ac:dyDescent="0.25">
      <c r="A1644" t="s">
        <v>225</v>
      </c>
      <c r="B1644" t="s">
        <v>12</v>
      </c>
      <c r="C1644" t="s">
        <v>13</v>
      </c>
      <c r="D1644" s="7">
        <v>37.090000000000003</v>
      </c>
      <c r="E1644" t="s">
        <v>14</v>
      </c>
    </row>
    <row r="1645" spans="1:5" x14ac:dyDescent="0.25">
      <c r="A1645" t="s">
        <v>225</v>
      </c>
      <c r="B1645" t="s">
        <v>12</v>
      </c>
      <c r="C1645" t="s">
        <v>13</v>
      </c>
      <c r="D1645" s="7">
        <v>34.65</v>
      </c>
      <c r="E1645" t="s">
        <v>14</v>
      </c>
    </row>
    <row r="1646" spans="1:5" x14ac:dyDescent="0.25">
      <c r="A1646" t="s">
        <v>225</v>
      </c>
      <c r="B1646" t="s">
        <v>12</v>
      </c>
      <c r="C1646" t="s">
        <v>13</v>
      </c>
      <c r="D1646" s="7">
        <v>12.69</v>
      </c>
      <c r="E1646" t="s">
        <v>14</v>
      </c>
    </row>
    <row r="1647" spans="1:5" x14ac:dyDescent="0.25">
      <c r="A1647" t="s">
        <v>225</v>
      </c>
      <c r="B1647" t="s">
        <v>12</v>
      </c>
      <c r="C1647" t="s">
        <v>13</v>
      </c>
      <c r="D1647" s="7">
        <v>39.04</v>
      </c>
      <c r="E1647" t="s">
        <v>14</v>
      </c>
    </row>
    <row r="1648" spans="1:5" x14ac:dyDescent="0.25">
      <c r="A1648" t="s">
        <v>225</v>
      </c>
      <c r="B1648" t="s">
        <v>17</v>
      </c>
      <c r="C1648" t="s">
        <v>18</v>
      </c>
      <c r="D1648" t="s">
        <v>14</v>
      </c>
      <c r="E1648" s="7">
        <v>-31.23</v>
      </c>
    </row>
    <row r="1649" spans="1:6" x14ac:dyDescent="0.25">
      <c r="A1649" t="s">
        <v>225</v>
      </c>
      <c r="B1649" t="s">
        <v>12</v>
      </c>
      <c r="C1649" t="s">
        <v>13</v>
      </c>
      <c r="D1649" s="7">
        <v>31.23</v>
      </c>
      <c r="E1649" t="s">
        <v>14</v>
      </c>
    </row>
    <row r="1650" spans="1:6" x14ac:dyDescent="0.25">
      <c r="A1650" t="s">
        <v>225</v>
      </c>
      <c r="B1650" t="s">
        <v>17</v>
      </c>
      <c r="C1650" t="s">
        <v>18</v>
      </c>
      <c r="D1650" t="s">
        <v>14</v>
      </c>
      <c r="E1650" s="7">
        <v>-50.5</v>
      </c>
    </row>
    <row r="1651" spans="1:6" x14ac:dyDescent="0.25">
      <c r="A1651" t="s">
        <v>225</v>
      </c>
      <c r="B1651" t="s">
        <v>15</v>
      </c>
      <c r="C1651" t="s">
        <v>236</v>
      </c>
      <c r="D1651" s="7">
        <v>39</v>
      </c>
      <c r="E1651" t="s">
        <v>14</v>
      </c>
    </row>
    <row r="1652" spans="1:6" x14ac:dyDescent="0.25">
      <c r="A1652" s="31" t="s">
        <v>225</v>
      </c>
      <c r="B1652" s="31" t="s">
        <v>22</v>
      </c>
      <c r="C1652" s="31"/>
      <c r="D1652" s="31"/>
      <c r="E1652" s="31"/>
      <c r="F1652" s="31">
        <v>844.02</v>
      </c>
    </row>
    <row r="1653" spans="1:6" x14ac:dyDescent="0.25">
      <c r="A1653" t="s">
        <v>237</v>
      </c>
      <c r="B1653" t="s">
        <v>12</v>
      </c>
      <c r="C1653" t="s">
        <v>13</v>
      </c>
      <c r="D1653" s="7">
        <v>9.9</v>
      </c>
      <c r="E1653" t="s">
        <v>14</v>
      </c>
    </row>
    <row r="1654" spans="1:6" x14ac:dyDescent="0.25">
      <c r="A1654" t="s">
        <v>237</v>
      </c>
      <c r="B1654" t="s">
        <v>12</v>
      </c>
      <c r="C1654" t="s">
        <v>13</v>
      </c>
      <c r="D1654" s="7">
        <v>9.76</v>
      </c>
      <c r="E1654" t="s">
        <v>14</v>
      </c>
    </row>
    <row r="1655" spans="1:6" x14ac:dyDescent="0.25">
      <c r="A1655" t="s">
        <v>237</v>
      </c>
      <c r="B1655" t="s">
        <v>12</v>
      </c>
      <c r="C1655" t="s">
        <v>13</v>
      </c>
      <c r="D1655" s="7">
        <v>81.99</v>
      </c>
      <c r="E1655" t="s">
        <v>14</v>
      </c>
    </row>
    <row r="1656" spans="1:6" x14ac:dyDescent="0.25">
      <c r="A1656" t="s">
        <v>237</v>
      </c>
      <c r="B1656" t="s">
        <v>17</v>
      </c>
      <c r="C1656" t="s">
        <v>18</v>
      </c>
      <c r="D1656" t="s">
        <v>14</v>
      </c>
      <c r="E1656" s="7">
        <v>-200.25</v>
      </c>
    </row>
    <row r="1657" spans="1:6" x14ac:dyDescent="0.25">
      <c r="A1657" t="s">
        <v>237</v>
      </c>
      <c r="B1657" t="s">
        <v>15</v>
      </c>
      <c r="C1657" t="s">
        <v>238</v>
      </c>
      <c r="D1657" s="7">
        <v>190</v>
      </c>
      <c r="E1657" t="s">
        <v>14</v>
      </c>
    </row>
    <row r="1658" spans="1:6" x14ac:dyDescent="0.25">
      <c r="A1658" t="s">
        <v>237</v>
      </c>
      <c r="B1658" t="s">
        <v>12</v>
      </c>
      <c r="C1658" t="s">
        <v>13</v>
      </c>
      <c r="D1658" s="7">
        <v>10.25</v>
      </c>
      <c r="E1658" t="s">
        <v>14</v>
      </c>
    </row>
    <row r="1659" spans="1:6" x14ac:dyDescent="0.25">
      <c r="A1659" t="s">
        <v>237</v>
      </c>
      <c r="B1659" t="s">
        <v>17</v>
      </c>
      <c r="C1659" t="s">
        <v>18</v>
      </c>
      <c r="D1659" t="s">
        <v>14</v>
      </c>
      <c r="E1659" s="7">
        <v>-168.36</v>
      </c>
    </row>
    <row r="1660" spans="1:6" x14ac:dyDescent="0.25">
      <c r="A1660" t="s">
        <v>237</v>
      </c>
      <c r="B1660" t="s">
        <v>15</v>
      </c>
      <c r="C1660" t="s">
        <v>239</v>
      </c>
      <c r="D1660" s="7">
        <v>26</v>
      </c>
      <c r="E1660" t="s">
        <v>14</v>
      </c>
    </row>
    <row r="1661" spans="1:6" x14ac:dyDescent="0.25">
      <c r="A1661" t="s">
        <v>237</v>
      </c>
      <c r="B1661" t="s">
        <v>15</v>
      </c>
      <c r="C1661" t="s">
        <v>240</v>
      </c>
      <c r="D1661" s="7">
        <v>4.46</v>
      </c>
      <c r="E1661" t="s">
        <v>14</v>
      </c>
    </row>
    <row r="1662" spans="1:6" x14ac:dyDescent="0.25">
      <c r="A1662" t="s">
        <v>237</v>
      </c>
      <c r="B1662" t="s">
        <v>15</v>
      </c>
      <c r="C1662" t="s">
        <v>241</v>
      </c>
      <c r="D1662" s="7">
        <v>19.989999999999998</v>
      </c>
      <c r="E1662" t="s">
        <v>14</v>
      </c>
    </row>
    <row r="1663" spans="1:6" x14ac:dyDescent="0.25">
      <c r="A1663" t="s">
        <v>237</v>
      </c>
      <c r="B1663" t="s">
        <v>12</v>
      </c>
      <c r="C1663" t="s">
        <v>13</v>
      </c>
      <c r="D1663" s="7">
        <v>12.69</v>
      </c>
      <c r="E1663" t="s">
        <v>14</v>
      </c>
    </row>
    <row r="1664" spans="1:6" x14ac:dyDescent="0.25">
      <c r="A1664" t="s">
        <v>237</v>
      </c>
      <c r="B1664" t="s">
        <v>12</v>
      </c>
      <c r="C1664" t="s">
        <v>13</v>
      </c>
      <c r="D1664" s="7">
        <v>5.86</v>
      </c>
      <c r="E1664" t="s">
        <v>14</v>
      </c>
    </row>
    <row r="1665" spans="1:5" x14ac:dyDescent="0.25">
      <c r="A1665" t="s">
        <v>237</v>
      </c>
      <c r="B1665" t="s">
        <v>12</v>
      </c>
      <c r="C1665" t="s">
        <v>13</v>
      </c>
      <c r="D1665" s="7">
        <v>56.61</v>
      </c>
      <c r="E1665" t="s">
        <v>14</v>
      </c>
    </row>
    <row r="1666" spans="1:5" x14ac:dyDescent="0.25">
      <c r="A1666" t="s">
        <v>237</v>
      </c>
      <c r="B1666" t="s">
        <v>12</v>
      </c>
      <c r="C1666" t="s">
        <v>13</v>
      </c>
      <c r="D1666" s="7">
        <v>9.5</v>
      </c>
      <c r="E1666" t="s">
        <v>14</v>
      </c>
    </row>
    <row r="1667" spans="1:5" x14ac:dyDescent="0.25">
      <c r="A1667" t="s">
        <v>237</v>
      </c>
      <c r="B1667" t="s">
        <v>12</v>
      </c>
      <c r="C1667" t="s">
        <v>13</v>
      </c>
      <c r="D1667" s="7">
        <v>15.2</v>
      </c>
      <c r="E1667" t="s">
        <v>14</v>
      </c>
    </row>
    <row r="1668" spans="1:5" x14ac:dyDescent="0.25">
      <c r="A1668" t="s">
        <v>237</v>
      </c>
      <c r="B1668" t="s">
        <v>12</v>
      </c>
      <c r="C1668" t="s">
        <v>13</v>
      </c>
      <c r="D1668" s="7">
        <v>18.05</v>
      </c>
      <c r="E1668" t="s">
        <v>14</v>
      </c>
    </row>
    <row r="1669" spans="1:5" x14ac:dyDescent="0.25">
      <c r="A1669" t="s">
        <v>237</v>
      </c>
      <c r="B1669" t="s">
        <v>17</v>
      </c>
      <c r="C1669" t="s">
        <v>18</v>
      </c>
      <c r="D1669" t="s">
        <v>14</v>
      </c>
      <c r="E1669" s="7">
        <v>-161.35</v>
      </c>
    </row>
    <row r="1670" spans="1:5" x14ac:dyDescent="0.25">
      <c r="A1670" t="s">
        <v>237</v>
      </c>
      <c r="B1670" t="s">
        <v>12</v>
      </c>
      <c r="C1670" t="s">
        <v>13</v>
      </c>
      <c r="D1670" s="7">
        <v>7.81</v>
      </c>
      <c r="E1670" t="s">
        <v>14</v>
      </c>
    </row>
    <row r="1671" spans="1:5" x14ac:dyDescent="0.25">
      <c r="A1671" t="s">
        <v>237</v>
      </c>
      <c r="B1671" t="s">
        <v>12</v>
      </c>
      <c r="C1671" t="s">
        <v>13</v>
      </c>
      <c r="D1671" s="7">
        <v>55.05</v>
      </c>
      <c r="E1671" t="s">
        <v>14</v>
      </c>
    </row>
    <row r="1672" spans="1:5" x14ac:dyDescent="0.25">
      <c r="A1672" t="s">
        <v>237</v>
      </c>
      <c r="B1672" t="s">
        <v>17</v>
      </c>
      <c r="C1672" t="s">
        <v>126</v>
      </c>
      <c r="D1672" t="s">
        <v>14</v>
      </c>
      <c r="E1672" s="7">
        <v>-111</v>
      </c>
    </row>
    <row r="1673" spans="1:5" x14ac:dyDescent="0.25">
      <c r="A1673" t="s">
        <v>237</v>
      </c>
      <c r="B1673" t="s">
        <v>12</v>
      </c>
      <c r="C1673" t="s">
        <v>13</v>
      </c>
      <c r="D1673" s="7">
        <v>68.33</v>
      </c>
      <c r="E1673" t="s">
        <v>14</v>
      </c>
    </row>
    <row r="1674" spans="1:5" x14ac:dyDescent="0.25">
      <c r="A1674" t="s">
        <v>237</v>
      </c>
      <c r="B1674" t="s">
        <v>12</v>
      </c>
      <c r="C1674" t="s">
        <v>13</v>
      </c>
      <c r="D1674" s="7">
        <v>75.16</v>
      </c>
      <c r="E1674" t="s">
        <v>14</v>
      </c>
    </row>
    <row r="1675" spans="1:5" x14ac:dyDescent="0.25">
      <c r="A1675" t="s">
        <v>237</v>
      </c>
      <c r="B1675" t="s">
        <v>15</v>
      </c>
      <c r="C1675" t="s">
        <v>171</v>
      </c>
      <c r="D1675" s="7">
        <v>66</v>
      </c>
      <c r="E1675" t="s">
        <v>14</v>
      </c>
    </row>
    <row r="1676" spans="1:5" x14ac:dyDescent="0.25">
      <c r="A1676" t="s">
        <v>237</v>
      </c>
      <c r="B1676" t="s">
        <v>17</v>
      </c>
      <c r="C1676" t="s">
        <v>18</v>
      </c>
      <c r="D1676" t="s">
        <v>14</v>
      </c>
      <c r="E1676" s="7">
        <v>-35</v>
      </c>
    </row>
    <row r="1677" spans="1:5" x14ac:dyDescent="0.25">
      <c r="A1677" t="s">
        <v>237</v>
      </c>
      <c r="B1677" t="s">
        <v>15</v>
      </c>
      <c r="C1677" t="s">
        <v>242</v>
      </c>
      <c r="D1677" s="7">
        <v>35</v>
      </c>
      <c r="E1677" t="s">
        <v>14</v>
      </c>
    </row>
    <row r="1678" spans="1:5" x14ac:dyDescent="0.25">
      <c r="A1678" t="s">
        <v>237</v>
      </c>
      <c r="B1678" t="s">
        <v>17</v>
      </c>
      <c r="C1678" t="s">
        <v>18</v>
      </c>
      <c r="D1678" t="s">
        <v>14</v>
      </c>
      <c r="E1678" s="7">
        <v>-159.86000000000001</v>
      </c>
    </row>
    <row r="1679" spans="1:5" x14ac:dyDescent="0.25">
      <c r="A1679" t="s">
        <v>237</v>
      </c>
      <c r="B1679" t="s">
        <v>15</v>
      </c>
      <c r="C1679" t="s">
        <v>71</v>
      </c>
      <c r="D1679" s="7">
        <v>8</v>
      </c>
      <c r="E1679" t="s">
        <v>14</v>
      </c>
    </row>
    <row r="1680" spans="1:5" x14ac:dyDescent="0.25">
      <c r="A1680" t="s">
        <v>237</v>
      </c>
      <c r="B1680" t="s">
        <v>25</v>
      </c>
      <c r="C1680" t="s">
        <v>93</v>
      </c>
      <c r="D1680" t="s">
        <v>14</v>
      </c>
      <c r="E1680" s="7">
        <v>-36</v>
      </c>
    </row>
    <row r="1681" spans="1:5" x14ac:dyDescent="0.25">
      <c r="A1681" t="s">
        <v>237</v>
      </c>
      <c r="B1681" t="s">
        <v>12</v>
      </c>
      <c r="C1681" t="s">
        <v>13</v>
      </c>
      <c r="D1681" s="7">
        <v>9.76</v>
      </c>
      <c r="E1681" t="s">
        <v>14</v>
      </c>
    </row>
    <row r="1682" spans="1:5" x14ac:dyDescent="0.25">
      <c r="A1682" t="s">
        <v>237</v>
      </c>
      <c r="B1682" t="s">
        <v>12</v>
      </c>
      <c r="C1682" t="s">
        <v>13</v>
      </c>
      <c r="D1682" s="7">
        <v>51.21</v>
      </c>
      <c r="E1682" t="s">
        <v>14</v>
      </c>
    </row>
    <row r="1683" spans="1:5" x14ac:dyDescent="0.25">
      <c r="A1683" t="s">
        <v>237</v>
      </c>
      <c r="B1683" t="s">
        <v>12</v>
      </c>
      <c r="C1683" t="s">
        <v>13</v>
      </c>
      <c r="D1683" s="7">
        <v>32.21</v>
      </c>
      <c r="E1683" t="s">
        <v>14</v>
      </c>
    </row>
    <row r="1684" spans="1:5" x14ac:dyDescent="0.25">
      <c r="A1684" t="s">
        <v>237</v>
      </c>
      <c r="B1684" t="s">
        <v>12</v>
      </c>
      <c r="C1684" t="s">
        <v>13</v>
      </c>
      <c r="D1684" s="7">
        <v>12.69</v>
      </c>
      <c r="E1684" t="s">
        <v>14</v>
      </c>
    </row>
    <row r="1685" spans="1:5" x14ac:dyDescent="0.25">
      <c r="A1685" t="s">
        <v>237</v>
      </c>
      <c r="B1685" t="s">
        <v>12</v>
      </c>
      <c r="C1685" t="s">
        <v>13</v>
      </c>
      <c r="D1685" s="7">
        <v>34.159999999999997</v>
      </c>
      <c r="E1685" t="s">
        <v>14</v>
      </c>
    </row>
    <row r="1686" spans="1:5" x14ac:dyDescent="0.25">
      <c r="A1686" t="s">
        <v>237</v>
      </c>
      <c r="B1686" t="s">
        <v>12</v>
      </c>
      <c r="C1686" t="s">
        <v>13</v>
      </c>
      <c r="D1686" s="7">
        <v>6.83</v>
      </c>
      <c r="E1686" t="s">
        <v>14</v>
      </c>
    </row>
    <row r="1687" spans="1:5" x14ac:dyDescent="0.25">
      <c r="A1687" t="s">
        <v>237</v>
      </c>
      <c r="B1687" t="s">
        <v>12</v>
      </c>
      <c r="C1687" t="s">
        <v>13</v>
      </c>
      <c r="D1687" s="7">
        <v>41</v>
      </c>
      <c r="E1687" t="s">
        <v>14</v>
      </c>
    </row>
    <row r="1688" spans="1:5" x14ac:dyDescent="0.25">
      <c r="A1688" t="s">
        <v>237</v>
      </c>
      <c r="B1688" t="s">
        <v>17</v>
      </c>
      <c r="C1688" t="s">
        <v>18</v>
      </c>
      <c r="D1688" t="s">
        <v>14</v>
      </c>
      <c r="E1688" s="7">
        <v>-1581.8</v>
      </c>
    </row>
    <row r="1689" spans="1:5" x14ac:dyDescent="0.25">
      <c r="A1689" t="s">
        <v>237</v>
      </c>
      <c r="B1689" t="s">
        <v>12</v>
      </c>
      <c r="C1689" t="s">
        <v>13</v>
      </c>
      <c r="D1689" s="7">
        <v>8.7799999999999994</v>
      </c>
      <c r="E1689" t="s">
        <v>14</v>
      </c>
    </row>
    <row r="1690" spans="1:5" x14ac:dyDescent="0.25">
      <c r="A1690" t="s">
        <v>237</v>
      </c>
      <c r="B1690" t="s">
        <v>12</v>
      </c>
      <c r="C1690" t="s">
        <v>13</v>
      </c>
      <c r="D1690" s="7">
        <v>77.89</v>
      </c>
      <c r="E1690" t="s">
        <v>14</v>
      </c>
    </row>
    <row r="1691" spans="1:5" x14ac:dyDescent="0.25">
      <c r="A1691" t="s">
        <v>237</v>
      </c>
      <c r="B1691" t="s">
        <v>12</v>
      </c>
      <c r="C1691" t="s">
        <v>13</v>
      </c>
      <c r="D1691" s="7">
        <v>49.2</v>
      </c>
      <c r="E1691" t="s">
        <v>14</v>
      </c>
    </row>
    <row r="1692" spans="1:5" x14ac:dyDescent="0.25">
      <c r="A1692" t="s">
        <v>237</v>
      </c>
      <c r="B1692" t="s">
        <v>12</v>
      </c>
      <c r="C1692" t="s">
        <v>13</v>
      </c>
      <c r="D1692" s="7">
        <v>19</v>
      </c>
      <c r="E1692" t="s">
        <v>14</v>
      </c>
    </row>
    <row r="1693" spans="1:5" x14ac:dyDescent="0.25">
      <c r="A1693" t="s">
        <v>237</v>
      </c>
      <c r="B1693" t="s">
        <v>12</v>
      </c>
      <c r="C1693" t="s">
        <v>13</v>
      </c>
      <c r="D1693" s="7">
        <v>299.27999999999997</v>
      </c>
      <c r="E1693" t="s">
        <v>14</v>
      </c>
    </row>
    <row r="1694" spans="1:5" x14ac:dyDescent="0.25">
      <c r="A1694" t="s">
        <v>237</v>
      </c>
      <c r="B1694" t="s">
        <v>12</v>
      </c>
      <c r="C1694" t="s">
        <v>13</v>
      </c>
      <c r="D1694" s="7">
        <v>9.76</v>
      </c>
      <c r="E1694" t="s">
        <v>14</v>
      </c>
    </row>
    <row r="1695" spans="1:5" x14ac:dyDescent="0.25">
      <c r="A1695" t="s">
        <v>237</v>
      </c>
      <c r="B1695" t="s">
        <v>12</v>
      </c>
      <c r="C1695" t="s">
        <v>13</v>
      </c>
      <c r="D1695" s="7">
        <v>32.299999999999997</v>
      </c>
      <c r="E1695" t="s">
        <v>14</v>
      </c>
    </row>
    <row r="1696" spans="1:5" x14ac:dyDescent="0.25">
      <c r="A1696" t="s">
        <v>237</v>
      </c>
      <c r="B1696" t="s">
        <v>12</v>
      </c>
      <c r="C1696" t="s">
        <v>13</v>
      </c>
      <c r="D1696" s="7">
        <v>29.28</v>
      </c>
      <c r="E1696" t="s">
        <v>14</v>
      </c>
    </row>
    <row r="1697" spans="1:5" x14ac:dyDescent="0.25">
      <c r="A1697" t="s">
        <v>237</v>
      </c>
      <c r="B1697" t="s">
        <v>12</v>
      </c>
      <c r="C1697" t="s">
        <v>13</v>
      </c>
      <c r="D1697" s="7">
        <v>58.57</v>
      </c>
      <c r="E1697" t="s">
        <v>14</v>
      </c>
    </row>
    <row r="1698" spans="1:5" x14ac:dyDescent="0.25">
      <c r="A1698" t="s">
        <v>237</v>
      </c>
      <c r="B1698" t="s">
        <v>12</v>
      </c>
      <c r="C1698" t="s">
        <v>13</v>
      </c>
      <c r="D1698" s="7">
        <v>57.49</v>
      </c>
      <c r="E1698" t="s">
        <v>14</v>
      </c>
    </row>
    <row r="1699" spans="1:5" x14ac:dyDescent="0.25">
      <c r="A1699" t="s">
        <v>237</v>
      </c>
      <c r="B1699" t="s">
        <v>12</v>
      </c>
      <c r="C1699" t="s">
        <v>13</v>
      </c>
      <c r="D1699" s="7">
        <v>74.260000000000005</v>
      </c>
      <c r="E1699" t="s">
        <v>14</v>
      </c>
    </row>
    <row r="1700" spans="1:5" x14ac:dyDescent="0.25">
      <c r="A1700" t="s">
        <v>237</v>
      </c>
      <c r="B1700" t="s">
        <v>12</v>
      </c>
      <c r="C1700" t="s">
        <v>13</v>
      </c>
      <c r="D1700" s="7">
        <v>52.71</v>
      </c>
      <c r="E1700" t="s">
        <v>14</v>
      </c>
    </row>
    <row r="1701" spans="1:5" x14ac:dyDescent="0.25">
      <c r="A1701" t="s">
        <v>237</v>
      </c>
      <c r="B1701" t="s">
        <v>15</v>
      </c>
      <c r="C1701" t="s">
        <v>107</v>
      </c>
      <c r="D1701" s="7">
        <v>37.9</v>
      </c>
      <c r="E1701" t="s">
        <v>14</v>
      </c>
    </row>
    <row r="1702" spans="1:5" x14ac:dyDescent="0.25">
      <c r="A1702" t="s">
        <v>237</v>
      </c>
      <c r="B1702" t="s">
        <v>12</v>
      </c>
      <c r="C1702" t="s">
        <v>13</v>
      </c>
      <c r="D1702" s="7">
        <v>48.8</v>
      </c>
      <c r="E1702" t="s">
        <v>14</v>
      </c>
    </row>
    <row r="1703" spans="1:5" x14ac:dyDescent="0.25">
      <c r="A1703" t="s">
        <v>237</v>
      </c>
      <c r="B1703" t="s">
        <v>15</v>
      </c>
      <c r="C1703" t="s">
        <v>125</v>
      </c>
      <c r="D1703" s="7">
        <v>83.8</v>
      </c>
      <c r="E1703" t="s">
        <v>14</v>
      </c>
    </row>
    <row r="1704" spans="1:5" x14ac:dyDescent="0.25">
      <c r="A1704" t="s">
        <v>237</v>
      </c>
      <c r="B1704" t="s">
        <v>25</v>
      </c>
      <c r="C1704" t="s">
        <v>187</v>
      </c>
      <c r="D1704" t="s">
        <v>14</v>
      </c>
      <c r="E1704" s="7">
        <v>-13.99</v>
      </c>
    </row>
    <row r="1705" spans="1:5" x14ac:dyDescent="0.25">
      <c r="A1705" t="s">
        <v>237</v>
      </c>
      <c r="B1705" t="s">
        <v>12</v>
      </c>
      <c r="C1705" t="s">
        <v>13</v>
      </c>
      <c r="D1705" s="7">
        <v>19</v>
      </c>
      <c r="E1705" t="s">
        <v>14</v>
      </c>
    </row>
    <row r="1706" spans="1:5" x14ac:dyDescent="0.25">
      <c r="A1706" t="s">
        <v>237</v>
      </c>
      <c r="B1706" t="s">
        <v>12</v>
      </c>
      <c r="C1706" t="s">
        <v>13</v>
      </c>
      <c r="D1706" s="7">
        <v>41.87</v>
      </c>
      <c r="E1706" t="s">
        <v>14</v>
      </c>
    </row>
    <row r="1707" spans="1:5" x14ac:dyDescent="0.25">
      <c r="A1707" t="s">
        <v>237</v>
      </c>
      <c r="B1707" t="s">
        <v>12</v>
      </c>
      <c r="C1707" t="s">
        <v>13</v>
      </c>
      <c r="D1707" s="7">
        <v>79.81</v>
      </c>
      <c r="E1707" t="s">
        <v>14</v>
      </c>
    </row>
    <row r="1708" spans="1:5" x14ac:dyDescent="0.25">
      <c r="A1708" t="s">
        <v>237</v>
      </c>
      <c r="B1708" t="s">
        <v>12</v>
      </c>
      <c r="C1708" t="s">
        <v>13</v>
      </c>
      <c r="D1708" s="7">
        <v>210.92</v>
      </c>
      <c r="E1708" t="s">
        <v>14</v>
      </c>
    </row>
    <row r="1709" spans="1:5" x14ac:dyDescent="0.25">
      <c r="A1709" t="s">
        <v>237</v>
      </c>
      <c r="B1709" t="s">
        <v>12</v>
      </c>
      <c r="C1709" t="s">
        <v>13</v>
      </c>
      <c r="D1709" s="7">
        <v>14.15</v>
      </c>
      <c r="E1709" t="s">
        <v>14</v>
      </c>
    </row>
    <row r="1710" spans="1:5" x14ac:dyDescent="0.25">
      <c r="A1710" t="s">
        <v>237</v>
      </c>
      <c r="B1710" t="s">
        <v>12</v>
      </c>
      <c r="C1710" t="s">
        <v>13</v>
      </c>
      <c r="D1710" s="7">
        <v>34.159999999999997</v>
      </c>
      <c r="E1710" t="s">
        <v>14</v>
      </c>
    </row>
    <row r="1711" spans="1:5" x14ac:dyDescent="0.25">
      <c r="A1711" t="s">
        <v>237</v>
      </c>
      <c r="B1711" t="s">
        <v>12</v>
      </c>
      <c r="C1711" t="s">
        <v>13</v>
      </c>
      <c r="D1711" s="7">
        <v>51.49</v>
      </c>
      <c r="E1711" t="s">
        <v>14</v>
      </c>
    </row>
    <row r="1712" spans="1:5" x14ac:dyDescent="0.25">
      <c r="A1712" t="s">
        <v>237</v>
      </c>
      <c r="B1712" t="s">
        <v>12</v>
      </c>
      <c r="C1712" t="s">
        <v>13</v>
      </c>
      <c r="D1712" s="7">
        <v>16.59</v>
      </c>
      <c r="E1712" t="s">
        <v>14</v>
      </c>
    </row>
    <row r="1713" spans="1:5" x14ac:dyDescent="0.25">
      <c r="A1713" t="s">
        <v>237</v>
      </c>
      <c r="B1713" t="s">
        <v>12</v>
      </c>
      <c r="C1713" t="s">
        <v>13</v>
      </c>
      <c r="D1713" s="7">
        <v>36.1</v>
      </c>
      <c r="E1713" t="s">
        <v>14</v>
      </c>
    </row>
    <row r="1714" spans="1:5" x14ac:dyDescent="0.25">
      <c r="A1714" t="s">
        <v>237</v>
      </c>
      <c r="B1714" t="s">
        <v>12</v>
      </c>
      <c r="C1714" t="s">
        <v>13</v>
      </c>
      <c r="D1714" s="7">
        <v>36.1</v>
      </c>
      <c r="E1714" t="s">
        <v>14</v>
      </c>
    </row>
    <row r="1715" spans="1:5" x14ac:dyDescent="0.25">
      <c r="A1715" t="s">
        <v>237</v>
      </c>
      <c r="B1715" t="s">
        <v>12</v>
      </c>
      <c r="C1715" t="s">
        <v>13</v>
      </c>
      <c r="D1715" s="7">
        <v>24.4</v>
      </c>
      <c r="E1715" t="s">
        <v>14</v>
      </c>
    </row>
    <row r="1716" spans="1:5" x14ac:dyDescent="0.25">
      <c r="A1716" t="s">
        <v>237</v>
      </c>
      <c r="B1716" t="s">
        <v>12</v>
      </c>
      <c r="C1716" t="s">
        <v>13</v>
      </c>
      <c r="D1716" s="7">
        <v>4.95</v>
      </c>
      <c r="E1716" t="s">
        <v>14</v>
      </c>
    </row>
    <row r="1717" spans="1:5" x14ac:dyDescent="0.25">
      <c r="A1717" t="s">
        <v>237</v>
      </c>
      <c r="B1717" t="s">
        <v>12</v>
      </c>
      <c r="C1717" t="s">
        <v>13</v>
      </c>
      <c r="D1717" s="7">
        <v>4.75</v>
      </c>
      <c r="E1717" t="s">
        <v>14</v>
      </c>
    </row>
    <row r="1718" spans="1:5" x14ac:dyDescent="0.25">
      <c r="A1718" t="s">
        <v>237</v>
      </c>
      <c r="B1718" t="s">
        <v>12</v>
      </c>
      <c r="C1718" t="s">
        <v>13</v>
      </c>
      <c r="D1718" s="7">
        <v>26.6</v>
      </c>
      <c r="E1718" t="s">
        <v>14</v>
      </c>
    </row>
    <row r="1719" spans="1:5" x14ac:dyDescent="0.25">
      <c r="A1719" t="s">
        <v>237</v>
      </c>
      <c r="B1719" t="s">
        <v>12</v>
      </c>
      <c r="C1719" t="s">
        <v>13</v>
      </c>
      <c r="D1719" s="7">
        <v>39.04</v>
      </c>
      <c r="E1719" t="s">
        <v>14</v>
      </c>
    </row>
    <row r="1720" spans="1:5" x14ac:dyDescent="0.25">
      <c r="A1720" t="s">
        <v>237</v>
      </c>
      <c r="B1720" t="s">
        <v>12</v>
      </c>
      <c r="C1720" t="s">
        <v>13</v>
      </c>
      <c r="D1720" s="7">
        <v>16.84</v>
      </c>
      <c r="E1720" t="s">
        <v>14</v>
      </c>
    </row>
    <row r="1721" spans="1:5" x14ac:dyDescent="0.25">
      <c r="A1721" t="s">
        <v>237</v>
      </c>
      <c r="B1721" t="s">
        <v>17</v>
      </c>
      <c r="C1721" t="s">
        <v>18</v>
      </c>
      <c r="D1721" t="s">
        <v>14</v>
      </c>
      <c r="E1721" s="7">
        <v>-91.57</v>
      </c>
    </row>
    <row r="1722" spans="1:5" x14ac:dyDescent="0.25">
      <c r="A1722" t="s">
        <v>237</v>
      </c>
      <c r="B1722" t="s">
        <v>15</v>
      </c>
      <c r="C1722" t="s">
        <v>197</v>
      </c>
      <c r="D1722" s="7">
        <v>78</v>
      </c>
      <c r="E1722" t="s">
        <v>14</v>
      </c>
    </row>
    <row r="1723" spans="1:5" x14ac:dyDescent="0.25">
      <c r="A1723" t="s">
        <v>237</v>
      </c>
      <c r="B1723" t="s">
        <v>12</v>
      </c>
      <c r="C1723" t="s">
        <v>13</v>
      </c>
      <c r="D1723" s="7">
        <v>9.57</v>
      </c>
      <c r="E1723" t="s">
        <v>14</v>
      </c>
    </row>
    <row r="1724" spans="1:5" x14ac:dyDescent="0.25">
      <c r="A1724" t="s">
        <v>237</v>
      </c>
      <c r="B1724" t="s">
        <v>15</v>
      </c>
      <c r="C1724" t="s">
        <v>243</v>
      </c>
      <c r="D1724" s="7">
        <v>4</v>
      </c>
      <c r="E1724" t="s">
        <v>14</v>
      </c>
    </row>
    <row r="1725" spans="1:5" x14ac:dyDescent="0.25">
      <c r="A1725" t="s">
        <v>237</v>
      </c>
      <c r="B1725" t="s">
        <v>17</v>
      </c>
      <c r="C1725" t="s">
        <v>18</v>
      </c>
      <c r="D1725" t="s">
        <v>14</v>
      </c>
      <c r="E1725" s="7">
        <v>-145</v>
      </c>
    </row>
    <row r="1726" spans="1:5" x14ac:dyDescent="0.25">
      <c r="A1726" t="s">
        <v>237</v>
      </c>
      <c r="B1726" t="s">
        <v>12</v>
      </c>
      <c r="C1726" t="s">
        <v>13</v>
      </c>
      <c r="D1726" s="7">
        <v>79.11</v>
      </c>
      <c r="E1726" t="s">
        <v>14</v>
      </c>
    </row>
    <row r="1727" spans="1:5" x14ac:dyDescent="0.25">
      <c r="A1727" t="s">
        <v>237</v>
      </c>
      <c r="B1727" t="s">
        <v>12</v>
      </c>
      <c r="C1727" t="s">
        <v>13</v>
      </c>
      <c r="D1727" s="7">
        <v>22.45</v>
      </c>
      <c r="E1727" t="s">
        <v>14</v>
      </c>
    </row>
    <row r="1728" spans="1:5" x14ac:dyDescent="0.25">
      <c r="A1728" t="s">
        <v>237</v>
      </c>
      <c r="B1728" t="s">
        <v>12</v>
      </c>
      <c r="C1728" t="s">
        <v>13</v>
      </c>
      <c r="D1728" s="7">
        <v>12.2</v>
      </c>
      <c r="E1728" t="s">
        <v>14</v>
      </c>
    </row>
    <row r="1729" spans="1:5" x14ac:dyDescent="0.25">
      <c r="A1729" t="s">
        <v>237</v>
      </c>
      <c r="B1729" t="s">
        <v>12</v>
      </c>
      <c r="C1729" t="s">
        <v>13</v>
      </c>
      <c r="D1729" s="7">
        <v>31.24</v>
      </c>
      <c r="E1729" t="s">
        <v>14</v>
      </c>
    </row>
    <row r="1730" spans="1:5" x14ac:dyDescent="0.25">
      <c r="A1730" t="s">
        <v>237</v>
      </c>
      <c r="B1730" t="s">
        <v>17</v>
      </c>
      <c r="C1730" t="s">
        <v>18</v>
      </c>
      <c r="D1730" t="s">
        <v>14</v>
      </c>
      <c r="E1730" s="7">
        <v>-53.5</v>
      </c>
    </row>
    <row r="1731" spans="1:5" x14ac:dyDescent="0.25">
      <c r="A1731" t="s">
        <v>237</v>
      </c>
      <c r="B1731" t="s">
        <v>12</v>
      </c>
      <c r="C1731" t="s">
        <v>13</v>
      </c>
      <c r="D1731" s="7">
        <v>28.5</v>
      </c>
      <c r="E1731" t="s">
        <v>14</v>
      </c>
    </row>
    <row r="1732" spans="1:5" x14ac:dyDescent="0.25">
      <c r="A1732" t="s">
        <v>237</v>
      </c>
      <c r="B1732" t="s">
        <v>15</v>
      </c>
      <c r="C1732" t="s">
        <v>155</v>
      </c>
      <c r="D1732" s="7">
        <v>25</v>
      </c>
      <c r="E1732" t="s">
        <v>14</v>
      </c>
    </row>
    <row r="1733" spans="1:5" x14ac:dyDescent="0.25">
      <c r="A1733" t="s">
        <v>237</v>
      </c>
      <c r="B1733" t="s">
        <v>17</v>
      </c>
      <c r="C1733" t="s">
        <v>18</v>
      </c>
      <c r="D1733" t="s">
        <v>14</v>
      </c>
      <c r="E1733" s="7">
        <v>-27.82</v>
      </c>
    </row>
    <row r="1734" spans="1:5" x14ac:dyDescent="0.25">
      <c r="A1734" t="s">
        <v>237</v>
      </c>
      <c r="B1734" t="s">
        <v>12</v>
      </c>
      <c r="C1734" t="s">
        <v>13</v>
      </c>
      <c r="D1734" s="7">
        <v>9.76</v>
      </c>
      <c r="E1734" t="s">
        <v>14</v>
      </c>
    </row>
    <row r="1735" spans="1:5" x14ac:dyDescent="0.25">
      <c r="A1735" t="s">
        <v>237</v>
      </c>
      <c r="B1735" t="s">
        <v>12</v>
      </c>
      <c r="C1735" t="s">
        <v>13</v>
      </c>
      <c r="D1735" s="7">
        <v>9.76</v>
      </c>
      <c r="E1735" t="s">
        <v>14</v>
      </c>
    </row>
    <row r="1736" spans="1:5" x14ac:dyDescent="0.25">
      <c r="A1736" t="s">
        <v>237</v>
      </c>
      <c r="B1736" t="s">
        <v>12</v>
      </c>
      <c r="C1736" t="s">
        <v>13</v>
      </c>
      <c r="D1736" s="7">
        <v>8.3000000000000007</v>
      </c>
      <c r="E1736" t="s">
        <v>14</v>
      </c>
    </row>
    <row r="1737" spans="1:5" x14ac:dyDescent="0.25">
      <c r="A1737" t="s">
        <v>237</v>
      </c>
      <c r="B1737" t="s">
        <v>17</v>
      </c>
      <c r="C1737" t="s">
        <v>18</v>
      </c>
      <c r="D1737" t="s">
        <v>14</v>
      </c>
      <c r="E1737" s="7">
        <v>-331.97</v>
      </c>
    </row>
    <row r="1738" spans="1:5" x14ac:dyDescent="0.25">
      <c r="A1738" t="s">
        <v>237</v>
      </c>
      <c r="B1738" t="s">
        <v>12</v>
      </c>
      <c r="C1738" t="s">
        <v>13</v>
      </c>
      <c r="D1738" s="7">
        <v>33.19</v>
      </c>
      <c r="E1738" t="s">
        <v>14</v>
      </c>
    </row>
    <row r="1739" spans="1:5" x14ac:dyDescent="0.25">
      <c r="A1739" t="s">
        <v>237</v>
      </c>
      <c r="B1739" t="s">
        <v>15</v>
      </c>
      <c r="C1739" t="s">
        <v>244</v>
      </c>
      <c r="D1739" s="7">
        <v>85</v>
      </c>
      <c r="E1739" t="s">
        <v>14</v>
      </c>
    </row>
    <row r="1740" spans="1:5" x14ac:dyDescent="0.25">
      <c r="A1740" t="s">
        <v>237</v>
      </c>
      <c r="B1740" t="s">
        <v>12</v>
      </c>
      <c r="C1740" t="s">
        <v>13</v>
      </c>
      <c r="D1740" s="7">
        <v>64.61</v>
      </c>
      <c r="E1740" t="s">
        <v>14</v>
      </c>
    </row>
    <row r="1741" spans="1:5" x14ac:dyDescent="0.25">
      <c r="A1741" t="s">
        <v>237</v>
      </c>
      <c r="B1741" t="s">
        <v>12</v>
      </c>
      <c r="C1741" t="s">
        <v>13</v>
      </c>
      <c r="D1741" s="7">
        <v>99.76</v>
      </c>
      <c r="E1741" t="s">
        <v>14</v>
      </c>
    </row>
    <row r="1742" spans="1:5" x14ac:dyDescent="0.25">
      <c r="A1742" t="s">
        <v>237</v>
      </c>
      <c r="B1742" t="s">
        <v>12</v>
      </c>
      <c r="C1742" t="s">
        <v>13</v>
      </c>
      <c r="D1742" s="7">
        <v>49.41</v>
      </c>
      <c r="E1742" t="s">
        <v>14</v>
      </c>
    </row>
    <row r="1743" spans="1:5" x14ac:dyDescent="0.25">
      <c r="A1743" t="s">
        <v>237</v>
      </c>
      <c r="B1743" t="s">
        <v>17</v>
      </c>
      <c r="C1743" t="s">
        <v>18</v>
      </c>
      <c r="D1743" t="s">
        <v>14</v>
      </c>
      <c r="E1743" s="7">
        <v>-635.94000000000005</v>
      </c>
    </row>
    <row r="1744" spans="1:5" x14ac:dyDescent="0.25">
      <c r="A1744" t="s">
        <v>237</v>
      </c>
      <c r="B1744" t="s">
        <v>15</v>
      </c>
      <c r="C1744" t="s">
        <v>245</v>
      </c>
      <c r="D1744" s="7">
        <v>90</v>
      </c>
      <c r="E1744" t="s">
        <v>14</v>
      </c>
    </row>
    <row r="1745" spans="1:5" x14ac:dyDescent="0.25">
      <c r="A1745" t="s">
        <v>237</v>
      </c>
      <c r="B1745" t="s">
        <v>12</v>
      </c>
      <c r="C1745" t="s">
        <v>13</v>
      </c>
      <c r="D1745" s="7">
        <v>33.19</v>
      </c>
      <c r="E1745" t="s">
        <v>14</v>
      </c>
    </row>
    <row r="1746" spans="1:5" x14ac:dyDescent="0.25">
      <c r="A1746" t="s">
        <v>237</v>
      </c>
      <c r="B1746" t="s">
        <v>12</v>
      </c>
      <c r="C1746" t="s">
        <v>13</v>
      </c>
      <c r="D1746" s="7">
        <v>7.81</v>
      </c>
      <c r="E1746" t="s">
        <v>14</v>
      </c>
    </row>
    <row r="1747" spans="1:5" x14ac:dyDescent="0.25">
      <c r="A1747" t="s">
        <v>237</v>
      </c>
      <c r="B1747" t="s">
        <v>12</v>
      </c>
      <c r="C1747" t="s">
        <v>13</v>
      </c>
      <c r="D1747" s="7">
        <v>32.299999999999997</v>
      </c>
      <c r="E1747" t="s">
        <v>14</v>
      </c>
    </row>
    <row r="1748" spans="1:5" x14ac:dyDescent="0.25">
      <c r="A1748" t="s">
        <v>237</v>
      </c>
      <c r="B1748" t="s">
        <v>12</v>
      </c>
      <c r="C1748" t="s">
        <v>13</v>
      </c>
      <c r="D1748" s="7">
        <v>37.090000000000003</v>
      </c>
      <c r="E1748" t="s">
        <v>14</v>
      </c>
    </row>
    <row r="1749" spans="1:5" x14ac:dyDescent="0.25">
      <c r="A1749" t="s">
        <v>237</v>
      </c>
      <c r="B1749" t="s">
        <v>12</v>
      </c>
      <c r="C1749" t="s">
        <v>13</v>
      </c>
      <c r="D1749" s="7">
        <v>41.8</v>
      </c>
      <c r="E1749" t="s">
        <v>14</v>
      </c>
    </row>
    <row r="1750" spans="1:5" x14ac:dyDescent="0.25">
      <c r="A1750" t="s">
        <v>237</v>
      </c>
      <c r="B1750" t="s">
        <v>12</v>
      </c>
      <c r="C1750" t="s">
        <v>13</v>
      </c>
      <c r="D1750" s="7">
        <v>9.9</v>
      </c>
      <c r="E1750" t="s">
        <v>14</v>
      </c>
    </row>
    <row r="1751" spans="1:5" x14ac:dyDescent="0.25">
      <c r="A1751" t="s">
        <v>237</v>
      </c>
      <c r="B1751" t="s">
        <v>12</v>
      </c>
      <c r="C1751" t="s">
        <v>13</v>
      </c>
      <c r="D1751" s="7">
        <v>33.25</v>
      </c>
      <c r="E1751" t="s">
        <v>14</v>
      </c>
    </row>
    <row r="1752" spans="1:5" x14ac:dyDescent="0.25">
      <c r="A1752" t="s">
        <v>237</v>
      </c>
      <c r="B1752" t="s">
        <v>12</v>
      </c>
      <c r="C1752" t="s">
        <v>13</v>
      </c>
      <c r="D1752" s="7">
        <v>7.81</v>
      </c>
      <c r="E1752" t="s">
        <v>14</v>
      </c>
    </row>
    <row r="1753" spans="1:5" x14ac:dyDescent="0.25">
      <c r="A1753" t="s">
        <v>237</v>
      </c>
      <c r="B1753" t="s">
        <v>12</v>
      </c>
      <c r="C1753" t="s">
        <v>13</v>
      </c>
      <c r="D1753" s="7">
        <v>22.45</v>
      </c>
      <c r="E1753" t="s">
        <v>14</v>
      </c>
    </row>
    <row r="1754" spans="1:5" x14ac:dyDescent="0.25">
      <c r="A1754" t="s">
        <v>237</v>
      </c>
      <c r="B1754" t="s">
        <v>12</v>
      </c>
      <c r="C1754" t="s">
        <v>13</v>
      </c>
      <c r="D1754" s="7">
        <v>47.5</v>
      </c>
      <c r="E1754" t="s">
        <v>14</v>
      </c>
    </row>
    <row r="1755" spans="1:5" x14ac:dyDescent="0.25">
      <c r="A1755" t="s">
        <v>237</v>
      </c>
      <c r="B1755" t="s">
        <v>12</v>
      </c>
      <c r="C1755" t="s">
        <v>13</v>
      </c>
      <c r="D1755" s="7">
        <v>47.5</v>
      </c>
      <c r="E1755" t="s">
        <v>14</v>
      </c>
    </row>
    <row r="1756" spans="1:5" x14ac:dyDescent="0.25">
      <c r="A1756" t="s">
        <v>237</v>
      </c>
      <c r="B1756" t="s">
        <v>12</v>
      </c>
      <c r="C1756" t="s">
        <v>13</v>
      </c>
      <c r="D1756" s="7">
        <v>9.76</v>
      </c>
      <c r="E1756" t="s">
        <v>14</v>
      </c>
    </row>
    <row r="1757" spans="1:5" x14ac:dyDescent="0.25">
      <c r="A1757" t="s">
        <v>237</v>
      </c>
      <c r="B1757" t="s">
        <v>12</v>
      </c>
      <c r="C1757" t="s">
        <v>13</v>
      </c>
      <c r="D1757" s="7">
        <v>32.299999999999997</v>
      </c>
      <c r="E1757" t="s">
        <v>14</v>
      </c>
    </row>
    <row r="1758" spans="1:5" x14ac:dyDescent="0.25">
      <c r="A1758" t="s">
        <v>237</v>
      </c>
      <c r="B1758" t="s">
        <v>12</v>
      </c>
      <c r="C1758" t="s">
        <v>13</v>
      </c>
      <c r="D1758" s="7">
        <v>11.71</v>
      </c>
      <c r="E1758" t="s">
        <v>14</v>
      </c>
    </row>
    <row r="1759" spans="1:5" x14ac:dyDescent="0.25">
      <c r="A1759" t="s">
        <v>237</v>
      </c>
      <c r="B1759" t="s">
        <v>12</v>
      </c>
      <c r="C1759" t="s">
        <v>13</v>
      </c>
      <c r="D1759" s="7">
        <v>41.87</v>
      </c>
      <c r="E1759" t="s">
        <v>14</v>
      </c>
    </row>
    <row r="1760" spans="1:5" x14ac:dyDescent="0.25">
      <c r="A1760" t="s">
        <v>237</v>
      </c>
      <c r="B1760" t="s">
        <v>12</v>
      </c>
      <c r="C1760" t="s">
        <v>13</v>
      </c>
      <c r="D1760" s="7">
        <v>19.52</v>
      </c>
      <c r="E1760" t="s">
        <v>14</v>
      </c>
    </row>
    <row r="1761" spans="1:6" x14ac:dyDescent="0.25">
      <c r="A1761" t="s">
        <v>237</v>
      </c>
      <c r="B1761" t="s">
        <v>12</v>
      </c>
      <c r="C1761" t="s">
        <v>13</v>
      </c>
      <c r="D1761" s="7">
        <v>40.76</v>
      </c>
      <c r="E1761" t="s">
        <v>14</v>
      </c>
    </row>
    <row r="1762" spans="1:6" x14ac:dyDescent="0.25">
      <c r="A1762" t="s">
        <v>237</v>
      </c>
      <c r="B1762" t="s">
        <v>12</v>
      </c>
      <c r="C1762" t="s">
        <v>13</v>
      </c>
      <c r="D1762" s="7">
        <v>39.9</v>
      </c>
      <c r="E1762" t="s">
        <v>14</v>
      </c>
    </row>
    <row r="1763" spans="1:6" x14ac:dyDescent="0.25">
      <c r="A1763" t="s">
        <v>237</v>
      </c>
      <c r="B1763" t="s">
        <v>12</v>
      </c>
      <c r="C1763" t="s">
        <v>13</v>
      </c>
      <c r="D1763" s="7">
        <v>19.52</v>
      </c>
      <c r="E1763" t="s">
        <v>14</v>
      </c>
    </row>
    <row r="1764" spans="1:6" x14ac:dyDescent="0.25">
      <c r="A1764" t="s">
        <v>237</v>
      </c>
      <c r="B1764" t="s">
        <v>15</v>
      </c>
      <c r="C1764" t="s">
        <v>246</v>
      </c>
      <c r="D1764" s="7">
        <v>10</v>
      </c>
      <c r="E1764" t="s">
        <v>14</v>
      </c>
    </row>
    <row r="1765" spans="1:6" x14ac:dyDescent="0.25">
      <c r="A1765" t="s">
        <v>237</v>
      </c>
      <c r="B1765" t="s">
        <v>17</v>
      </c>
      <c r="C1765" t="s">
        <v>18</v>
      </c>
      <c r="D1765" t="s">
        <v>14</v>
      </c>
      <c r="E1765" s="7">
        <v>-826.92</v>
      </c>
    </row>
    <row r="1766" spans="1:6" x14ac:dyDescent="0.25">
      <c r="A1766" t="s">
        <v>237</v>
      </c>
      <c r="B1766" t="s">
        <v>12</v>
      </c>
      <c r="C1766" t="s">
        <v>13</v>
      </c>
      <c r="D1766" s="7">
        <v>4.88</v>
      </c>
      <c r="E1766" t="s">
        <v>14</v>
      </c>
    </row>
    <row r="1767" spans="1:6" x14ac:dyDescent="0.25">
      <c r="A1767" t="s">
        <v>237</v>
      </c>
      <c r="B1767" t="s">
        <v>17</v>
      </c>
      <c r="C1767" t="s">
        <v>205</v>
      </c>
      <c r="D1767" t="s">
        <v>14</v>
      </c>
      <c r="E1767" s="7">
        <v>-117.5</v>
      </c>
    </row>
    <row r="1768" spans="1:6" x14ac:dyDescent="0.25">
      <c r="A1768" t="s">
        <v>237</v>
      </c>
      <c r="B1768" t="s">
        <v>15</v>
      </c>
      <c r="C1768" t="s">
        <v>247</v>
      </c>
      <c r="D1768" s="7">
        <v>46.32</v>
      </c>
      <c r="E1768" t="s">
        <v>14</v>
      </c>
    </row>
    <row r="1769" spans="1:6" x14ac:dyDescent="0.25">
      <c r="A1769" t="s">
        <v>237</v>
      </c>
      <c r="B1769" t="s">
        <v>12</v>
      </c>
      <c r="C1769" t="s">
        <v>13</v>
      </c>
      <c r="D1769" s="7">
        <v>10.25</v>
      </c>
      <c r="E1769" t="s">
        <v>14</v>
      </c>
    </row>
    <row r="1770" spans="1:6" x14ac:dyDescent="0.25">
      <c r="A1770" t="s">
        <v>237</v>
      </c>
      <c r="B1770" t="s">
        <v>12</v>
      </c>
      <c r="C1770" t="s">
        <v>13</v>
      </c>
      <c r="D1770" s="7">
        <v>38.950000000000003</v>
      </c>
      <c r="E1770" t="s">
        <v>14</v>
      </c>
    </row>
    <row r="1771" spans="1:6" x14ac:dyDescent="0.25">
      <c r="A1771" s="32" t="s">
        <v>237</v>
      </c>
      <c r="B1771" s="32" t="s">
        <v>22</v>
      </c>
      <c r="C1771" s="32"/>
      <c r="D1771" s="32"/>
      <c r="E1771" s="32"/>
      <c r="F1771" s="32">
        <v>101.65</v>
      </c>
    </row>
    <row r="1772" spans="1:6" x14ac:dyDescent="0.25">
      <c r="A1772" t="s">
        <v>248</v>
      </c>
      <c r="B1772" t="s">
        <v>12</v>
      </c>
      <c r="C1772" t="s">
        <v>13</v>
      </c>
      <c r="D1772" s="7">
        <v>52.26</v>
      </c>
      <c r="E1772" t="s">
        <v>14</v>
      </c>
    </row>
    <row r="1773" spans="1:6" x14ac:dyDescent="0.25">
      <c r="A1773" t="s">
        <v>248</v>
      </c>
      <c r="B1773" t="s">
        <v>12</v>
      </c>
      <c r="C1773" t="s">
        <v>13</v>
      </c>
      <c r="D1773" s="7">
        <v>8.7799999999999994</v>
      </c>
      <c r="E1773" t="s">
        <v>14</v>
      </c>
    </row>
    <row r="1774" spans="1:6" x14ac:dyDescent="0.25">
      <c r="A1774" t="s">
        <v>248</v>
      </c>
      <c r="B1774" t="s">
        <v>12</v>
      </c>
      <c r="C1774" t="s">
        <v>13</v>
      </c>
      <c r="D1774" s="7">
        <v>41</v>
      </c>
      <c r="E1774" t="s">
        <v>14</v>
      </c>
    </row>
    <row r="1775" spans="1:6" x14ac:dyDescent="0.25">
      <c r="A1775" t="s">
        <v>248</v>
      </c>
      <c r="B1775" t="s">
        <v>15</v>
      </c>
      <c r="C1775" t="s">
        <v>249</v>
      </c>
      <c r="D1775" s="7">
        <v>43</v>
      </c>
      <c r="E1775" t="s">
        <v>14</v>
      </c>
    </row>
    <row r="1776" spans="1:6" x14ac:dyDescent="0.25">
      <c r="A1776" t="s">
        <v>248</v>
      </c>
      <c r="B1776" t="s">
        <v>12</v>
      </c>
      <c r="C1776" t="s">
        <v>13</v>
      </c>
      <c r="D1776" s="7">
        <v>25.38</v>
      </c>
      <c r="E1776" t="s">
        <v>14</v>
      </c>
    </row>
    <row r="1777" spans="1:5" x14ac:dyDescent="0.25">
      <c r="A1777" t="s">
        <v>248</v>
      </c>
      <c r="B1777" t="s">
        <v>15</v>
      </c>
      <c r="C1777" t="s">
        <v>250</v>
      </c>
      <c r="D1777" s="7">
        <v>15</v>
      </c>
      <c r="E1777" t="s">
        <v>14</v>
      </c>
    </row>
    <row r="1778" spans="1:5" x14ac:dyDescent="0.25">
      <c r="A1778" t="s">
        <v>248</v>
      </c>
      <c r="B1778" t="s">
        <v>12</v>
      </c>
      <c r="C1778" t="s">
        <v>13</v>
      </c>
      <c r="D1778" s="7">
        <v>29.28</v>
      </c>
      <c r="E1778" t="s">
        <v>14</v>
      </c>
    </row>
    <row r="1779" spans="1:5" x14ac:dyDescent="0.25">
      <c r="A1779" t="s">
        <v>248</v>
      </c>
      <c r="B1779" t="s">
        <v>12</v>
      </c>
      <c r="C1779" t="s">
        <v>13</v>
      </c>
      <c r="D1779" s="7">
        <v>11.71</v>
      </c>
      <c r="E1779" t="s">
        <v>14</v>
      </c>
    </row>
    <row r="1780" spans="1:5" x14ac:dyDescent="0.25">
      <c r="A1780" t="s">
        <v>248</v>
      </c>
      <c r="B1780" t="s">
        <v>12</v>
      </c>
      <c r="C1780" t="s">
        <v>13</v>
      </c>
      <c r="D1780" s="7">
        <v>31.24</v>
      </c>
      <c r="E1780" t="s">
        <v>14</v>
      </c>
    </row>
    <row r="1781" spans="1:5" x14ac:dyDescent="0.25">
      <c r="A1781" t="s">
        <v>248</v>
      </c>
      <c r="B1781" t="s">
        <v>12</v>
      </c>
      <c r="C1781" t="s">
        <v>13</v>
      </c>
      <c r="D1781" s="7">
        <v>33.19</v>
      </c>
      <c r="E1781" t="s">
        <v>14</v>
      </c>
    </row>
    <row r="1782" spans="1:5" x14ac:dyDescent="0.25">
      <c r="A1782" t="s">
        <v>248</v>
      </c>
      <c r="B1782" t="s">
        <v>12</v>
      </c>
      <c r="C1782" t="s">
        <v>13</v>
      </c>
      <c r="D1782" s="7">
        <v>18.55</v>
      </c>
      <c r="E1782" t="s">
        <v>14</v>
      </c>
    </row>
    <row r="1783" spans="1:5" x14ac:dyDescent="0.25">
      <c r="A1783" t="s">
        <v>248</v>
      </c>
      <c r="B1783" t="s">
        <v>15</v>
      </c>
      <c r="C1783" t="s">
        <v>249</v>
      </c>
      <c r="D1783" s="7">
        <v>53</v>
      </c>
      <c r="E1783" t="s">
        <v>14</v>
      </c>
    </row>
    <row r="1784" spans="1:5" x14ac:dyDescent="0.25">
      <c r="A1784" t="s">
        <v>248</v>
      </c>
      <c r="B1784" t="s">
        <v>12</v>
      </c>
      <c r="C1784" t="s">
        <v>13</v>
      </c>
      <c r="D1784" s="7">
        <v>4.3899999999999997</v>
      </c>
      <c r="E1784" t="s">
        <v>14</v>
      </c>
    </row>
    <row r="1785" spans="1:5" x14ac:dyDescent="0.25">
      <c r="A1785" t="s">
        <v>248</v>
      </c>
      <c r="B1785" t="s">
        <v>12</v>
      </c>
      <c r="C1785" t="s">
        <v>13</v>
      </c>
      <c r="D1785" s="7">
        <v>9.5</v>
      </c>
      <c r="E1785" t="s">
        <v>14</v>
      </c>
    </row>
    <row r="1786" spans="1:5" x14ac:dyDescent="0.25">
      <c r="A1786" t="s">
        <v>248</v>
      </c>
      <c r="B1786" t="s">
        <v>12</v>
      </c>
      <c r="C1786" t="s">
        <v>13</v>
      </c>
      <c r="D1786" s="7">
        <v>15.62</v>
      </c>
      <c r="E1786" t="s">
        <v>14</v>
      </c>
    </row>
    <row r="1787" spans="1:5" x14ac:dyDescent="0.25">
      <c r="A1787" t="s">
        <v>248</v>
      </c>
      <c r="B1787" t="s">
        <v>12</v>
      </c>
      <c r="C1787" t="s">
        <v>13</v>
      </c>
      <c r="D1787" s="7">
        <v>7.32</v>
      </c>
      <c r="E1787" t="s">
        <v>14</v>
      </c>
    </row>
    <row r="1788" spans="1:5" x14ac:dyDescent="0.25">
      <c r="A1788" t="s">
        <v>248</v>
      </c>
      <c r="B1788" t="s">
        <v>12</v>
      </c>
      <c r="C1788" t="s">
        <v>13</v>
      </c>
      <c r="D1788" s="7">
        <v>28.5</v>
      </c>
      <c r="E1788" t="s">
        <v>14</v>
      </c>
    </row>
    <row r="1789" spans="1:5" x14ac:dyDescent="0.25">
      <c r="A1789" t="s">
        <v>248</v>
      </c>
      <c r="B1789" t="s">
        <v>15</v>
      </c>
      <c r="C1789" t="s">
        <v>32</v>
      </c>
      <c r="D1789" s="7">
        <v>42.9</v>
      </c>
      <c r="E1789" t="s">
        <v>14</v>
      </c>
    </row>
    <row r="1790" spans="1:5" x14ac:dyDescent="0.25">
      <c r="A1790" t="s">
        <v>248</v>
      </c>
      <c r="B1790" t="s">
        <v>15</v>
      </c>
      <c r="C1790" t="s">
        <v>240</v>
      </c>
      <c r="D1790" s="7">
        <v>50</v>
      </c>
      <c r="E1790" t="s">
        <v>14</v>
      </c>
    </row>
    <row r="1791" spans="1:5" x14ac:dyDescent="0.25">
      <c r="A1791" t="s">
        <v>248</v>
      </c>
      <c r="B1791" t="s">
        <v>15</v>
      </c>
      <c r="C1791" t="s">
        <v>34</v>
      </c>
      <c r="D1791" s="7">
        <v>14</v>
      </c>
      <c r="E1791" t="s">
        <v>14</v>
      </c>
    </row>
    <row r="1792" spans="1:5" x14ac:dyDescent="0.25">
      <c r="A1792" t="s">
        <v>248</v>
      </c>
      <c r="B1792" t="s">
        <v>15</v>
      </c>
      <c r="C1792" t="s">
        <v>249</v>
      </c>
      <c r="D1792" s="7">
        <v>53</v>
      </c>
      <c r="E1792" t="s">
        <v>14</v>
      </c>
    </row>
    <row r="1793" spans="1:5" x14ac:dyDescent="0.25">
      <c r="A1793" t="s">
        <v>248</v>
      </c>
      <c r="B1793" t="s">
        <v>12</v>
      </c>
      <c r="C1793" t="s">
        <v>13</v>
      </c>
      <c r="D1793" s="7">
        <v>29.28</v>
      </c>
      <c r="E1793" t="s">
        <v>14</v>
      </c>
    </row>
    <row r="1794" spans="1:5" x14ac:dyDescent="0.25">
      <c r="A1794" t="s">
        <v>248</v>
      </c>
      <c r="B1794" t="s">
        <v>12</v>
      </c>
      <c r="C1794" t="s">
        <v>13</v>
      </c>
      <c r="D1794" s="7">
        <v>40.51</v>
      </c>
      <c r="E1794" t="s">
        <v>14</v>
      </c>
    </row>
    <row r="1795" spans="1:5" x14ac:dyDescent="0.25">
      <c r="A1795" t="s">
        <v>248</v>
      </c>
      <c r="B1795" t="s">
        <v>12</v>
      </c>
      <c r="C1795" t="s">
        <v>13</v>
      </c>
      <c r="D1795" s="7">
        <v>3.9</v>
      </c>
      <c r="E1795" t="s">
        <v>14</v>
      </c>
    </row>
    <row r="1796" spans="1:5" x14ac:dyDescent="0.25">
      <c r="A1796" t="s">
        <v>248</v>
      </c>
      <c r="B1796" t="s">
        <v>17</v>
      </c>
      <c r="C1796" t="s">
        <v>18</v>
      </c>
      <c r="D1796" t="s">
        <v>14</v>
      </c>
      <c r="E1796" s="7">
        <v>-8.98</v>
      </c>
    </row>
    <row r="1797" spans="1:5" x14ac:dyDescent="0.25">
      <c r="A1797" t="s">
        <v>248</v>
      </c>
      <c r="B1797" t="s">
        <v>12</v>
      </c>
      <c r="C1797" t="s">
        <v>13</v>
      </c>
      <c r="D1797" s="7">
        <v>7.08</v>
      </c>
      <c r="E1797" t="s">
        <v>14</v>
      </c>
    </row>
    <row r="1798" spans="1:5" x14ac:dyDescent="0.25">
      <c r="A1798" t="s">
        <v>248</v>
      </c>
      <c r="B1798" t="s">
        <v>12</v>
      </c>
      <c r="C1798" t="s">
        <v>13</v>
      </c>
      <c r="D1798" s="7">
        <v>1.9</v>
      </c>
      <c r="E1798" t="s">
        <v>14</v>
      </c>
    </row>
    <row r="1799" spans="1:5" x14ac:dyDescent="0.25">
      <c r="A1799" t="s">
        <v>248</v>
      </c>
      <c r="B1799" t="s">
        <v>17</v>
      </c>
      <c r="C1799" t="s">
        <v>18</v>
      </c>
      <c r="D1799" t="s">
        <v>14</v>
      </c>
      <c r="E1799" s="7">
        <v>-278.57</v>
      </c>
    </row>
    <row r="1800" spans="1:5" x14ac:dyDescent="0.25">
      <c r="A1800" t="s">
        <v>248</v>
      </c>
      <c r="B1800" t="s">
        <v>12</v>
      </c>
      <c r="C1800" t="s">
        <v>13</v>
      </c>
      <c r="D1800" s="7">
        <v>29.7</v>
      </c>
      <c r="E1800" t="s">
        <v>14</v>
      </c>
    </row>
    <row r="1801" spans="1:5" x14ac:dyDescent="0.25">
      <c r="A1801" t="s">
        <v>248</v>
      </c>
      <c r="B1801" t="s">
        <v>15</v>
      </c>
      <c r="C1801" t="s">
        <v>249</v>
      </c>
      <c r="D1801" s="7">
        <v>62</v>
      </c>
      <c r="E1801" t="s">
        <v>14</v>
      </c>
    </row>
    <row r="1802" spans="1:5" x14ac:dyDescent="0.25">
      <c r="A1802" t="s">
        <v>248</v>
      </c>
      <c r="B1802" t="s">
        <v>12</v>
      </c>
      <c r="C1802" t="s">
        <v>13</v>
      </c>
      <c r="D1802" s="7">
        <v>14.64</v>
      </c>
      <c r="E1802" t="s">
        <v>14</v>
      </c>
    </row>
    <row r="1803" spans="1:5" x14ac:dyDescent="0.25">
      <c r="A1803" t="s">
        <v>248</v>
      </c>
      <c r="B1803" t="s">
        <v>12</v>
      </c>
      <c r="C1803" t="s">
        <v>13</v>
      </c>
      <c r="D1803" s="7">
        <v>27.33</v>
      </c>
      <c r="E1803" t="s">
        <v>14</v>
      </c>
    </row>
    <row r="1804" spans="1:5" x14ac:dyDescent="0.25">
      <c r="A1804" t="s">
        <v>248</v>
      </c>
      <c r="B1804" t="s">
        <v>12</v>
      </c>
      <c r="C1804" t="s">
        <v>13</v>
      </c>
      <c r="D1804" s="7">
        <v>17.57</v>
      </c>
      <c r="E1804" t="s">
        <v>14</v>
      </c>
    </row>
    <row r="1805" spans="1:5" x14ac:dyDescent="0.25">
      <c r="A1805" t="s">
        <v>248</v>
      </c>
      <c r="B1805" t="s">
        <v>12</v>
      </c>
      <c r="C1805" t="s">
        <v>13</v>
      </c>
      <c r="D1805" s="7">
        <v>3.9</v>
      </c>
      <c r="E1805" t="s">
        <v>14</v>
      </c>
    </row>
    <row r="1806" spans="1:5" x14ac:dyDescent="0.25">
      <c r="A1806" t="s">
        <v>248</v>
      </c>
      <c r="B1806" t="s">
        <v>12</v>
      </c>
      <c r="C1806" t="s">
        <v>13</v>
      </c>
      <c r="D1806" s="7">
        <v>11.71</v>
      </c>
      <c r="E1806" t="s">
        <v>14</v>
      </c>
    </row>
    <row r="1807" spans="1:5" x14ac:dyDescent="0.25">
      <c r="A1807" t="s">
        <v>248</v>
      </c>
      <c r="B1807" t="s">
        <v>12</v>
      </c>
      <c r="C1807" t="s">
        <v>13</v>
      </c>
      <c r="D1807" s="7">
        <v>56.06</v>
      </c>
      <c r="E1807" t="s">
        <v>14</v>
      </c>
    </row>
    <row r="1808" spans="1:5" x14ac:dyDescent="0.25">
      <c r="A1808" t="s">
        <v>248</v>
      </c>
      <c r="B1808" t="s">
        <v>12</v>
      </c>
      <c r="C1808" t="s">
        <v>13</v>
      </c>
      <c r="D1808" s="7">
        <v>5.86</v>
      </c>
      <c r="E1808" t="s">
        <v>14</v>
      </c>
    </row>
    <row r="1809" spans="1:5" x14ac:dyDescent="0.25">
      <c r="A1809" t="s">
        <v>248</v>
      </c>
      <c r="B1809" t="s">
        <v>25</v>
      </c>
      <c r="C1809" t="s">
        <v>26</v>
      </c>
      <c r="D1809" t="s">
        <v>14</v>
      </c>
      <c r="E1809" s="7">
        <v>-2</v>
      </c>
    </row>
    <row r="1810" spans="1:5" x14ac:dyDescent="0.25">
      <c r="A1810" t="s">
        <v>248</v>
      </c>
      <c r="B1810" t="s">
        <v>25</v>
      </c>
      <c r="C1810" t="s">
        <v>97</v>
      </c>
      <c r="D1810" t="s">
        <v>14</v>
      </c>
      <c r="E1810" s="7">
        <v>-2</v>
      </c>
    </row>
    <row r="1811" spans="1:5" x14ac:dyDescent="0.25">
      <c r="A1811" t="s">
        <v>248</v>
      </c>
      <c r="B1811" t="s">
        <v>12</v>
      </c>
      <c r="C1811" t="s">
        <v>13</v>
      </c>
      <c r="D1811" s="7">
        <v>48.8</v>
      </c>
      <c r="E1811" t="s">
        <v>14</v>
      </c>
    </row>
    <row r="1812" spans="1:5" x14ac:dyDescent="0.25">
      <c r="A1812" t="s">
        <v>248</v>
      </c>
      <c r="B1812" t="s">
        <v>15</v>
      </c>
      <c r="C1812" t="s">
        <v>18</v>
      </c>
      <c r="D1812" s="7">
        <v>5</v>
      </c>
      <c r="E1812" t="s">
        <v>14</v>
      </c>
    </row>
    <row r="1813" spans="1:5" x14ac:dyDescent="0.25">
      <c r="A1813" t="s">
        <v>248</v>
      </c>
      <c r="B1813" t="s">
        <v>17</v>
      </c>
      <c r="C1813" t="s">
        <v>18</v>
      </c>
      <c r="D1813" t="s">
        <v>14</v>
      </c>
      <c r="E1813" s="7">
        <v>-342.83</v>
      </c>
    </row>
    <row r="1814" spans="1:5" x14ac:dyDescent="0.25">
      <c r="A1814" t="s">
        <v>248</v>
      </c>
      <c r="B1814" t="s">
        <v>12</v>
      </c>
      <c r="C1814" t="s">
        <v>13</v>
      </c>
      <c r="D1814" s="7">
        <v>9.76</v>
      </c>
      <c r="E1814" t="s">
        <v>14</v>
      </c>
    </row>
    <row r="1815" spans="1:5" x14ac:dyDescent="0.25">
      <c r="A1815" t="s">
        <v>248</v>
      </c>
      <c r="B1815" t="s">
        <v>12</v>
      </c>
      <c r="C1815" t="s">
        <v>13</v>
      </c>
      <c r="D1815" s="7">
        <v>8.5500000000000007</v>
      </c>
      <c r="E1815" t="s">
        <v>14</v>
      </c>
    </row>
    <row r="1816" spans="1:5" x14ac:dyDescent="0.25">
      <c r="A1816" t="s">
        <v>248</v>
      </c>
      <c r="B1816" t="s">
        <v>12</v>
      </c>
      <c r="C1816" t="s">
        <v>13</v>
      </c>
      <c r="D1816" s="7">
        <v>48.8</v>
      </c>
      <c r="E1816" t="s">
        <v>14</v>
      </c>
    </row>
    <row r="1817" spans="1:5" x14ac:dyDescent="0.25">
      <c r="A1817" t="s">
        <v>248</v>
      </c>
      <c r="B1817" t="s">
        <v>12</v>
      </c>
      <c r="C1817" t="s">
        <v>13</v>
      </c>
      <c r="D1817" s="7">
        <v>14.64</v>
      </c>
      <c r="E1817" t="s">
        <v>14</v>
      </c>
    </row>
    <row r="1818" spans="1:5" x14ac:dyDescent="0.25">
      <c r="A1818" t="s">
        <v>248</v>
      </c>
      <c r="B1818" t="s">
        <v>15</v>
      </c>
      <c r="C1818" t="s">
        <v>251</v>
      </c>
      <c r="D1818" s="7">
        <v>39</v>
      </c>
      <c r="E1818" t="s">
        <v>14</v>
      </c>
    </row>
    <row r="1819" spans="1:5" x14ac:dyDescent="0.25">
      <c r="A1819" t="s">
        <v>248</v>
      </c>
      <c r="B1819" t="s">
        <v>15</v>
      </c>
      <c r="C1819" t="s">
        <v>252</v>
      </c>
      <c r="D1819" s="7">
        <v>54</v>
      </c>
      <c r="E1819" t="s">
        <v>14</v>
      </c>
    </row>
    <row r="1820" spans="1:5" x14ac:dyDescent="0.25">
      <c r="A1820" t="s">
        <v>248</v>
      </c>
      <c r="B1820" t="s">
        <v>12</v>
      </c>
      <c r="C1820" t="s">
        <v>13</v>
      </c>
      <c r="D1820" s="7">
        <v>38.950000000000003</v>
      </c>
      <c r="E1820" t="s">
        <v>14</v>
      </c>
    </row>
    <row r="1821" spans="1:5" x14ac:dyDescent="0.25">
      <c r="A1821" t="s">
        <v>248</v>
      </c>
      <c r="B1821" t="s">
        <v>12</v>
      </c>
      <c r="C1821" t="s">
        <v>13</v>
      </c>
      <c r="D1821" s="7">
        <v>117.13</v>
      </c>
      <c r="E1821" t="s">
        <v>14</v>
      </c>
    </row>
    <row r="1822" spans="1:5" x14ac:dyDescent="0.25">
      <c r="A1822" t="s">
        <v>248</v>
      </c>
      <c r="B1822" t="s">
        <v>15</v>
      </c>
      <c r="C1822" t="s">
        <v>71</v>
      </c>
      <c r="D1822" s="7">
        <v>12</v>
      </c>
      <c r="E1822" t="s">
        <v>14</v>
      </c>
    </row>
    <row r="1823" spans="1:5" x14ac:dyDescent="0.25">
      <c r="A1823" t="s">
        <v>248</v>
      </c>
      <c r="B1823" t="s">
        <v>17</v>
      </c>
      <c r="C1823" t="s">
        <v>18</v>
      </c>
      <c r="D1823" t="s">
        <v>14</v>
      </c>
      <c r="E1823" s="7">
        <v>-62.08</v>
      </c>
    </row>
    <row r="1824" spans="1:5" x14ac:dyDescent="0.25">
      <c r="A1824" t="s">
        <v>248</v>
      </c>
      <c r="B1824" t="s">
        <v>15</v>
      </c>
      <c r="C1824" t="s">
        <v>63</v>
      </c>
      <c r="D1824" s="7">
        <v>17</v>
      </c>
      <c r="E1824" t="s">
        <v>14</v>
      </c>
    </row>
    <row r="1825" spans="1:6" x14ac:dyDescent="0.25">
      <c r="A1825" t="s">
        <v>248</v>
      </c>
      <c r="B1825" t="s">
        <v>12</v>
      </c>
      <c r="C1825" t="s">
        <v>13</v>
      </c>
      <c r="D1825" s="7">
        <v>17.079999999999998</v>
      </c>
      <c r="E1825" t="s">
        <v>14</v>
      </c>
    </row>
    <row r="1826" spans="1:6" x14ac:dyDescent="0.25">
      <c r="A1826" t="s">
        <v>248</v>
      </c>
      <c r="B1826" t="s">
        <v>15</v>
      </c>
      <c r="C1826" t="s">
        <v>253</v>
      </c>
      <c r="D1826" s="7">
        <v>28</v>
      </c>
      <c r="E1826" t="s">
        <v>14</v>
      </c>
    </row>
    <row r="1827" spans="1:6" x14ac:dyDescent="0.25">
      <c r="A1827" t="s">
        <v>248</v>
      </c>
      <c r="B1827" t="s">
        <v>17</v>
      </c>
      <c r="C1827" t="s">
        <v>18</v>
      </c>
      <c r="D1827" t="s">
        <v>14</v>
      </c>
      <c r="E1827" s="7">
        <v>-259.73</v>
      </c>
    </row>
    <row r="1828" spans="1:6" x14ac:dyDescent="0.25">
      <c r="A1828" t="s">
        <v>248</v>
      </c>
      <c r="B1828" t="s">
        <v>15</v>
      </c>
      <c r="C1828" t="s">
        <v>254</v>
      </c>
      <c r="D1828" s="7">
        <v>37.9</v>
      </c>
      <c r="E1828" t="s">
        <v>14</v>
      </c>
    </row>
    <row r="1829" spans="1:6" x14ac:dyDescent="0.25">
      <c r="A1829" t="s">
        <v>248</v>
      </c>
      <c r="B1829" t="s">
        <v>15</v>
      </c>
      <c r="C1829" t="s">
        <v>255</v>
      </c>
      <c r="D1829" s="7">
        <v>51.99</v>
      </c>
      <c r="E1829" t="s">
        <v>14</v>
      </c>
    </row>
    <row r="1830" spans="1:6" x14ac:dyDescent="0.25">
      <c r="A1830" t="s">
        <v>248</v>
      </c>
      <c r="B1830" t="s">
        <v>12</v>
      </c>
      <c r="C1830" t="s">
        <v>13</v>
      </c>
      <c r="D1830" s="7">
        <v>18.55</v>
      </c>
      <c r="E1830" t="s">
        <v>14</v>
      </c>
    </row>
    <row r="1831" spans="1:6" x14ac:dyDescent="0.25">
      <c r="A1831" t="s">
        <v>248</v>
      </c>
      <c r="B1831" t="s">
        <v>12</v>
      </c>
      <c r="C1831" t="s">
        <v>13</v>
      </c>
      <c r="D1831" s="7">
        <v>9.76</v>
      </c>
      <c r="E1831" t="s">
        <v>14</v>
      </c>
    </row>
    <row r="1832" spans="1:6" x14ac:dyDescent="0.25">
      <c r="A1832" t="s">
        <v>248</v>
      </c>
      <c r="B1832" t="s">
        <v>12</v>
      </c>
      <c r="C1832" t="s">
        <v>13</v>
      </c>
      <c r="D1832" s="7">
        <v>9.76</v>
      </c>
      <c r="E1832" t="s">
        <v>14</v>
      </c>
    </row>
    <row r="1833" spans="1:6" x14ac:dyDescent="0.25">
      <c r="A1833" t="s">
        <v>248</v>
      </c>
      <c r="B1833" t="s">
        <v>12</v>
      </c>
      <c r="C1833" t="s">
        <v>13</v>
      </c>
      <c r="D1833" s="7">
        <v>5.37</v>
      </c>
      <c r="E1833" t="s">
        <v>14</v>
      </c>
    </row>
    <row r="1834" spans="1:6" x14ac:dyDescent="0.25">
      <c r="A1834" t="s">
        <v>248</v>
      </c>
      <c r="B1834" t="s">
        <v>12</v>
      </c>
      <c r="C1834" t="s">
        <v>13</v>
      </c>
      <c r="D1834" s="7">
        <v>24.75</v>
      </c>
      <c r="E1834" t="s">
        <v>14</v>
      </c>
    </row>
    <row r="1835" spans="1:6" x14ac:dyDescent="0.25">
      <c r="A1835" s="33" t="s">
        <v>248</v>
      </c>
      <c r="B1835" s="33" t="s">
        <v>22</v>
      </c>
      <c r="C1835" s="33"/>
      <c r="D1835" s="33"/>
      <c r="E1835" s="33"/>
      <c r="F1835" s="33">
        <v>661.31</v>
      </c>
    </row>
    <row r="1836" spans="1:6" x14ac:dyDescent="0.25">
      <c r="A1836" t="s">
        <v>256</v>
      </c>
      <c r="B1836" t="s">
        <v>12</v>
      </c>
      <c r="C1836" t="s">
        <v>13</v>
      </c>
      <c r="D1836" s="7">
        <v>4.28</v>
      </c>
      <c r="E1836" t="s">
        <v>14</v>
      </c>
    </row>
    <row r="1837" spans="1:6" x14ac:dyDescent="0.25">
      <c r="A1837" t="s">
        <v>256</v>
      </c>
      <c r="B1837" t="s">
        <v>12</v>
      </c>
      <c r="C1837" t="s">
        <v>13</v>
      </c>
      <c r="D1837" s="7">
        <v>34.159999999999997</v>
      </c>
      <c r="E1837" t="s">
        <v>14</v>
      </c>
    </row>
    <row r="1838" spans="1:6" x14ac:dyDescent="0.25">
      <c r="A1838" t="s">
        <v>256</v>
      </c>
      <c r="B1838" t="s">
        <v>12</v>
      </c>
      <c r="C1838" t="s">
        <v>13</v>
      </c>
      <c r="D1838" s="7">
        <v>114.01</v>
      </c>
      <c r="E1838" t="s">
        <v>14</v>
      </c>
    </row>
    <row r="1839" spans="1:6" x14ac:dyDescent="0.25">
      <c r="A1839" t="s">
        <v>256</v>
      </c>
      <c r="B1839" t="s">
        <v>12</v>
      </c>
      <c r="C1839" t="s">
        <v>13</v>
      </c>
      <c r="D1839" s="7">
        <v>13.67</v>
      </c>
      <c r="E1839" t="s">
        <v>14</v>
      </c>
    </row>
    <row r="1840" spans="1:6" x14ac:dyDescent="0.25">
      <c r="A1840" t="s">
        <v>256</v>
      </c>
      <c r="B1840" t="s">
        <v>17</v>
      </c>
      <c r="C1840" t="s">
        <v>18</v>
      </c>
      <c r="D1840" t="s">
        <v>14</v>
      </c>
      <c r="E1840" s="7">
        <v>-7.32</v>
      </c>
    </row>
    <row r="1841" spans="1:6" x14ac:dyDescent="0.25">
      <c r="A1841" t="s">
        <v>256</v>
      </c>
      <c r="B1841" t="s">
        <v>12</v>
      </c>
      <c r="C1841" t="s">
        <v>13</v>
      </c>
      <c r="D1841" s="7">
        <v>7.32</v>
      </c>
      <c r="E1841" t="s">
        <v>14</v>
      </c>
    </row>
    <row r="1842" spans="1:6" x14ac:dyDescent="0.25">
      <c r="A1842" t="s">
        <v>256</v>
      </c>
      <c r="B1842" t="s">
        <v>17</v>
      </c>
      <c r="C1842" t="s">
        <v>18</v>
      </c>
      <c r="D1842" t="s">
        <v>14</v>
      </c>
      <c r="E1842" s="7">
        <v>-410.83</v>
      </c>
    </row>
    <row r="1843" spans="1:6" x14ac:dyDescent="0.25">
      <c r="A1843" t="s">
        <v>256</v>
      </c>
      <c r="B1843" t="s">
        <v>12</v>
      </c>
      <c r="C1843" t="s">
        <v>13</v>
      </c>
      <c r="D1843" s="7">
        <v>14.64</v>
      </c>
      <c r="E1843" t="s">
        <v>14</v>
      </c>
    </row>
    <row r="1844" spans="1:6" x14ac:dyDescent="0.25">
      <c r="A1844" t="s">
        <v>256</v>
      </c>
      <c r="B1844" t="s">
        <v>12</v>
      </c>
      <c r="C1844" t="s">
        <v>13</v>
      </c>
      <c r="D1844" s="7">
        <v>54.92</v>
      </c>
      <c r="E1844" t="s">
        <v>14</v>
      </c>
    </row>
    <row r="1845" spans="1:6" x14ac:dyDescent="0.25">
      <c r="A1845" t="s">
        <v>256</v>
      </c>
      <c r="B1845" t="s">
        <v>25</v>
      </c>
      <c r="C1845" t="s">
        <v>257</v>
      </c>
      <c r="D1845" t="s">
        <v>14</v>
      </c>
      <c r="E1845" s="7">
        <v>-14.7</v>
      </c>
    </row>
    <row r="1846" spans="1:6" x14ac:dyDescent="0.25">
      <c r="A1846" t="s">
        <v>256</v>
      </c>
      <c r="B1846" t="s">
        <v>25</v>
      </c>
      <c r="C1846" t="s">
        <v>257</v>
      </c>
      <c r="D1846" t="s">
        <v>14</v>
      </c>
      <c r="E1846" s="7">
        <v>-63.4</v>
      </c>
    </row>
    <row r="1847" spans="1:6" x14ac:dyDescent="0.25">
      <c r="A1847" t="s">
        <v>256</v>
      </c>
      <c r="B1847" t="s">
        <v>12</v>
      </c>
      <c r="C1847" t="s">
        <v>13</v>
      </c>
      <c r="D1847" s="7">
        <v>5.7</v>
      </c>
      <c r="E1847" t="s">
        <v>14</v>
      </c>
    </row>
    <row r="1848" spans="1:6" x14ac:dyDescent="0.25">
      <c r="A1848" t="s">
        <v>256</v>
      </c>
      <c r="B1848" t="s">
        <v>25</v>
      </c>
      <c r="C1848" t="s">
        <v>258</v>
      </c>
      <c r="D1848" t="s">
        <v>14</v>
      </c>
      <c r="E1848" s="7">
        <v>-91.56</v>
      </c>
    </row>
    <row r="1849" spans="1:6" x14ac:dyDescent="0.25">
      <c r="A1849" t="s">
        <v>256</v>
      </c>
      <c r="B1849" t="s">
        <v>15</v>
      </c>
      <c r="C1849" t="s">
        <v>18</v>
      </c>
      <c r="D1849" s="7">
        <v>500</v>
      </c>
      <c r="E1849" t="s">
        <v>14</v>
      </c>
    </row>
    <row r="1850" spans="1:6" x14ac:dyDescent="0.25">
      <c r="A1850" t="s">
        <v>256</v>
      </c>
      <c r="B1850" t="s">
        <v>12</v>
      </c>
      <c r="C1850" t="s">
        <v>13</v>
      </c>
      <c r="D1850" s="7">
        <v>5.23</v>
      </c>
      <c r="E1850" t="s">
        <v>14</v>
      </c>
    </row>
    <row r="1851" spans="1:6" x14ac:dyDescent="0.25">
      <c r="A1851" t="s">
        <v>256</v>
      </c>
      <c r="B1851" t="s">
        <v>17</v>
      </c>
      <c r="C1851" t="s">
        <v>18</v>
      </c>
      <c r="D1851" t="s">
        <v>14</v>
      </c>
      <c r="E1851" s="7">
        <v>-376.8</v>
      </c>
    </row>
    <row r="1852" spans="1:6" x14ac:dyDescent="0.25">
      <c r="A1852" t="s">
        <v>256</v>
      </c>
      <c r="B1852" t="s">
        <v>15</v>
      </c>
      <c r="C1852" t="s">
        <v>42</v>
      </c>
      <c r="D1852" s="7">
        <v>376.8</v>
      </c>
      <c r="E1852" t="s">
        <v>14</v>
      </c>
    </row>
    <row r="1853" spans="1:6" x14ac:dyDescent="0.25">
      <c r="A1853" t="s">
        <v>256</v>
      </c>
      <c r="B1853" t="s">
        <v>17</v>
      </c>
      <c r="C1853" t="s">
        <v>18</v>
      </c>
      <c r="D1853" t="s">
        <v>14</v>
      </c>
      <c r="E1853" s="7">
        <v>-674.98</v>
      </c>
    </row>
    <row r="1854" spans="1:6" x14ac:dyDescent="0.25">
      <c r="A1854" t="s">
        <v>256</v>
      </c>
      <c r="B1854" t="s">
        <v>12</v>
      </c>
      <c r="C1854" t="s">
        <v>13</v>
      </c>
      <c r="D1854" s="7">
        <v>13.67</v>
      </c>
      <c r="E1854" t="s">
        <v>14</v>
      </c>
    </row>
    <row r="1855" spans="1:6" x14ac:dyDescent="0.25">
      <c r="A1855" s="34" t="s">
        <v>256</v>
      </c>
      <c r="B1855" s="34" t="s">
        <v>22</v>
      </c>
      <c r="C1855" s="34"/>
      <c r="D1855" s="34"/>
      <c r="E1855" s="34"/>
      <c r="F1855" s="34">
        <v>166.12</v>
      </c>
    </row>
    <row r="1856" spans="1:6" x14ac:dyDescent="0.25">
      <c r="A1856" t="s">
        <v>259</v>
      </c>
      <c r="B1856" t="s">
        <v>17</v>
      </c>
      <c r="C1856" t="s">
        <v>18</v>
      </c>
      <c r="D1856" t="s">
        <v>14</v>
      </c>
      <c r="E1856" s="7">
        <v>-103.41</v>
      </c>
    </row>
    <row r="1857" spans="1:5" x14ac:dyDescent="0.25">
      <c r="A1857" t="s">
        <v>259</v>
      </c>
      <c r="B1857" t="s">
        <v>12</v>
      </c>
      <c r="C1857" t="s">
        <v>13</v>
      </c>
      <c r="D1857" s="7">
        <v>14.25</v>
      </c>
      <c r="E1857" t="s">
        <v>14</v>
      </c>
    </row>
    <row r="1858" spans="1:5" x14ac:dyDescent="0.25">
      <c r="A1858" t="s">
        <v>259</v>
      </c>
      <c r="B1858" t="s">
        <v>12</v>
      </c>
      <c r="C1858" t="s">
        <v>13</v>
      </c>
      <c r="D1858" s="7">
        <v>14.25</v>
      </c>
      <c r="E1858" t="s">
        <v>14</v>
      </c>
    </row>
    <row r="1859" spans="1:5" x14ac:dyDescent="0.25">
      <c r="A1859" t="s">
        <v>259</v>
      </c>
      <c r="B1859" t="s">
        <v>12</v>
      </c>
      <c r="C1859" t="s">
        <v>13</v>
      </c>
      <c r="D1859" s="7">
        <v>12.69</v>
      </c>
      <c r="E1859" t="s">
        <v>14</v>
      </c>
    </row>
    <row r="1860" spans="1:5" x14ac:dyDescent="0.25">
      <c r="A1860" t="s">
        <v>259</v>
      </c>
      <c r="B1860" t="s">
        <v>12</v>
      </c>
      <c r="C1860" t="s">
        <v>13</v>
      </c>
      <c r="D1860" s="7">
        <v>7.08</v>
      </c>
      <c r="E1860" t="s">
        <v>14</v>
      </c>
    </row>
    <row r="1861" spans="1:5" x14ac:dyDescent="0.25">
      <c r="A1861" t="s">
        <v>259</v>
      </c>
      <c r="B1861" t="s">
        <v>15</v>
      </c>
      <c r="C1861" t="s">
        <v>52</v>
      </c>
      <c r="D1861" s="7">
        <v>30.5</v>
      </c>
      <c r="E1861" t="s">
        <v>14</v>
      </c>
    </row>
    <row r="1862" spans="1:5" x14ac:dyDescent="0.25">
      <c r="A1862" t="s">
        <v>259</v>
      </c>
      <c r="B1862" t="s">
        <v>12</v>
      </c>
      <c r="C1862" t="s">
        <v>13</v>
      </c>
      <c r="D1862" s="7">
        <v>20.74</v>
      </c>
      <c r="E1862" t="s">
        <v>14</v>
      </c>
    </row>
    <row r="1863" spans="1:5" x14ac:dyDescent="0.25">
      <c r="A1863" t="s">
        <v>259</v>
      </c>
      <c r="B1863" t="s">
        <v>12</v>
      </c>
      <c r="C1863" t="s">
        <v>13</v>
      </c>
      <c r="D1863" s="7">
        <v>3.9</v>
      </c>
      <c r="E1863" t="s">
        <v>14</v>
      </c>
    </row>
    <row r="1864" spans="1:5" x14ac:dyDescent="0.25">
      <c r="A1864" t="s">
        <v>259</v>
      </c>
      <c r="B1864" t="s">
        <v>17</v>
      </c>
      <c r="C1864" t="s">
        <v>18</v>
      </c>
      <c r="D1864" t="s">
        <v>14</v>
      </c>
      <c r="E1864" s="7">
        <v>-388.36</v>
      </c>
    </row>
    <row r="1865" spans="1:5" x14ac:dyDescent="0.25">
      <c r="A1865" t="s">
        <v>259</v>
      </c>
      <c r="B1865" t="s">
        <v>15</v>
      </c>
      <c r="C1865" t="s">
        <v>39</v>
      </c>
      <c r="D1865" s="7">
        <v>37.9</v>
      </c>
      <c r="E1865" t="s">
        <v>14</v>
      </c>
    </row>
    <row r="1866" spans="1:5" x14ac:dyDescent="0.25">
      <c r="A1866" t="s">
        <v>259</v>
      </c>
      <c r="B1866" t="s">
        <v>12</v>
      </c>
      <c r="C1866" t="s">
        <v>13</v>
      </c>
      <c r="D1866" s="7">
        <v>30.4</v>
      </c>
      <c r="E1866" t="s">
        <v>14</v>
      </c>
    </row>
    <row r="1867" spans="1:5" x14ac:dyDescent="0.25">
      <c r="A1867" t="s">
        <v>259</v>
      </c>
      <c r="B1867" t="s">
        <v>12</v>
      </c>
      <c r="C1867" t="s">
        <v>13</v>
      </c>
      <c r="D1867" s="7">
        <v>11.71</v>
      </c>
      <c r="E1867" t="s">
        <v>14</v>
      </c>
    </row>
    <row r="1868" spans="1:5" x14ac:dyDescent="0.25">
      <c r="A1868" t="s">
        <v>259</v>
      </c>
      <c r="B1868" t="s">
        <v>12</v>
      </c>
      <c r="C1868" t="s">
        <v>13</v>
      </c>
      <c r="D1868" s="7">
        <v>1.95</v>
      </c>
      <c r="E1868" t="s">
        <v>14</v>
      </c>
    </row>
    <row r="1869" spans="1:5" x14ac:dyDescent="0.25">
      <c r="A1869" t="s">
        <v>259</v>
      </c>
      <c r="B1869" t="s">
        <v>12</v>
      </c>
      <c r="C1869" t="s">
        <v>13</v>
      </c>
      <c r="D1869" s="7">
        <v>5.94</v>
      </c>
      <c r="E1869" t="s">
        <v>14</v>
      </c>
    </row>
    <row r="1870" spans="1:5" x14ac:dyDescent="0.25">
      <c r="A1870" t="s">
        <v>259</v>
      </c>
      <c r="B1870" t="s">
        <v>15</v>
      </c>
      <c r="C1870" t="s">
        <v>260</v>
      </c>
      <c r="D1870" s="7">
        <v>60.9</v>
      </c>
      <c r="E1870" t="s">
        <v>14</v>
      </c>
    </row>
    <row r="1871" spans="1:5" x14ac:dyDescent="0.25">
      <c r="A1871" t="s">
        <v>259</v>
      </c>
      <c r="B1871" t="s">
        <v>12</v>
      </c>
      <c r="C1871" t="s">
        <v>13</v>
      </c>
      <c r="D1871" s="7">
        <v>29.28</v>
      </c>
      <c r="E1871" t="s">
        <v>14</v>
      </c>
    </row>
    <row r="1872" spans="1:5" x14ac:dyDescent="0.25">
      <c r="A1872" t="s">
        <v>259</v>
      </c>
      <c r="B1872" t="s">
        <v>12</v>
      </c>
      <c r="C1872" t="s">
        <v>13</v>
      </c>
      <c r="D1872" s="7">
        <v>24.4</v>
      </c>
      <c r="E1872" t="s">
        <v>14</v>
      </c>
    </row>
    <row r="1873" spans="1:5" x14ac:dyDescent="0.25">
      <c r="A1873" t="s">
        <v>259</v>
      </c>
      <c r="B1873" t="s">
        <v>12</v>
      </c>
      <c r="C1873" t="s">
        <v>13</v>
      </c>
      <c r="D1873" s="7">
        <v>12.69</v>
      </c>
      <c r="E1873" t="s">
        <v>14</v>
      </c>
    </row>
    <row r="1874" spans="1:5" x14ac:dyDescent="0.25">
      <c r="A1874" t="s">
        <v>259</v>
      </c>
      <c r="B1874" t="s">
        <v>12</v>
      </c>
      <c r="C1874" t="s">
        <v>13</v>
      </c>
      <c r="D1874" s="7">
        <v>52.26</v>
      </c>
      <c r="E1874" t="s">
        <v>14</v>
      </c>
    </row>
    <row r="1875" spans="1:5" x14ac:dyDescent="0.25">
      <c r="A1875" t="s">
        <v>259</v>
      </c>
      <c r="B1875" t="s">
        <v>15</v>
      </c>
      <c r="C1875" t="s">
        <v>250</v>
      </c>
      <c r="D1875" s="7">
        <v>31.5</v>
      </c>
      <c r="E1875" t="s">
        <v>14</v>
      </c>
    </row>
    <row r="1876" spans="1:5" x14ac:dyDescent="0.25">
      <c r="A1876" t="s">
        <v>259</v>
      </c>
      <c r="B1876" t="s">
        <v>12</v>
      </c>
      <c r="C1876" t="s">
        <v>13</v>
      </c>
      <c r="D1876" s="7">
        <v>4.95</v>
      </c>
      <c r="E1876" t="s">
        <v>14</v>
      </c>
    </row>
    <row r="1877" spans="1:5" x14ac:dyDescent="0.25">
      <c r="A1877" t="s">
        <v>259</v>
      </c>
      <c r="B1877" t="s">
        <v>12</v>
      </c>
      <c r="C1877" t="s">
        <v>13</v>
      </c>
      <c r="D1877" s="7">
        <v>11.4</v>
      </c>
      <c r="E1877" t="s">
        <v>14</v>
      </c>
    </row>
    <row r="1878" spans="1:5" x14ac:dyDescent="0.25">
      <c r="A1878" t="s">
        <v>259</v>
      </c>
      <c r="B1878" t="s">
        <v>15</v>
      </c>
      <c r="C1878" t="s">
        <v>261</v>
      </c>
      <c r="D1878" s="7">
        <v>13</v>
      </c>
      <c r="E1878" t="s">
        <v>14</v>
      </c>
    </row>
    <row r="1879" spans="1:5" x14ac:dyDescent="0.25">
      <c r="A1879" t="s">
        <v>259</v>
      </c>
      <c r="B1879" t="s">
        <v>25</v>
      </c>
      <c r="C1879" t="s">
        <v>262</v>
      </c>
      <c r="D1879" t="s">
        <v>14</v>
      </c>
      <c r="E1879" s="7">
        <v>-17.5</v>
      </c>
    </row>
    <row r="1880" spans="1:5" x14ac:dyDescent="0.25">
      <c r="A1880" t="s">
        <v>259</v>
      </c>
      <c r="B1880" t="s">
        <v>12</v>
      </c>
      <c r="C1880" t="s">
        <v>13</v>
      </c>
      <c r="D1880" s="7">
        <v>1.95</v>
      </c>
      <c r="E1880" t="s">
        <v>14</v>
      </c>
    </row>
    <row r="1881" spans="1:5" x14ac:dyDescent="0.25">
      <c r="A1881" t="s">
        <v>259</v>
      </c>
      <c r="B1881" t="s">
        <v>12</v>
      </c>
      <c r="C1881" t="s">
        <v>13</v>
      </c>
      <c r="D1881" s="7">
        <v>9.9</v>
      </c>
      <c r="E1881" t="s">
        <v>14</v>
      </c>
    </row>
    <row r="1882" spans="1:5" x14ac:dyDescent="0.25">
      <c r="A1882" t="s">
        <v>259</v>
      </c>
      <c r="B1882" t="s">
        <v>12</v>
      </c>
      <c r="C1882" t="s">
        <v>13</v>
      </c>
      <c r="D1882" s="7">
        <v>7.81</v>
      </c>
      <c r="E1882" t="s">
        <v>14</v>
      </c>
    </row>
    <row r="1883" spans="1:5" x14ac:dyDescent="0.25">
      <c r="A1883" t="s">
        <v>259</v>
      </c>
      <c r="B1883" t="s">
        <v>15</v>
      </c>
      <c r="C1883" t="s">
        <v>263</v>
      </c>
      <c r="D1883" s="7">
        <v>50</v>
      </c>
      <c r="E1883" t="s">
        <v>14</v>
      </c>
    </row>
    <row r="1884" spans="1:5" x14ac:dyDescent="0.25">
      <c r="A1884" t="s">
        <v>259</v>
      </c>
      <c r="B1884" t="s">
        <v>12</v>
      </c>
      <c r="C1884" t="s">
        <v>13</v>
      </c>
      <c r="D1884" s="7">
        <v>7.92</v>
      </c>
      <c r="E1884" t="s">
        <v>14</v>
      </c>
    </row>
    <row r="1885" spans="1:5" x14ac:dyDescent="0.25">
      <c r="A1885" t="s">
        <v>259</v>
      </c>
      <c r="B1885" t="s">
        <v>17</v>
      </c>
      <c r="C1885" t="s">
        <v>18</v>
      </c>
      <c r="D1885" t="s">
        <v>14</v>
      </c>
      <c r="E1885" s="7">
        <v>-96.48</v>
      </c>
    </row>
    <row r="1886" spans="1:5" x14ac:dyDescent="0.25">
      <c r="A1886" t="s">
        <v>259</v>
      </c>
      <c r="B1886" t="s">
        <v>12</v>
      </c>
      <c r="C1886" t="s">
        <v>13</v>
      </c>
      <c r="D1886" s="7">
        <v>42.48</v>
      </c>
      <c r="E1886" t="s">
        <v>14</v>
      </c>
    </row>
    <row r="1887" spans="1:5" x14ac:dyDescent="0.25">
      <c r="A1887" t="s">
        <v>259</v>
      </c>
      <c r="B1887" t="s">
        <v>15</v>
      </c>
      <c r="C1887" t="s">
        <v>21</v>
      </c>
      <c r="D1887" s="7">
        <v>54</v>
      </c>
      <c r="E1887" t="s">
        <v>14</v>
      </c>
    </row>
    <row r="1888" spans="1:5" x14ac:dyDescent="0.25">
      <c r="A1888" t="s">
        <v>259</v>
      </c>
      <c r="B1888" t="s">
        <v>17</v>
      </c>
      <c r="C1888" t="s">
        <v>18</v>
      </c>
      <c r="D1888" t="s">
        <v>14</v>
      </c>
      <c r="E1888" s="7">
        <v>-28</v>
      </c>
    </row>
    <row r="1889" spans="1:5" x14ac:dyDescent="0.25">
      <c r="A1889" t="s">
        <v>259</v>
      </c>
      <c r="B1889" t="s">
        <v>15</v>
      </c>
      <c r="C1889" t="s">
        <v>264</v>
      </c>
      <c r="D1889" s="7">
        <v>28</v>
      </c>
      <c r="E1889" t="s">
        <v>14</v>
      </c>
    </row>
    <row r="1890" spans="1:5" x14ac:dyDescent="0.25">
      <c r="A1890" t="s">
        <v>259</v>
      </c>
      <c r="B1890" t="s">
        <v>17</v>
      </c>
      <c r="C1890" t="s">
        <v>18</v>
      </c>
      <c r="D1890" t="s">
        <v>14</v>
      </c>
      <c r="E1890" s="7">
        <v>-160.53</v>
      </c>
    </row>
    <row r="1891" spans="1:5" x14ac:dyDescent="0.25">
      <c r="A1891" t="s">
        <v>259</v>
      </c>
      <c r="B1891" t="s">
        <v>265</v>
      </c>
      <c r="C1891" t="s">
        <v>187</v>
      </c>
      <c r="D1891" s="7">
        <v>4.49</v>
      </c>
      <c r="E1891" t="s">
        <v>14</v>
      </c>
    </row>
    <row r="1892" spans="1:5" x14ac:dyDescent="0.25">
      <c r="A1892" t="s">
        <v>259</v>
      </c>
      <c r="B1892" t="s">
        <v>265</v>
      </c>
      <c r="C1892" t="s">
        <v>187</v>
      </c>
      <c r="D1892" s="7">
        <v>4.49</v>
      </c>
      <c r="E1892" t="s">
        <v>14</v>
      </c>
    </row>
    <row r="1893" spans="1:5" x14ac:dyDescent="0.25">
      <c r="A1893" t="s">
        <v>259</v>
      </c>
      <c r="B1893" t="s">
        <v>25</v>
      </c>
      <c r="C1893" t="s">
        <v>187</v>
      </c>
      <c r="D1893" t="s">
        <v>14</v>
      </c>
      <c r="E1893" s="7">
        <v>-4.49</v>
      </c>
    </row>
    <row r="1894" spans="1:5" x14ac:dyDescent="0.25">
      <c r="A1894" t="s">
        <v>259</v>
      </c>
      <c r="B1894" t="s">
        <v>25</v>
      </c>
      <c r="C1894" t="s">
        <v>187</v>
      </c>
      <c r="D1894" t="s">
        <v>14</v>
      </c>
      <c r="E1894" s="7">
        <v>-4.49</v>
      </c>
    </row>
    <row r="1895" spans="1:5" x14ac:dyDescent="0.25">
      <c r="A1895" t="s">
        <v>259</v>
      </c>
      <c r="B1895" t="s">
        <v>25</v>
      </c>
      <c r="C1895" t="s">
        <v>187</v>
      </c>
      <c r="D1895" t="s">
        <v>14</v>
      </c>
      <c r="E1895" s="7">
        <v>-4.49</v>
      </c>
    </row>
    <row r="1896" spans="1:5" x14ac:dyDescent="0.25">
      <c r="A1896" t="s">
        <v>259</v>
      </c>
      <c r="B1896" t="s">
        <v>25</v>
      </c>
      <c r="C1896" t="s">
        <v>187</v>
      </c>
      <c r="D1896" t="s">
        <v>14</v>
      </c>
      <c r="E1896" s="7">
        <v>-4.49</v>
      </c>
    </row>
    <row r="1897" spans="1:5" x14ac:dyDescent="0.25">
      <c r="A1897" t="s">
        <v>259</v>
      </c>
      <c r="B1897" t="s">
        <v>25</v>
      </c>
      <c r="C1897" t="s">
        <v>187</v>
      </c>
      <c r="D1897" t="s">
        <v>14</v>
      </c>
      <c r="E1897" s="7">
        <v>-4.49</v>
      </c>
    </row>
    <row r="1898" spans="1:5" x14ac:dyDescent="0.25">
      <c r="A1898" t="s">
        <v>259</v>
      </c>
      <c r="B1898" t="s">
        <v>25</v>
      </c>
      <c r="C1898" t="s">
        <v>187</v>
      </c>
      <c r="D1898" t="s">
        <v>14</v>
      </c>
      <c r="E1898" s="7">
        <v>-4.49</v>
      </c>
    </row>
    <row r="1899" spans="1:5" x14ac:dyDescent="0.25">
      <c r="A1899" t="s">
        <v>259</v>
      </c>
      <c r="B1899" t="s">
        <v>25</v>
      </c>
      <c r="C1899" t="s">
        <v>187</v>
      </c>
      <c r="D1899" t="s">
        <v>14</v>
      </c>
      <c r="E1899" s="7">
        <v>-4.49</v>
      </c>
    </row>
    <row r="1900" spans="1:5" x14ac:dyDescent="0.25">
      <c r="A1900" t="s">
        <v>259</v>
      </c>
      <c r="B1900" t="s">
        <v>25</v>
      </c>
      <c r="C1900" t="s">
        <v>187</v>
      </c>
      <c r="D1900" t="s">
        <v>14</v>
      </c>
      <c r="E1900" s="7">
        <v>-4.49</v>
      </c>
    </row>
    <row r="1901" spans="1:5" x14ac:dyDescent="0.25">
      <c r="A1901" t="s">
        <v>259</v>
      </c>
      <c r="B1901" t="s">
        <v>25</v>
      </c>
      <c r="C1901" t="s">
        <v>187</v>
      </c>
      <c r="D1901" t="s">
        <v>14</v>
      </c>
      <c r="E1901" s="7">
        <v>-4.49</v>
      </c>
    </row>
    <row r="1902" spans="1:5" x14ac:dyDescent="0.25">
      <c r="A1902" t="s">
        <v>259</v>
      </c>
      <c r="B1902" t="s">
        <v>25</v>
      </c>
      <c r="C1902" t="s">
        <v>187</v>
      </c>
      <c r="D1902" t="s">
        <v>14</v>
      </c>
      <c r="E1902" s="7">
        <v>-4.49</v>
      </c>
    </row>
    <row r="1903" spans="1:5" x14ac:dyDescent="0.25">
      <c r="A1903" t="s">
        <v>259</v>
      </c>
      <c r="B1903" t="s">
        <v>25</v>
      </c>
      <c r="C1903" t="s">
        <v>187</v>
      </c>
      <c r="D1903" t="s">
        <v>14</v>
      </c>
      <c r="E1903" s="7">
        <v>-4.49</v>
      </c>
    </row>
    <row r="1904" spans="1:5" x14ac:dyDescent="0.25">
      <c r="A1904" t="s">
        <v>259</v>
      </c>
      <c r="B1904" t="s">
        <v>25</v>
      </c>
      <c r="C1904" t="s">
        <v>187</v>
      </c>
      <c r="D1904" t="s">
        <v>14</v>
      </c>
      <c r="E1904" s="7">
        <v>-4.49</v>
      </c>
    </row>
    <row r="1905" spans="1:6" x14ac:dyDescent="0.25">
      <c r="A1905" t="s">
        <v>259</v>
      </c>
      <c r="B1905" t="s">
        <v>25</v>
      </c>
      <c r="C1905" t="s">
        <v>187</v>
      </c>
      <c r="D1905" t="s">
        <v>14</v>
      </c>
      <c r="E1905" s="7">
        <v>-4.49</v>
      </c>
    </row>
    <row r="1906" spans="1:6" x14ac:dyDescent="0.25">
      <c r="A1906" t="s">
        <v>259</v>
      </c>
      <c r="B1906" t="s">
        <v>25</v>
      </c>
      <c r="C1906" t="s">
        <v>187</v>
      </c>
      <c r="D1906" t="s">
        <v>14</v>
      </c>
      <c r="E1906" s="7">
        <v>-4.49</v>
      </c>
    </row>
    <row r="1907" spans="1:6" x14ac:dyDescent="0.25">
      <c r="A1907" t="s">
        <v>259</v>
      </c>
      <c r="B1907" t="s">
        <v>25</v>
      </c>
      <c r="C1907" t="s">
        <v>187</v>
      </c>
      <c r="D1907" t="s">
        <v>14</v>
      </c>
      <c r="E1907" s="7">
        <v>-4.49</v>
      </c>
    </row>
    <row r="1908" spans="1:6" x14ac:dyDescent="0.25">
      <c r="A1908" t="s">
        <v>259</v>
      </c>
      <c r="B1908" t="s">
        <v>25</v>
      </c>
      <c r="C1908" t="s">
        <v>187</v>
      </c>
      <c r="D1908" t="s">
        <v>14</v>
      </c>
      <c r="E1908" s="7">
        <v>-4.49</v>
      </c>
    </row>
    <row r="1909" spans="1:6" x14ac:dyDescent="0.25">
      <c r="A1909" t="s">
        <v>259</v>
      </c>
      <c r="B1909" t="s">
        <v>25</v>
      </c>
      <c r="C1909" t="s">
        <v>187</v>
      </c>
      <c r="D1909" t="s">
        <v>14</v>
      </c>
      <c r="E1909" s="7">
        <v>-4.49</v>
      </c>
    </row>
    <row r="1910" spans="1:6" x14ac:dyDescent="0.25">
      <c r="A1910" t="s">
        <v>259</v>
      </c>
      <c r="B1910" t="s">
        <v>25</v>
      </c>
      <c r="C1910" t="s">
        <v>187</v>
      </c>
      <c r="D1910" t="s">
        <v>14</v>
      </c>
      <c r="E1910" s="7">
        <v>-4.49</v>
      </c>
    </row>
    <row r="1911" spans="1:6" x14ac:dyDescent="0.25">
      <c r="A1911" t="s">
        <v>259</v>
      </c>
      <c r="B1911" t="s">
        <v>25</v>
      </c>
      <c r="C1911" t="s">
        <v>187</v>
      </c>
      <c r="D1911" t="s">
        <v>14</v>
      </c>
      <c r="E1911" s="7">
        <v>-4.49</v>
      </c>
    </row>
    <row r="1912" spans="1:6" x14ac:dyDescent="0.25">
      <c r="A1912" t="s">
        <v>259</v>
      </c>
      <c r="B1912" t="s">
        <v>25</v>
      </c>
      <c r="C1912" t="s">
        <v>187</v>
      </c>
      <c r="D1912" t="s">
        <v>14</v>
      </c>
      <c r="E1912" s="7">
        <v>-13.99</v>
      </c>
    </row>
    <row r="1913" spans="1:6" x14ac:dyDescent="0.25">
      <c r="A1913" t="s">
        <v>259</v>
      </c>
      <c r="B1913" t="s">
        <v>25</v>
      </c>
      <c r="C1913" t="s">
        <v>187</v>
      </c>
      <c r="D1913" t="s">
        <v>14</v>
      </c>
      <c r="E1913" s="7">
        <v>-4.49</v>
      </c>
    </row>
    <row r="1914" spans="1:6" x14ac:dyDescent="0.25">
      <c r="A1914" t="s">
        <v>259</v>
      </c>
      <c r="B1914" t="s">
        <v>25</v>
      </c>
      <c r="C1914" t="s">
        <v>187</v>
      </c>
      <c r="D1914" t="s">
        <v>14</v>
      </c>
      <c r="E1914" s="7">
        <v>-4.49</v>
      </c>
    </row>
    <row r="1915" spans="1:6" x14ac:dyDescent="0.25">
      <c r="A1915" t="s">
        <v>259</v>
      </c>
      <c r="B1915" t="s">
        <v>12</v>
      </c>
      <c r="C1915" t="s">
        <v>13</v>
      </c>
      <c r="D1915" s="7">
        <v>93.71</v>
      </c>
      <c r="E1915" t="s">
        <v>14</v>
      </c>
    </row>
    <row r="1916" spans="1:6" x14ac:dyDescent="0.25">
      <c r="A1916" s="35" t="s">
        <v>259</v>
      </c>
      <c r="B1916" s="35" t="s">
        <v>22</v>
      </c>
      <c r="C1916" s="35"/>
      <c r="D1916" s="35"/>
      <c r="E1916" s="35"/>
      <c r="F1916" s="35">
        <v>0</v>
      </c>
    </row>
    <row r="1917" spans="1:6" x14ac:dyDescent="0.25">
      <c r="A1917" t="s">
        <v>266</v>
      </c>
      <c r="B1917" t="s">
        <v>12</v>
      </c>
      <c r="C1917" t="s">
        <v>13</v>
      </c>
      <c r="D1917" s="7">
        <v>3.42</v>
      </c>
      <c r="E1917" t="s">
        <v>14</v>
      </c>
    </row>
    <row r="1918" spans="1:6" x14ac:dyDescent="0.25">
      <c r="A1918" t="s">
        <v>266</v>
      </c>
      <c r="B1918" t="s">
        <v>17</v>
      </c>
      <c r="C1918" t="s">
        <v>18</v>
      </c>
      <c r="D1918" t="s">
        <v>14</v>
      </c>
      <c r="E1918" s="7">
        <v>-22.21</v>
      </c>
    </row>
    <row r="1919" spans="1:6" x14ac:dyDescent="0.25">
      <c r="A1919" t="s">
        <v>266</v>
      </c>
      <c r="B1919" t="s">
        <v>12</v>
      </c>
      <c r="C1919" t="s">
        <v>13</v>
      </c>
      <c r="D1919" s="7">
        <v>4.88</v>
      </c>
      <c r="E1919" t="s">
        <v>14</v>
      </c>
    </row>
    <row r="1920" spans="1:6" x14ac:dyDescent="0.25">
      <c r="A1920" t="s">
        <v>266</v>
      </c>
      <c r="B1920" t="s">
        <v>12</v>
      </c>
      <c r="C1920" t="s">
        <v>13</v>
      </c>
      <c r="D1920" s="7">
        <v>11.47</v>
      </c>
      <c r="E1920" t="s">
        <v>14</v>
      </c>
    </row>
    <row r="1921" spans="1:5" x14ac:dyDescent="0.25">
      <c r="A1921" t="s">
        <v>266</v>
      </c>
      <c r="B1921" t="s">
        <v>12</v>
      </c>
      <c r="C1921" t="s">
        <v>13</v>
      </c>
      <c r="D1921" s="7">
        <v>5.86</v>
      </c>
      <c r="E1921" t="s">
        <v>14</v>
      </c>
    </row>
    <row r="1922" spans="1:5" x14ac:dyDescent="0.25">
      <c r="A1922" t="s">
        <v>266</v>
      </c>
      <c r="B1922" t="s">
        <v>17</v>
      </c>
      <c r="C1922" t="s">
        <v>18</v>
      </c>
      <c r="D1922" t="s">
        <v>14</v>
      </c>
      <c r="E1922" s="7">
        <v>-530.21</v>
      </c>
    </row>
    <row r="1923" spans="1:5" x14ac:dyDescent="0.25">
      <c r="A1923" t="s">
        <v>266</v>
      </c>
      <c r="B1923" t="s">
        <v>12</v>
      </c>
      <c r="C1923" t="s">
        <v>13</v>
      </c>
      <c r="D1923" s="7">
        <v>56.06</v>
      </c>
      <c r="E1923" t="s">
        <v>14</v>
      </c>
    </row>
    <row r="1924" spans="1:5" x14ac:dyDescent="0.25">
      <c r="A1924" t="s">
        <v>266</v>
      </c>
      <c r="B1924" t="s">
        <v>12</v>
      </c>
      <c r="C1924" t="s">
        <v>13</v>
      </c>
      <c r="D1924" s="7">
        <v>28.5</v>
      </c>
      <c r="E1924" t="s">
        <v>14</v>
      </c>
    </row>
    <row r="1925" spans="1:5" x14ac:dyDescent="0.25">
      <c r="A1925" t="s">
        <v>266</v>
      </c>
      <c r="B1925" t="s">
        <v>12</v>
      </c>
      <c r="C1925" t="s">
        <v>13</v>
      </c>
      <c r="D1925" s="7">
        <v>7.08</v>
      </c>
      <c r="E1925" t="s">
        <v>14</v>
      </c>
    </row>
    <row r="1926" spans="1:5" x14ac:dyDescent="0.25">
      <c r="A1926" t="s">
        <v>266</v>
      </c>
      <c r="B1926" t="s">
        <v>12</v>
      </c>
      <c r="C1926" t="s">
        <v>13</v>
      </c>
      <c r="D1926" s="7">
        <v>37.619999999999997</v>
      </c>
      <c r="E1926" t="s">
        <v>14</v>
      </c>
    </row>
    <row r="1927" spans="1:5" x14ac:dyDescent="0.25">
      <c r="A1927" t="s">
        <v>266</v>
      </c>
      <c r="B1927" t="s">
        <v>12</v>
      </c>
      <c r="C1927" t="s">
        <v>13</v>
      </c>
      <c r="D1927" s="7">
        <v>32.299999999999997</v>
      </c>
      <c r="E1927" t="s">
        <v>14</v>
      </c>
    </row>
    <row r="1928" spans="1:5" x14ac:dyDescent="0.25">
      <c r="A1928" t="s">
        <v>266</v>
      </c>
      <c r="B1928" t="s">
        <v>12</v>
      </c>
      <c r="C1928" t="s">
        <v>13</v>
      </c>
      <c r="D1928" s="7">
        <v>8.7799999999999994</v>
      </c>
      <c r="E1928" t="s">
        <v>14</v>
      </c>
    </row>
    <row r="1929" spans="1:5" x14ac:dyDescent="0.25">
      <c r="A1929" t="s">
        <v>266</v>
      </c>
      <c r="B1929" t="s">
        <v>12</v>
      </c>
      <c r="C1929" t="s">
        <v>13</v>
      </c>
      <c r="D1929" s="7">
        <v>14.85</v>
      </c>
      <c r="E1929" t="s">
        <v>14</v>
      </c>
    </row>
    <row r="1930" spans="1:5" x14ac:dyDescent="0.25">
      <c r="A1930" t="s">
        <v>266</v>
      </c>
      <c r="B1930" t="s">
        <v>12</v>
      </c>
      <c r="C1930" t="s">
        <v>13</v>
      </c>
      <c r="D1930" s="7">
        <v>26.6</v>
      </c>
      <c r="E1930" t="s">
        <v>14</v>
      </c>
    </row>
    <row r="1931" spans="1:5" x14ac:dyDescent="0.25">
      <c r="A1931" t="s">
        <v>266</v>
      </c>
      <c r="B1931" t="s">
        <v>15</v>
      </c>
      <c r="C1931" t="s">
        <v>124</v>
      </c>
      <c r="D1931" s="7">
        <v>163.75</v>
      </c>
      <c r="E1931" t="s">
        <v>14</v>
      </c>
    </row>
    <row r="1932" spans="1:5" x14ac:dyDescent="0.25">
      <c r="A1932" t="s">
        <v>266</v>
      </c>
      <c r="B1932" t="s">
        <v>12</v>
      </c>
      <c r="C1932" t="s">
        <v>13</v>
      </c>
      <c r="D1932" s="7">
        <v>40.020000000000003</v>
      </c>
      <c r="E1932" t="s">
        <v>14</v>
      </c>
    </row>
    <row r="1933" spans="1:5" x14ac:dyDescent="0.25">
      <c r="A1933" t="s">
        <v>266</v>
      </c>
      <c r="B1933" t="s">
        <v>12</v>
      </c>
      <c r="C1933" t="s">
        <v>13</v>
      </c>
      <c r="D1933" s="7">
        <v>19.95</v>
      </c>
      <c r="E1933" t="s">
        <v>14</v>
      </c>
    </row>
    <row r="1934" spans="1:5" x14ac:dyDescent="0.25">
      <c r="A1934" t="s">
        <v>266</v>
      </c>
      <c r="B1934" t="s">
        <v>12</v>
      </c>
      <c r="C1934" t="s">
        <v>13</v>
      </c>
      <c r="D1934" s="7">
        <v>7.43</v>
      </c>
      <c r="E1934" t="s">
        <v>14</v>
      </c>
    </row>
    <row r="1935" spans="1:5" x14ac:dyDescent="0.25">
      <c r="A1935" t="s">
        <v>266</v>
      </c>
      <c r="B1935" t="s">
        <v>12</v>
      </c>
      <c r="C1935" t="s">
        <v>13</v>
      </c>
      <c r="D1935" s="7">
        <v>16.149999999999999</v>
      </c>
      <c r="E1935" t="s">
        <v>14</v>
      </c>
    </row>
    <row r="1936" spans="1:5" x14ac:dyDescent="0.25">
      <c r="A1936" t="s">
        <v>266</v>
      </c>
      <c r="B1936" t="s">
        <v>12</v>
      </c>
      <c r="C1936" t="s">
        <v>13</v>
      </c>
      <c r="D1936" s="7">
        <v>14.64</v>
      </c>
      <c r="E1936" t="s">
        <v>14</v>
      </c>
    </row>
    <row r="1937" spans="1:5" x14ac:dyDescent="0.25">
      <c r="A1937" t="s">
        <v>266</v>
      </c>
      <c r="B1937" t="s">
        <v>12</v>
      </c>
      <c r="C1937" t="s">
        <v>13</v>
      </c>
      <c r="D1937" s="7">
        <v>13.67</v>
      </c>
      <c r="E1937" t="s">
        <v>14</v>
      </c>
    </row>
    <row r="1938" spans="1:5" x14ac:dyDescent="0.25">
      <c r="A1938" t="s">
        <v>266</v>
      </c>
      <c r="B1938" t="s">
        <v>15</v>
      </c>
      <c r="C1938" t="s">
        <v>267</v>
      </c>
      <c r="D1938" s="7">
        <v>14</v>
      </c>
      <c r="E1938" t="s">
        <v>14</v>
      </c>
    </row>
    <row r="1939" spans="1:5" x14ac:dyDescent="0.25">
      <c r="A1939" t="s">
        <v>266</v>
      </c>
      <c r="B1939" t="s">
        <v>12</v>
      </c>
      <c r="C1939" t="s">
        <v>13</v>
      </c>
      <c r="D1939" s="7">
        <v>5.7</v>
      </c>
      <c r="E1939" t="s">
        <v>14</v>
      </c>
    </row>
    <row r="1940" spans="1:5" x14ac:dyDescent="0.25">
      <c r="A1940" t="s">
        <v>266</v>
      </c>
      <c r="B1940" t="s">
        <v>12</v>
      </c>
      <c r="C1940" t="s">
        <v>13</v>
      </c>
      <c r="D1940" s="7">
        <v>11.71</v>
      </c>
      <c r="E1940" t="s">
        <v>14</v>
      </c>
    </row>
    <row r="1941" spans="1:5" x14ac:dyDescent="0.25">
      <c r="A1941" t="s">
        <v>266</v>
      </c>
      <c r="B1941" t="s">
        <v>12</v>
      </c>
      <c r="C1941" t="s">
        <v>13</v>
      </c>
      <c r="D1941" s="7">
        <v>11.4</v>
      </c>
      <c r="E1941" t="s">
        <v>14</v>
      </c>
    </row>
    <row r="1942" spans="1:5" x14ac:dyDescent="0.25">
      <c r="A1942" t="s">
        <v>266</v>
      </c>
      <c r="B1942" t="s">
        <v>17</v>
      </c>
      <c r="C1942" t="s">
        <v>18</v>
      </c>
      <c r="D1942" t="s">
        <v>14</v>
      </c>
      <c r="E1942" s="7">
        <v>-138.04</v>
      </c>
    </row>
    <row r="1943" spans="1:5" x14ac:dyDescent="0.25">
      <c r="A1943" t="s">
        <v>266</v>
      </c>
      <c r="B1943" t="s">
        <v>12</v>
      </c>
      <c r="C1943" t="s">
        <v>13</v>
      </c>
      <c r="D1943" s="7">
        <v>17.100000000000001</v>
      </c>
      <c r="E1943" t="s">
        <v>14</v>
      </c>
    </row>
    <row r="1944" spans="1:5" x14ac:dyDescent="0.25">
      <c r="A1944" t="s">
        <v>266</v>
      </c>
      <c r="B1944" t="s">
        <v>12</v>
      </c>
      <c r="C1944" t="s">
        <v>13</v>
      </c>
      <c r="D1944" s="7">
        <v>3.9</v>
      </c>
      <c r="E1944" t="s">
        <v>14</v>
      </c>
    </row>
    <row r="1945" spans="1:5" x14ac:dyDescent="0.25">
      <c r="A1945" t="s">
        <v>266</v>
      </c>
      <c r="B1945" t="s">
        <v>12</v>
      </c>
      <c r="C1945" t="s">
        <v>13</v>
      </c>
      <c r="D1945" s="7">
        <v>87.85</v>
      </c>
      <c r="E1945" t="s">
        <v>14</v>
      </c>
    </row>
    <row r="1946" spans="1:5" x14ac:dyDescent="0.25">
      <c r="A1946" t="s">
        <v>266</v>
      </c>
      <c r="B1946" t="s">
        <v>12</v>
      </c>
      <c r="C1946" t="s">
        <v>13</v>
      </c>
      <c r="D1946" s="7">
        <v>29.19</v>
      </c>
      <c r="E1946" t="s">
        <v>14</v>
      </c>
    </row>
    <row r="1947" spans="1:5" x14ac:dyDescent="0.25">
      <c r="A1947" t="s">
        <v>266</v>
      </c>
      <c r="B1947" t="s">
        <v>17</v>
      </c>
      <c r="C1947" t="s">
        <v>18</v>
      </c>
      <c r="D1947" t="s">
        <v>14</v>
      </c>
      <c r="E1947" s="7">
        <v>-187.8</v>
      </c>
    </row>
    <row r="1948" spans="1:5" x14ac:dyDescent="0.25">
      <c r="A1948" t="s">
        <v>266</v>
      </c>
      <c r="B1948" t="s">
        <v>15</v>
      </c>
      <c r="C1948" t="s">
        <v>42</v>
      </c>
      <c r="D1948" s="7">
        <v>95.8</v>
      </c>
      <c r="E1948" t="s">
        <v>14</v>
      </c>
    </row>
    <row r="1949" spans="1:5" x14ac:dyDescent="0.25">
      <c r="A1949" t="s">
        <v>266</v>
      </c>
      <c r="B1949" t="s">
        <v>15</v>
      </c>
      <c r="C1949" t="s">
        <v>268</v>
      </c>
      <c r="D1949" s="7">
        <v>46</v>
      </c>
      <c r="E1949" t="s">
        <v>14</v>
      </c>
    </row>
    <row r="1950" spans="1:5" x14ac:dyDescent="0.25">
      <c r="A1950" t="s">
        <v>266</v>
      </c>
      <c r="B1950" t="s">
        <v>15</v>
      </c>
      <c r="C1950" t="s">
        <v>269</v>
      </c>
      <c r="D1950" s="7">
        <v>46</v>
      </c>
      <c r="E1950" t="s">
        <v>14</v>
      </c>
    </row>
    <row r="1951" spans="1:5" x14ac:dyDescent="0.25">
      <c r="A1951" t="s">
        <v>266</v>
      </c>
      <c r="B1951" t="s">
        <v>17</v>
      </c>
      <c r="C1951" t="s">
        <v>18</v>
      </c>
      <c r="D1951" t="s">
        <v>14</v>
      </c>
      <c r="E1951" s="7">
        <v>-5.82</v>
      </c>
    </row>
    <row r="1952" spans="1:5" x14ac:dyDescent="0.25">
      <c r="A1952" t="s">
        <v>266</v>
      </c>
      <c r="B1952" t="s">
        <v>25</v>
      </c>
      <c r="C1952" t="s">
        <v>270</v>
      </c>
      <c r="D1952" t="s">
        <v>14</v>
      </c>
      <c r="E1952" s="7">
        <v>-1.99</v>
      </c>
    </row>
    <row r="1953" spans="1:6" x14ac:dyDescent="0.25">
      <c r="A1953" t="s">
        <v>266</v>
      </c>
      <c r="B1953" t="s">
        <v>12</v>
      </c>
      <c r="C1953" t="s">
        <v>13</v>
      </c>
      <c r="D1953" s="7">
        <v>7.81</v>
      </c>
      <c r="E1953" t="s">
        <v>14</v>
      </c>
    </row>
    <row r="1954" spans="1:6" x14ac:dyDescent="0.25">
      <c r="A1954" s="36" t="s">
        <v>266</v>
      </c>
      <c r="B1954" s="36" t="s">
        <v>22</v>
      </c>
      <c r="C1954" s="36"/>
      <c r="D1954" s="36"/>
      <c r="E1954" s="36"/>
      <c r="F1954" s="36">
        <v>3.42</v>
      </c>
    </row>
    <row r="1955" spans="1:6" x14ac:dyDescent="0.25">
      <c r="A1955" t="s">
        <v>271</v>
      </c>
      <c r="B1955" t="s">
        <v>12</v>
      </c>
      <c r="C1955" t="s">
        <v>13</v>
      </c>
      <c r="D1955" s="7">
        <v>33.19</v>
      </c>
      <c r="E1955" t="s">
        <v>14</v>
      </c>
    </row>
    <row r="1956" spans="1:6" x14ac:dyDescent="0.25">
      <c r="A1956" t="s">
        <v>271</v>
      </c>
      <c r="B1956" t="s">
        <v>12</v>
      </c>
      <c r="C1956" t="s">
        <v>13</v>
      </c>
      <c r="D1956" s="7">
        <v>47.5</v>
      </c>
      <c r="E1956" t="s">
        <v>14</v>
      </c>
    </row>
    <row r="1957" spans="1:6" x14ac:dyDescent="0.25">
      <c r="A1957" t="s">
        <v>271</v>
      </c>
      <c r="B1957" t="s">
        <v>17</v>
      </c>
      <c r="C1957" t="s">
        <v>18</v>
      </c>
      <c r="D1957" t="s">
        <v>14</v>
      </c>
      <c r="E1957" s="7">
        <v>-125.61</v>
      </c>
    </row>
    <row r="1958" spans="1:6" x14ac:dyDescent="0.25">
      <c r="A1958" t="s">
        <v>271</v>
      </c>
      <c r="B1958" t="s">
        <v>12</v>
      </c>
      <c r="C1958" t="s">
        <v>13</v>
      </c>
      <c r="D1958" s="7">
        <v>5.86</v>
      </c>
      <c r="E1958" t="s">
        <v>14</v>
      </c>
    </row>
    <row r="1959" spans="1:6" x14ac:dyDescent="0.25">
      <c r="A1959" t="s">
        <v>271</v>
      </c>
      <c r="B1959" t="s">
        <v>12</v>
      </c>
      <c r="C1959" t="s">
        <v>13</v>
      </c>
      <c r="D1959" s="7">
        <v>41</v>
      </c>
      <c r="E1959" t="s">
        <v>14</v>
      </c>
    </row>
    <row r="1960" spans="1:6" x14ac:dyDescent="0.25">
      <c r="A1960" t="s">
        <v>271</v>
      </c>
      <c r="B1960" t="s">
        <v>15</v>
      </c>
      <c r="C1960" t="s">
        <v>234</v>
      </c>
      <c r="D1960" s="7">
        <v>24</v>
      </c>
      <c r="E1960" t="s">
        <v>14</v>
      </c>
    </row>
    <row r="1961" spans="1:6" x14ac:dyDescent="0.25">
      <c r="A1961" t="s">
        <v>271</v>
      </c>
      <c r="B1961" t="s">
        <v>15</v>
      </c>
      <c r="C1961" t="s">
        <v>260</v>
      </c>
      <c r="D1961" s="7">
        <v>28.4</v>
      </c>
      <c r="E1961" t="s">
        <v>14</v>
      </c>
    </row>
    <row r="1962" spans="1:6" x14ac:dyDescent="0.25">
      <c r="A1962" t="s">
        <v>271</v>
      </c>
      <c r="B1962" t="s">
        <v>12</v>
      </c>
      <c r="C1962" t="s">
        <v>13</v>
      </c>
      <c r="D1962" s="7">
        <v>14.64</v>
      </c>
      <c r="E1962" t="s">
        <v>14</v>
      </c>
    </row>
    <row r="1963" spans="1:6" x14ac:dyDescent="0.25">
      <c r="A1963" t="s">
        <v>271</v>
      </c>
      <c r="B1963" t="s">
        <v>12</v>
      </c>
      <c r="C1963" t="s">
        <v>13</v>
      </c>
      <c r="D1963" s="7">
        <v>11.71</v>
      </c>
      <c r="E1963" t="s">
        <v>14</v>
      </c>
    </row>
    <row r="1964" spans="1:6" x14ac:dyDescent="0.25">
      <c r="A1964" t="s">
        <v>271</v>
      </c>
      <c r="B1964" t="s">
        <v>17</v>
      </c>
      <c r="C1964" t="s">
        <v>18</v>
      </c>
      <c r="D1964" t="s">
        <v>14</v>
      </c>
      <c r="E1964" s="7">
        <v>-54.67</v>
      </c>
    </row>
    <row r="1965" spans="1:6" x14ac:dyDescent="0.25">
      <c r="A1965" t="s">
        <v>271</v>
      </c>
      <c r="B1965" t="s">
        <v>12</v>
      </c>
      <c r="C1965" t="s">
        <v>13</v>
      </c>
      <c r="D1965" s="7">
        <v>13.67</v>
      </c>
      <c r="E1965" t="s">
        <v>14</v>
      </c>
    </row>
    <row r="1966" spans="1:6" x14ac:dyDescent="0.25">
      <c r="A1966" t="s">
        <v>271</v>
      </c>
      <c r="B1966" t="s">
        <v>12</v>
      </c>
      <c r="C1966" t="s">
        <v>13</v>
      </c>
      <c r="D1966" s="7">
        <v>41</v>
      </c>
      <c r="E1966" t="s">
        <v>14</v>
      </c>
    </row>
    <row r="1967" spans="1:6" x14ac:dyDescent="0.25">
      <c r="A1967" t="s">
        <v>271</v>
      </c>
      <c r="B1967" t="s">
        <v>17</v>
      </c>
      <c r="C1967" t="s">
        <v>18</v>
      </c>
      <c r="D1967" t="s">
        <v>14</v>
      </c>
      <c r="E1967" s="7">
        <v>-64.900000000000006</v>
      </c>
    </row>
    <row r="1968" spans="1:6" x14ac:dyDescent="0.25">
      <c r="A1968" t="s">
        <v>271</v>
      </c>
      <c r="B1968" t="s">
        <v>15</v>
      </c>
      <c r="C1968" t="s">
        <v>32</v>
      </c>
      <c r="D1968" s="7">
        <v>64.900000000000006</v>
      </c>
      <c r="E1968" t="s">
        <v>14</v>
      </c>
    </row>
    <row r="1969" spans="1:5" x14ac:dyDescent="0.25">
      <c r="A1969" t="s">
        <v>271</v>
      </c>
      <c r="B1969" t="s">
        <v>17</v>
      </c>
      <c r="C1969" t="s">
        <v>18</v>
      </c>
      <c r="D1969" t="s">
        <v>14</v>
      </c>
      <c r="E1969" s="7">
        <v>-43.92</v>
      </c>
    </row>
    <row r="1970" spans="1:5" x14ac:dyDescent="0.25">
      <c r="A1970" t="s">
        <v>271</v>
      </c>
      <c r="B1970" t="s">
        <v>12</v>
      </c>
      <c r="C1970" t="s">
        <v>13</v>
      </c>
      <c r="D1970" s="7">
        <v>43.92</v>
      </c>
      <c r="E1970" t="s">
        <v>14</v>
      </c>
    </row>
    <row r="1971" spans="1:5" x14ac:dyDescent="0.25">
      <c r="A1971" t="s">
        <v>271</v>
      </c>
      <c r="B1971" t="s">
        <v>17</v>
      </c>
      <c r="C1971" t="s">
        <v>18</v>
      </c>
      <c r="D1971" t="s">
        <v>14</v>
      </c>
      <c r="E1971" s="7">
        <v>-32.21</v>
      </c>
    </row>
    <row r="1972" spans="1:5" x14ac:dyDescent="0.25">
      <c r="A1972" t="s">
        <v>271</v>
      </c>
      <c r="B1972" t="s">
        <v>12</v>
      </c>
      <c r="C1972" t="s">
        <v>13</v>
      </c>
      <c r="D1972" s="7">
        <v>32.21</v>
      </c>
      <c r="E1972" t="s">
        <v>14</v>
      </c>
    </row>
    <row r="1973" spans="1:5" x14ac:dyDescent="0.25">
      <c r="A1973" t="s">
        <v>271</v>
      </c>
      <c r="B1973" t="s">
        <v>17</v>
      </c>
      <c r="C1973" t="s">
        <v>18</v>
      </c>
      <c r="D1973" t="s">
        <v>14</v>
      </c>
      <c r="E1973" s="7">
        <v>-236.48</v>
      </c>
    </row>
    <row r="1974" spans="1:5" x14ac:dyDescent="0.25">
      <c r="A1974" t="s">
        <v>271</v>
      </c>
      <c r="B1974" t="s">
        <v>15</v>
      </c>
      <c r="C1974" t="s">
        <v>272</v>
      </c>
      <c r="D1974" s="7">
        <v>47</v>
      </c>
      <c r="E1974" t="s">
        <v>14</v>
      </c>
    </row>
    <row r="1975" spans="1:5" x14ac:dyDescent="0.25">
      <c r="A1975" t="s">
        <v>271</v>
      </c>
      <c r="B1975" t="s">
        <v>15</v>
      </c>
      <c r="C1975" t="s">
        <v>72</v>
      </c>
      <c r="D1975" s="7">
        <v>43.9</v>
      </c>
      <c r="E1975" t="s">
        <v>14</v>
      </c>
    </row>
    <row r="1976" spans="1:5" x14ac:dyDescent="0.25">
      <c r="A1976" t="s">
        <v>271</v>
      </c>
      <c r="B1976" t="s">
        <v>12</v>
      </c>
      <c r="C1976" t="s">
        <v>13</v>
      </c>
      <c r="D1976" s="7">
        <v>9.9</v>
      </c>
      <c r="E1976" t="s">
        <v>14</v>
      </c>
    </row>
    <row r="1977" spans="1:5" x14ac:dyDescent="0.25">
      <c r="A1977" t="s">
        <v>271</v>
      </c>
      <c r="B1977" t="s">
        <v>12</v>
      </c>
      <c r="C1977" t="s">
        <v>13</v>
      </c>
      <c r="D1977" s="7">
        <v>8.7799999999999994</v>
      </c>
      <c r="E1977" t="s">
        <v>14</v>
      </c>
    </row>
    <row r="1978" spans="1:5" x14ac:dyDescent="0.25">
      <c r="A1978" t="s">
        <v>271</v>
      </c>
      <c r="B1978" t="s">
        <v>12</v>
      </c>
      <c r="C1978" t="s">
        <v>13</v>
      </c>
      <c r="D1978" s="7">
        <v>5.37</v>
      </c>
      <c r="E1978" t="s">
        <v>14</v>
      </c>
    </row>
    <row r="1979" spans="1:5" x14ac:dyDescent="0.25">
      <c r="A1979" t="s">
        <v>271</v>
      </c>
      <c r="B1979" t="s">
        <v>12</v>
      </c>
      <c r="C1979" t="s">
        <v>13</v>
      </c>
      <c r="D1979" s="7">
        <v>11.71</v>
      </c>
      <c r="E1979" t="s">
        <v>14</v>
      </c>
    </row>
    <row r="1980" spans="1:5" x14ac:dyDescent="0.25">
      <c r="A1980" t="s">
        <v>271</v>
      </c>
      <c r="B1980" t="s">
        <v>12</v>
      </c>
      <c r="C1980" t="s">
        <v>13</v>
      </c>
      <c r="D1980" s="7">
        <v>4.88</v>
      </c>
      <c r="E1980" t="s">
        <v>14</v>
      </c>
    </row>
    <row r="1981" spans="1:5" x14ac:dyDescent="0.25">
      <c r="A1981" t="s">
        <v>271</v>
      </c>
      <c r="B1981" t="s">
        <v>12</v>
      </c>
      <c r="C1981" t="s">
        <v>13</v>
      </c>
      <c r="D1981" s="7">
        <v>4.88</v>
      </c>
      <c r="E1981" t="s">
        <v>14</v>
      </c>
    </row>
    <row r="1982" spans="1:5" x14ac:dyDescent="0.25">
      <c r="A1982" t="s">
        <v>271</v>
      </c>
      <c r="B1982" t="s">
        <v>12</v>
      </c>
      <c r="C1982" t="s">
        <v>13</v>
      </c>
      <c r="D1982" s="7">
        <v>7.08</v>
      </c>
      <c r="E1982" t="s">
        <v>14</v>
      </c>
    </row>
    <row r="1983" spans="1:5" x14ac:dyDescent="0.25">
      <c r="A1983" t="s">
        <v>271</v>
      </c>
      <c r="B1983" t="s">
        <v>12</v>
      </c>
      <c r="C1983" t="s">
        <v>13</v>
      </c>
      <c r="D1983" s="7">
        <v>26.6</v>
      </c>
      <c r="E1983" t="s">
        <v>14</v>
      </c>
    </row>
    <row r="1984" spans="1:5" x14ac:dyDescent="0.25">
      <c r="A1984" t="s">
        <v>271</v>
      </c>
      <c r="B1984" t="s">
        <v>12</v>
      </c>
      <c r="C1984" t="s">
        <v>13</v>
      </c>
      <c r="D1984" s="7">
        <v>33.19</v>
      </c>
      <c r="E1984" t="s">
        <v>14</v>
      </c>
    </row>
    <row r="1985" spans="1:5" x14ac:dyDescent="0.25">
      <c r="A1985" t="s">
        <v>271</v>
      </c>
      <c r="B1985" t="s">
        <v>12</v>
      </c>
      <c r="C1985" t="s">
        <v>13</v>
      </c>
      <c r="D1985" s="7">
        <v>33.19</v>
      </c>
      <c r="E1985" t="s">
        <v>14</v>
      </c>
    </row>
    <row r="1986" spans="1:5" x14ac:dyDescent="0.25">
      <c r="A1986" t="s">
        <v>271</v>
      </c>
      <c r="B1986" t="s">
        <v>17</v>
      </c>
      <c r="C1986" t="s">
        <v>18</v>
      </c>
      <c r="D1986" t="s">
        <v>14</v>
      </c>
      <c r="E1986" s="7">
        <v>-33</v>
      </c>
    </row>
    <row r="1987" spans="1:5" x14ac:dyDescent="0.25">
      <c r="A1987" t="s">
        <v>271</v>
      </c>
      <c r="B1987" t="s">
        <v>15</v>
      </c>
      <c r="C1987" t="s">
        <v>273</v>
      </c>
      <c r="D1987" s="7">
        <v>33</v>
      </c>
      <c r="E1987" t="s">
        <v>14</v>
      </c>
    </row>
    <row r="1988" spans="1:5" x14ac:dyDescent="0.25">
      <c r="A1988" t="s">
        <v>271</v>
      </c>
      <c r="B1988" t="s">
        <v>17</v>
      </c>
      <c r="C1988" t="s">
        <v>18</v>
      </c>
      <c r="D1988" t="s">
        <v>14</v>
      </c>
      <c r="E1988" s="7">
        <v>-16.149999999999999</v>
      </c>
    </row>
    <row r="1989" spans="1:5" x14ac:dyDescent="0.25">
      <c r="A1989" t="s">
        <v>271</v>
      </c>
      <c r="B1989" t="s">
        <v>12</v>
      </c>
      <c r="C1989" t="s">
        <v>13</v>
      </c>
      <c r="D1989" s="7">
        <v>16.149999999999999</v>
      </c>
      <c r="E1989" t="s">
        <v>14</v>
      </c>
    </row>
    <row r="1990" spans="1:5" x14ac:dyDescent="0.25">
      <c r="A1990" t="s">
        <v>271</v>
      </c>
      <c r="B1990" t="s">
        <v>17</v>
      </c>
      <c r="C1990" t="s">
        <v>18</v>
      </c>
      <c r="D1990" t="s">
        <v>14</v>
      </c>
      <c r="E1990" s="7">
        <v>-84.9</v>
      </c>
    </row>
    <row r="1991" spans="1:5" x14ac:dyDescent="0.25">
      <c r="A1991" t="s">
        <v>271</v>
      </c>
      <c r="B1991" t="s">
        <v>15</v>
      </c>
      <c r="C1991" t="s">
        <v>66</v>
      </c>
      <c r="D1991" s="7">
        <v>84.9</v>
      </c>
      <c r="E1991" t="s">
        <v>14</v>
      </c>
    </row>
    <row r="1992" spans="1:5" x14ac:dyDescent="0.25">
      <c r="A1992" t="s">
        <v>271</v>
      </c>
      <c r="B1992" t="s">
        <v>17</v>
      </c>
      <c r="C1992" t="s">
        <v>18</v>
      </c>
      <c r="D1992" t="s">
        <v>14</v>
      </c>
      <c r="E1992" s="7">
        <v>-291.31</v>
      </c>
    </row>
    <row r="1993" spans="1:5" x14ac:dyDescent="0.25">
      <c r="A1993" t="s">
        <v>271</v>
      </c>
      <c r="B1993" t="s">
        <v>12</v>
      </c>
      <c r="C1993" t="s">
        <v>13</v>
      </c>
      <c r="D1993" s="7">
        <v>11.71</v>
      </c>
      <c r="E1993" t="s">
        <v>14</v>
      </c>
    </row>
    <row r="1994" spans="1:5" x14ac:dyDescent="0.25">
      <c r="A1994" t="s">
        <v>271</v>
      </c>
      <c r="B1994" t="s">
        <v>12</v>
      </c>
      <c r="C1994" t="s">
        <v>13</v>
      </c>
      <c r="D1994" s="7">
        <v>7.81</v>
      </c>
      <c r="E1994" t="s">
        <v>14</v>
      </c>
    </row>
    <row r="1995" spans="1:5" x14ac:dyDescent="0.25">
      <c r="A1995" t="s">
        <v>271</v>
      </c>
      <c r="B1995" t="s">
        <v>12</v>
      </c>
      <c r="C1995" t="s">
        <v>13</v>
      </c>
      <c r="D1995" s="7">
        <v>22.28</v>
      </c>
      <c r="E1995" t="s">
        <v>14</v>
      </c>
    </row>
    <row r="1996" spans="1:5" x14ac:dyDescent="0.25">
      <c r="A1996" t="s">
        <v>271</v>
      </c>
      <c r="B1996" t="s">
        <v>12</v>
      </c>
      <c r="C1996" t="s">
        <v>13</v>
      </c>
      <c r="D1996" s="7">
        <v>6.89</v>
      </c>
      <c r="E1996" t="s">
        <v>14</v>
      </c>
    </row>
    <row r="1997" spans="1:5" x14ac:dyDescent="0.25">
      <c r="A1997" t="s">
        <v>271</v>
      </c>
      <c r="B1997" t="s">
        <v>15</v>
      </c>
      <c r="C1997" t="s">
        <v>39</v>
      </c>
      <c r="D1997" s="7">
        <v>91</v>
      </c>
      <c r="E1997" t="s">
        <v>14</v>
      </c>
    </row>
    <row r="1998" spans="1:5" x14ac:dyDescent="0.25">
      <c r="A1998" t="s">
        <v>271</v>
      </c>
      <c r="B1998" t="s">
        <v>12</v>
      </c>
      <c r="C1998" t="s">
        <v>13</v>
      </c>
      <c r="D1998" s="7">
        <v>23.75</v>
      </c>
      <c r="E1998" t="s">
        <v>14</v>
      </c>
    </row>
    <row r="1999" spans="1:5" x14ac:dyDescent="0.25">
      <c r="A1999" t="s">
        <v>271</v>
      </c>
      <c r="B1999" t="s">
        <v>12</v>
      </c>
      <c r="C1999" t="s">
        <v>13</v>
      </c>
      <c r="D1999" s="7">
        <v>9.5</v>
      </c>
      <c r="E1999" t="s">
        <v>14</v>
      </c>
    </row>
    <row r="2000" spans="1:5" x14ac:dyDescent="0.25">
      <c r="A2000" t="s">
        <v>271</v>
      </c>
      <c r="B2000" t="s">
        <v>12</v>
      </c>
      <c r="C2000" t="s">
        <v>13</v>
      </c>
      <c r="D2000" s="7">
        <v>13.86</v>
      </c>
      <c r="E2000" t="s">
        <v>14</v>
      </c>
    </row>
    <row r="2001" spans="1:5" x14ac:dyDescent="0.25">
      <c r="A2001" t="s">
        <v>271</v>
      </c>
      <c r="B2001" t="s">
        <v>12</v>
      </c>
      <c r="C2001" t="s">
        <v>13</v>
      </c>
      <c r="D2001" s="7">
        <v>23.75</v>
      </c>
      <c r="E2001" t="s">
        <v>14</v>
      </c>
    </row>
    <row r="2002" spans="1:5" x14ac:dyDescent="0.25">
      <c r="A2002" t="s">
        <v>271</v>
      </c>
      <c r="B2002" t="s">
        <v>12</v>
      </c>
      <c r="C2002" t="s">
        <v>13</v>
      </c>
      <c r="D2002" s="7">
        <v>80.760000000000005</v>
      </c>
      <c r="E2002" t="s">
        <v>14</v>
      </c>
    </row>
    <row r="2003" spans="1:5" x14ac:dyDescent="0.25">
      <c r="A2003" t="s">
        <v>271</v>
      </c>
      <c r="B2003" t="s">
        <v>17</v>
      </c>
      <c r="C2003" t="s">
        <v>18</v>
      </c>
      <c r="D2003" t="s">
        <v>14</v>
      </c>
      <c r="E2003" s="7">
        <v>-46.9</v>
      </c>
    </row>
    <row r="2004" spans="1:5" x14ac:dyDescent="0.25">
      <c r="A2004" t="s">
        <v>271</v>
      </c>
      <c r="B2004" t="s">
        <v>15</v>
      </c>
      <c r="C2004" t="s">
        <v>224</v>
      </c>
      <c r="D2004" s="7">
        <v>46.9</v>
      </c>
      <c r="E2004" t="s">
        <v>14</v>
      </c>
    </row>
    <row r="2005" spans="1:5" x14ac:dyDescent="0.25">
      <c r="A2005" t="s">
        <v>271</v>
      </c>
      <c r="B2005" t="s">
        <v>17</v>
      </c>
      <c r="C2005" t="s">
        <v>18</v>
      </c>
      <c r="D2005" t="s">
        <v>14</v>
      </c>
      <c r="E2005" s="7">
        <v>-30</v>
      </c>
    </row>
    <row r="2006" spans="1:5" x14ac:dyDescent="0.25">
      <c r="A2006" t="s">
        <v>271</v>
      </c>
      <c r="B2006" t="s">
        <v>15</v>
      </c>
      <c r="C2006" t="s">
        <v>149</v>
      </c>
      <c r="D2006" s="7">
        <v>30</v>
      </c>
      <c r="E2006" t="s">
        <v>14</v>
      </c>
    </row>
    <row r="2007" spans="1:5" x14ac:dyDescent="0.25">
      <c r="A2007" t="s">
        <v>271</v>
      </c>
      <c r="B2007" t="s">
        <v>17</v>
      </c>
      <c r="C2007" t="s">
        <v>18</v>
      </c>
      <c r="D2007" t="s">
        <v>14</v>
      </c>
      <c r="E2007" s="7">
        <v>-37.9</v>
      </c>
    </row>
    <row r="2008" spans="1:5" x14ac:dyDescent="0.25">
      <c r="A2008" t="s">
        <v>271</v>
      </c>
      <c r="B2008" t="s">
        <v>15</v>
      </c>
      <c r="C2008" t="s">
        <v>198</v>
      </c>
      <c r="D2008" s="7">
        <v>37.9</v>
      </c>
      <c r="E2008" t="s">
        <v>14</v>
      </c>
    </row>
    <row r="2009" spans="1:5" x14ac:dyDescent="0.25">
      <c r="A2009" t="s">
        <v>271</v>
      </c>
      <c r="B2009" t="s">
        <v>17</v>
      </c>
      <c r="C2009" t="s">
        <v>18</v>
      </c>
      <c r="D2009" t="s">
        <v>14</v>
      </c>
      <c r="E2009" s="7">
        <v>-153.47</v>
      </c>
    </row>
    <row r="2010" spans="1:5" x14ac:dyDescent="0.25">
      <c r="A2010" t="s">
        <v>271</v>
      </c>
      <c r="B2010" t="s">
        <v>12</v>
      </c>
      <c r="C2010" t="s">
        <v>13</v>
      </c>
      <c r="D2010" s="7">
        <v>33.659999999999997</v>
      </c>
      <c r="E2010" t="s">
        <v>14</v>
      </c>
    </row>
    <row r="2011" spans="1:5" x14ac:dyDescent="0.25">
      <c r="A2011" t="s">
        <v>271</v>
      </c>
      <c r="B2011" t="s">
        <v>12</v>
      </c>
      <c r="C2011" t="s">
        <v>13</v>
      </c>
      <c r="D2011" s="7">
        <v>17.57</v>
      </c>
      <c r="E2011" t="s">
        <v>14</v>
      </c>
    </row>
    <row r="2012" spans="1:5" x14ac:dyDescent="0.25">
      <c r="A2012" t="s">
        <v>271</v>
      </c>
      <c r="B2012" t="s">
        <v>15</v>
      </c>
      <c r="C2012" t="s">
        <v>274</v>
      </c>
      <c r="D2012" s="7">
        <v>72.239999999999995</v>
      </c>
      <c r="E2012" t="s">
        <v>14</v>
      </c>
    </row>
    <row r="2013" spans="1:5" x14ac:dyDescent="0.25">
      <c r="A2013" t="s">
        <v>271</v>
      </c>
      <c r="B2013" t="s">
        <v>15</v>
      </c>
      <c r="C2013" t="s">
        <v>42</v>
      </c>
      <c r="D2013" s="7">
        <v>30</v>
      </c>
      <c r="E2013" t="s">
        <v>14</v>
      </c>
    </row>
    <row r="2014" spans="1:5" x14ac:dyDescent="0.25">
      <c r="A2014" t="s">
        <v>271</v>
      </c>
      <c r="B2014" t="s">
        <v>17</v>
      </c>
      <c r="C2014" t="s">
        <v>18</v>
      </c>
      <c r="D2014" t="s">
        <v>14</v>
      </c>
      <c r="E2014" s="7">
        <v>-27.67</v>
      </c>
    </row>
    <row r="2015" spans="1:5" x14ac:dyDescent="0.25">
      <c r="A2015" t="s">
        <v>271</v>
      </c>
      <c r="B2015" t="s">
        <v>12</v>
      </c>
      <c r="C2015" t="s">
        <v>13</v>
      </c>
      <c r="D2015" s="7">
        <v>5.7</v>
      </c>
      <c r="E2015" t="s">
        <v>14</v>
      </c>
    </row>
    <row r="2016" spans="1:5" x14ac:dyDescent="0.25">
      <c r="A2016" t="s">
        <v>271</v>
      </c>
      <c r="B2016" t="s">
        <v>12</v>
      </c>
      <c r="C2016" t="s">
        <v>13</v>
      </c>
      <c r="D2016" s="7">
        <v>18.55</v>
      </c>
      <c r="E2016" t="s">
        <v>14</v>
      </c>
    </row>
    <row r="2017" spans="1:6" x14ac:dyDescent="0.25">
      <c r="A2017" s="37" t="s">
        <v>271</v>
      </c>
      <c r="B2017" s="37" t="s">
        <v>22</v>
      </c>
      <c r="C2017" s="37"/>
      <c r="D2017" s="37"/>
      <c r="E2017" s="37"/>
      <c r="F2017" s="37">
        <v>80.69</v>
      </c>
    </row>
    <row r="2018" spans="1:6" x14ac:dyDescent="0.25">
      <c r="A2018" t="s">
        <v>275</v>
      </c>
      <c r="B2018" t="s">
        <v>17</v>
      </c>
      <c r="C2018" t="s">
        <v>18</v>
      </c>
      <c r="D2018" t="s">
        <v>14</v>
      </c>
      <c r="E2018" s="7">
        <v>-38.56</v>
      </c>
    </row>
    <row r="2019" spans="1:6" x14ac:dyDescent="0.25">
      <c r="A2019" t="s">
        <v>275</v>
      </c>
      <c r="B2019" t="s">
        <v>12</v>
      </c>
      <c r="C2019" t="s">
        <v>13</v>
      </c>
      <c r="D2019" s="7">
        <v>38.56</v>
      </c>
      <c r="E2019" t="s">
        <v>14</v>
      </c>
    </row>
    <row r="2020" spans="1:6" x14ac:dyDescent="0.25">
      <c r="A2020" t="s">
        <v>275</v>
      </c>
      <c r="B2020" t="s">
        <v>17</v>
      </c>
      <c r="C2020" t="s">
        <v>18</v>
      </c>
      <c r="D2020" t="s">
        <v>14</v>
      </c>
      <c r="E2020" s="7">
        <v>-150.82</v>
      </c>
    </row>
    <row r="2021" spans="1:6" x14ac:dyDescent="0.25">
      <c r="A2021" t="s">
        <v>275</v>
      </c>
      <c r="B2021" t="s">
        <v>12</v>
      </c>
      <c r="C2021" t="s">
        <v>13</v>
      </c>
      <c r="D2021" s="7">
        <v>131.02000000000001</v>
      </c>
      <c r="E2021" t="s">
        <v>14</v>
      </c>
    </row>
    <row r="2022" spans="1:6" x14ac:dyDescent="0.25">
      <c r="A2022" t="s">
        <v>275</v>
      </c>
      <c r="B2022" t="s">
        <v>12</v>
      </c>
      <c r="C2022" t="s">
        <v>13</v>
      </c>
      <c r="D2022" s="7">
        <v>19.8</v>
      </c>
      <c r="E2022" t="s">
        <v>14</v>
      </c>
    </row>
    <row r="2023" spans="1:6" x14ac:dyDescent="0.25">
      <c r="A2023" t="s">
        <v>275</v>
      </c>
      <c r="B2023" t="s">
        <v>17</v>
      </c>
      <c r="C2023" t="s">
        <v>18</v>
      </c>
      <c r="D2023" t="s">
        <v>14</v>
      </c>
      <c r="E2023" s="7">
        <v>-73.709999999999994</v>
      </c>
    </row>
    <row r="2024" spans="1:6" x14ac:dyDescent="0.25">
      <c r="A2024" t="s">
        <v>275</v>
      </c>
      <c r="B2024" t="s">
        <v>12</v>
      </c>
      <c r="C2024" t="s">
        <v>13</v>
      </c>
      <c r="D2024" s="7">
        <v>56.61</v>
      </c>
      <c r="E2024" t="s">
        <v>14</v>
      </c>
    </row>
    <row r="2025" spans="1:6" x14ac:dyDescent="0.25">
      <c r="A2025" t="s">
        <v>275</v>
      </c>
      <c r="B2025" t="s">
        <v>12</v>
      </c>
      <c r="C2025" t="s">
        <v>13</v>
      </c>
      <c r="D2025" s="7">
        <v>17.100000000000001</v>
      </c>
      <c r="E2025" t="s">
        <v>14</v>
      </c>
    </row>
    <row r="2026" spans="1:6" x14ac:dyDescent="0.25">
      <c r="A2026" t="s">
        <v>275</v>
      </c>
      <c r="B2026" t="s">
        <v>17</v>
      </c>
      <c r="C2026" t="s">
        <v>18</v>
      </c>
      <c r="D2026" t="s">
        <v>14</v>
      </c>
      <c r="E2026" s="7">
        <v>-78.959999999999994</v>
      </c>
    </row>
    <row r="2027" spans="1:6" x14ac:dyDescent="0.25">
      <c r="A2027" t="s">
        <v>275</v>
      </c>
      <c r="B2027" t="s">
        <v>12</v>
      </c>
      <c r="C2027" t="s">
        <v>13</v>
      </c>
      <c r="D2027" s="7">
        <v>59.53</v>
      </c>
      <c r="E2027" t="s">
        <v>14</v>
      </c>
    </row>
    <row r="2028" spans="1:6" x14ac:dyDescent="0.25">
      <c r="A2028" t="s">
        <v>275</v>
      </c>
      <c r="B2028" t="s">
        <v>12</v>
      </c>
      <c r="C2028" t="s">
        <v>13</v>
      </c>
      <c r="D2028" s="7">
        <v>11.62</v>
      </c>
      <c r="E2028" t="s">
        <v>14</v>
      </c>
    </row>
    <row r="2029" spans="1:6" x14ac:dyDescent="0.25">
      <c r="A2029" t="s">
        <v>275</v>
      </c>
      <c r="B2029" t="s">
        <v>12</v>
      </c>
      <c r="C2029" t="s">
        <v>13</v>
      </c>
      <c r="D2029" s="7">
        <v>7.81</v>
      </c>
      <c r="E2029" t="s">
        <v>14</v>
      </c>
    </row>
    <row r="2030" spans="1:6" x14ac:dyDescent="0.25">
      <c r="A2030" t="s">
        <v>275</v>
      </c>
      <c r="B2030" t="s">
        <v>17</v>
      </c>
      <c r="C2030" t="s">
        <v>18</v>
      </c>
      <c r="D2030" t="s">
        <v>14</v>
      </c>
      <c r="E2030" s="7">
        <v>-48.17</v>
      </c>
    </row>
    <row r="2031" spans="1:6" x14ac:dyDescent="0.25">
      <c r="A2031" t="s">
        <v>275</v>
      </c>
      <c r="B2031" t="s">
        <v>12</v>
      </c>
      <c r="C2031" t="s">
        <v>13</v>
      </c>
      <c r="D2031" s="7">
        <v>7.18</v>
      </c>
      <c r="E2031" t="s">
        <v>14</v>
      </c>
    </row>
    <row r="2032" spans="1:6" x14ac:dyDescent="0.25">
      <c r="A2032" t="s">
        <v>275</v>
      </c>
      <c r="B2032" t="s">
        <v>12</v>
      </c>
      <c r="C2032" t="s">
        <v>13</v>
      </c>
      <c r="D2032" s="7">
        <v>34.200000000000003</v>
      </c>
      <c r="E2032" t="s">
        <v>14</v>
      </c>
    </row>
    <row r="2033" spans="1:5" x14ac:dyDescent="0.25">
      <c r="A2033" t="s">
        <v>275</v>
      </c>
      <c r="B2033" t="s">
        <v>12</v>
      </c>
      <c r="C2033" t="s">
        <v>13</v>
      </c>
      <c r="D2033" s="7">
        <v>6.79</v>
      </c>
      <c r="E2033" t="s">
        <v>14</v>
      </c>
    </row>
    <row r="2034" spans="1:5" x14ac:dyDescent="0.25">
      <c r="A2034" t="s">
        <v>275</v>
      </c>
      <c r="B2034" t="s">
        <v>17</v>
      </c>
      <c r="C2034" t="s">
        <v>18</v>
      </c>
      <c r="D2034" t="s">
        <v>14</v>
      </c>
      <c r="E2034" s="7">
        <v>-16.11</v>
      </c>
    </row>
    <row r="2035" spans="1:5" x14ac:dyDescent="0.25">
      <c r="A2035" t="s">
        <v>275</v>
      </c>
      <c r="B2035" t="s">
        <v>12</v>
      </c>
      <c r="C2035" t="s">
        <v>13</v>
      </c>
      <c r="D2035" s="7">
        <v>16.11</v>
      </c>
      <c r="E2035" t="s">
        <v>14</v>
      </c>
    </row>
    <row r="2036" spans="1:5" x14ac:dyDescent="0.25">
      <c r="A2036" t="s">
        <v>275</v>
      </c>
      <c r="B2036" t="s">
        <v>17</v>
      </c>
      <c r="C2036" t="s">
        <v>18</v>
      </c>
      <c r="D2036" t="s">
        <v>14</v>
      </c>
      <c r="E2036" s="7">
        <v>-124.74</v>
      </c>
    </row>
    <row r="2037" spans="1:5" x14ac:dyDescent="0.25">
      <c r="A2037" t="s">
        <v>275</v>
      </c>
      <c r="B2037" t="s">
        <v>12</v>
      </c>
      <c r="C2037" t="s">
        <v>13</v>
      </c>
      <c r="D2037" s="7">
        <v>48.8</v>
      </c>
      <c r="E2037" t="s">
        <v>14</v>
      </c>
    </row>
    <row r="2038" spans="1:5" x14ac:dyDescent="0.25">
      <c r="A2038" t="s">
        <v>275</v>
      </c>
      <c r="B2038" t="s">
        <v>12</v>
      </c>
      <c r="C2038" t="s">
        <v>13</v>
      </c>
      <c r="D2038" s="7">
        <v>42.75</v>
      </c>
      <c r="E2038" t="s">
        <v>14</v>
      </c>
    </row>
    <row r="2039" spans="1:5" x14ac:dyDescent="0.25">
      <c r="A2039" t="s">
        <v>275</v>
      </c>
      <c r="B2039" t="s">
        <v>12</v>
      </c>
      <c r="C2039" t="s">
        <v>13</v>
      </c>
      <c r="D2039" s="7">
        <v>19.52</v>
      </c>
      <c r="E2039" t="s">
        <v>14</v>
      </c>
    </row>
    <row r="2040" spans="1:5" x14ac:dyDescent="0.25">
      <c r="A2040" t="s">
        <v>275</v>
      </c>
      <c r="B2040" t="s">
        <v>12</v>
      </c>
      <c r="C2040" t="s">
        <v>13</v>
      </c>
      <c r="D2040" s="7">
        <v>13.67</v>
      </c>
      <c r="E2040" t="s">
        <v>14</v>
      </c>
    </row>
    <row r="2041" spans="1:5" x14ac:dyDescent="0.25">
      <c r="A2041" t="s">
        <v>275</v>
      </c>
      <c r="B2041" t="s">
        <v>17</v>
      </c>
      <c r="C2041" t="s">
        <v>18</v>
      </c>
      <c r="D2041" t="s">
        <v>14</v>
      </c>
      <c r="E2041" s="7">
        <v>-285.32</v>
      </c>
    </row>
    <row r="2042" spans="1:5" x14ac:dyDescent="0.25">
      <c r="A2042" t="s">
        <v>275</v>
      </c>
      <c r="B2042" t="s">
        <v>12</v>
      </c>
      <c r="C2042" t="s">
        <v>13</v>
      </c>
      <c r="D2042" s="7">
        <v>24.4</v>
      </c>
      <c r="E2042" t="s">
        <v>14</v>
      </c>
    </row>
    <row r="2043" spans="1:5" x14ac:dyDescent="0.25">
      <c r="A2043" t="s">
        <v>275</v>
      </c>
      <c r="B2043" t="s">
        <v>12</v>
      </c>
      <c r="C2043" t="s">
        <v>13</v>
      </c>
      <c r="D2043" s="7">
        <v>56.61</v>
      </c>
      <c r="E2043" t="s">
        <v>14</v>
      </c>
    </row>
    <row r="2044" spans="1:5" x14ac:dyDescent="0.25">
      <c r="A2044" t="s">
        <v>275</v>
      </c>
      <c r="B2044" t="s">
        <v>12</v>
      </c>
      <c r="C2044" t="s">
        <v>13</v>
      </c>
      <c r="D2044" s="7">
        <v>114.01</v>
      </c>
      <c r="E2044" t="s">
        <v>14</v>
      </c>
    </row>
    <row r="2045" spans="1:5" x14ac:dyDescent="0.25">
      <c r="A2045" t="s">
        <v>275</v>
      </c>
      <c r="B2045" t="s">
        <v>12</v>
      </c>
      <c r="C2045" t="s">
        <v>13</v>
      </c>
      <c r="D2045" s="7">
        <v>19.52</v>
      </c>
      <c r="E2045" t="s">
        <v>14</v>
      </c>
    </row>
    <row r="2046" spans="1:5" x14ac:dyDescent="0.25">
      <c r="A2046" t="s">
        <v>275</v>
      </c>
      <c r="B2046" t="s">
        <v>12</v>
      </c>
      <c r="C2046" t="s">
        <v>13</v>
      </c>
      <c r="D2046" s="7">
        <v>17.57</v>
      </c>
      <c r="E2046" t="s">
        <v>14</v>
      </c>
    </row>
    <row r="2047" spans="1:5" x14ac:dyDescent="0.25">
      <c r="A2047" t="s">
        <v>275</v>
      </c>
      <c r="B2047" t="s">
        <v>12</v>
      </c>
      <c r="C2047" t="s">
        <v>13</v>
      </c>
      <c r="D2047" s="7">
        <v>53.21</v>
      </c>
      <c r="E2047" t="s">
        <v>14</v>
      </c>
    </row>
    <row r="2048" spans="1:5" x14ac:dyDescent="0.25">
      <c r="A2048" t="s">
        <v>275</v>
      </c>
      <c r="B2048" t="s">
        <v>17</v>
      </c>
      <c r="C2048" t="s">
        <v>18</v>
      </c>
      <c r="D2048" t="s">
        <v>14</v>
      </c>
      <c r="E2048" s="7">
        <v>-175.46</v>
      </c>
    </row>
    <row r="2049" spans="1:5" x14ac:dyDescent="0.25">
      <c r="A2049" t="s">
        <v>275</v>
      </c>
      <c r="B2049" t="s">
        <v>12</v>
      </c>
      <c r="C2049" t="s">
        <v>13</v>
      </c>
      <c r="D2049" s="7">
        <v>26.35</v>
      </c>
      <c r="E2049" t="s">
        <v>14</v>
      </c>
    </row>
    <row r="2050" spans="1:5" x14ac:dyDescent="0.25">
      <c r="A2050" t="s">
        <v>275</v>
      </c>
      <c r="B2050" t="s">
        <v>12</v>
      </c>
      <c r="C2050" t="s">
        <v>13</v>
      </c>
      <c r="D2050" s="7">
        <v>57.59</v>
      </c>
      <c r="E2050" t="s">
        <v>14</v>
      </c>
    </row>
    <row r="2051" spans="1:5" x14ac:dyDescent="0.25">
      <c r="A2051" t="s">
        <v>275</v>
      </c>
      <c r="B2051" t="s">
        <v>12</v>
      </c>
      <c r="C2051" t="s">
        <v>13</v>
      </c>
      <c r="D2051" s="7">
        <v>51.73</v>
      </c>
      <c r="E2051" t="s">
        <v>14</v>
      </c>
    </row>
    <row r="2052" spans="1:5" x14ac:dyDescent="0.25">
      <c r="A2052" t="s">
        <v>275</v>
      </c>
      <c r="B2052" t="s">
        <v>12</v>
      </c>
      <c r="C2052" t="s">
        <v>13</v>
      </c>
      <c r="D2052" s="7">
        <v>31.24</v>
      </c>
      <c r="E2052" t="s">
        <v>14</v>
      </c>
    </row>
    <row r="2053" spans="1:5" x14ac:dyDescent="0.25">
      <c r="A2053" t="s">
        <v>275</v>
      </c>
      <c r="B2053" t="s">
        <v>12</v>
      </c>
      <c r="C2053" t="s">
        <v>13</v>
      </c>
      <c r="D2053" s="7">
        <v>8.5500000000000007</v>
      </c>
      <c r="E2053" t="s">
        <v>14</v>
      </c>
    </row>
    <row r="2054" spans="1:5" x14ac:dyDescent="0.25">
      <c r="A2054" t="s">
        <v>275</v>
      </c>
      <c r="B2054" t="s">
        <v>17</v>
      </c>
      <c r="C2054" t="s">
        <v>18</v>
      </c>
      <c r="D2054" t="s">
        <v>14</v>
      </c>
      <c r="E2054" s="7">
        <v>-532.77</v>
      </c>
    </row>
    <row r="2055" spans="1:5" x14ac:dyDescent="0.25">
      <c r="A2055" t="s">
        <v>275</v>
      </c>
      <c r="B2055" t="s">
        <v>12</v>
      </c>
      <c r="C2055" t="s">
        <v>13</v>
      </c>
      <c r="D2055" s="7">
        <v>15.2</v>
      </c>
      <c r="E2055" t="s">
        <v>14</v>
      </c>
    </row>
    <row r="2056" spans="1:5" x14ac:dyDescent="0.25">
      <c r="A2056" t="s">
        <v>275</v>
      </c>
      <c r="B2056" t="s">
        <v>12</v>
      </c>
      <c r="C2056" t="s">
        <v>13</v>
      </c>
      <c r="D2056" s="7">
        <v>156.18</v>
      </c>
      <c r="E2056" t="s">
        <v>14</v>
      </c>
    </row>
    <row r="2057" spans="1:5" x14ac:dyDescent="0.25">
      <c r="A2057" t="s">
        <v>275</v>
      </c>
      <c r="B2057" t="s">
        <v>12</v>
      </c>
      <c r="C2057" t="s">
        <v>13</v>
      </c>
      <c r="D2057" s="7">
        <v>32.299999999999997</v>
      </c>
      <c r="E2057" t="s">
        <v>14</v>
      </c>
    </row>
    <row r="2058" spans="1:5" x14ac:dyDescent="0.25">
      <c r="A2058" t="s">
        <v>275</v>
      </c>
      <c r="B2058" t="s">
        <v>12</v>
      </c>
      <c r="C2058" t="s">
        <v>13</v>
      </c>
      <c r="D2058" s="7">
        <v>6.83</v>
      </c>
      <c r="E2058" t="s">
        <v>14</v>
      </c>
    </row>
    <row r="2059" spans="1:5" x14ac:dyDescent="0.25">
      <c r="A2059" t="s">
        <v>275</v>
      </c>
      <c r="B2059" t="s">
        <v>15</v>
      </c>
      <c r="C2059" t="s">
        <v>276</v>
      </c>
      <c r="D2059" s="7">
        <v>16</v>
      </c>
      <c r="E2059" t="s">
        <v>14</v>
      </c>
    </row>
    <row r="2060" spans="1:5" x14ac:dyDescent="0.25">
      <c r="A2060" t="s">
        <v>275</v>
      </c>
      <c r="B2060" t="s">
        <v>12</v>
      </c>
      <c r="C2060" t="s">
        <v>13</v>
      </c>
      <c r="D2060" s="7">
        <v>8.5500000000000007</v>
      </c>
      <c r="E2060" t="s">
        <v>14</v>
      </c>
    </row>
    <row r="2061" spans="1:5" x14ac:dyDescent="0.25">
      <c r="A2061" t="s">
        <v>275</v>
      </c>
      <c r="B2061" t="s">
        <v>12</v>
      </c>
      <c r="C2061" t="s">
        <v>13</v>
      </c>
      <c r="D2061" s="7">
        <v>9.76</v>
      </c>
      <c r="E2061" t="s">
        <v>14</v>
      </c>
    </row>
    <row r="2062" spans="1:5" x14ac:dyDescent="0.25">
      <c r="A2062" t="s">
        <v>275</v>
      </c>
      <c r="B2062" t="s">
        <v>12</v>
      </c>
      <c r="C2062" t="s">
        <v>13</v>
      </c>
      <c r="D2062" s="7">
        <v>31.24</v>
      </c>
      <c r="E2062" t="s">
        <v>14</v>
      </c>
    </row>
    <row r="2063" spans="1:5" x14ac:dyDescent="0.25">
      <c r="A2063" t="s">
        <v>275</v>
      </c>
      <c r="B2063" t="s">
        <v>12</v>
      </c>
      <c r="C2063" t="s">
        <v>13</v>
      </c>
      <c r="D2063" s="7">
        <v>195.22</v>
      </c>
      <c r="E2063" t="s">
        <v>14</v>
      </c>
    </row>
    <row r="2064" spans="1:5" x14ac:dyDescent="0.25">
      <c r="A2064" t="s">
        <v>275</v>
      </c>
      <c r="B2064" t="s">
        <v>12</v>
      </c>
      <c r="C2064" t="s">
        <v>13</v>
      </c>
      <c r="D2064" s="7">
        <v>41.97</v>
      </c>
      <c r="E2064" t="s">
        <v>14</v>
      </c>
    </row>
    <row r="2065" spans="1:5" x14ac:dyDescent="0.25">
      <c r="A2065" t="s">
        <v>275</v>
      </c>
      <c r="B2065" t="s">
        <v>12</v>
      </c>
      <c r="C2065" t="s">
        <v>13</v>
      </c>
      <c r="D2065" s="7">
        <v>19.52</v>
      </c>
      <c r="E2065" t="s">
        <v>14</v>
      </c>
    </row>
    <row r="2066" spans="1:5" x14ac:dyDescent="0.25">
      <c r="A2066" t="s">
        <v>275</v>
      </c>
      <c r="B2066" t="s">
        <v>17</v>
      </c>
      <c r="C2066" t="s">
        <v>18</v>
      </c>
      <c r="D2066" t="s">
        <v>14</v>
      </c>
      <c r="E2066" s="7">
        <v>-427.82</v>
      </c>
    </row>
    <row r="2067" spans="1:5" x14ac:dyDescent="0.25">
      <c r="A2067" t="s">
        <v>275</v>
      </c>
      <c r="B2067" t="s">
        <v>15</v>
      </c>
      <c r="C2067" t="s">
        <v>66</v>
      </c>
      <c r="D2067" s="7">
        <v>79.900000000000006</v>
      </c>
      <c r="E2067" t="s">
        <v>14</v>
      </c>
    </row>
    <row r="2068" spans="1:5" x14ac:dyDescent="0.25">
      <c r="A2068" t="s">
        <v>275</v>
      </c>
      <c r="B2068" t="s">
        <v>12</v>
      </c>
      <c r="C2068" t="s">
        <v>13</v>
      </c>
      <c r="D2068" s="7">
        <v>15.2</v>
      </c>
      <c r="E2068" t="s">
        <v>14</v>
      </c>
    </row>
    <row r="2069" spans="1:5" x14ac:dyDescent="0.25">
      <c r="A2069" t="s">
        <v>275</v>
      </c>
      <c r="B2069" t="s">
        <v>12</v>
      </c>
      <c r="C2069" t="s">
        <v>13</v>
      </c>
      <c r="D2069" s="7">
        <v>53.21</v>
      </c>
      <c r="E2069" t="s">
        <v>14</v>
      </c>
    </row>
    <row r="2070" spans="1:5" x14ac:dyDescent="0.25">
      <c r="A2070" t="s">
        <v>275</v>
      </c>
      <c r="B2070" t="s">
        <v>12</v>
      </c>
      <c r="C2070" t="s">
        <v>13</v>
      </c>
      <c r="D2070" s="7">
        <v>2.93</v>
      </c>
      <c r="E2070" t="s">
        <v>14</v>
      </c>
    </row>
    <row r="2071" spans="1:5" x14ac:dyDescent="0.25">
      <c r="A2071" t="s">
        <v>275</v>
      </c>
      <c r="B2071" t="s">
        <v>12</v>
      </c>
      <c r="C2071" t="s">
        <v>13</v>
      </c>
      <c r="D2071" s="7">
        <v>31.24</v>
      </c>
      <c r="E2071" t="s">
        <v>14</v>
      </c>
    </row>
    <row r="2072" spans="1:5" x14ac:dyDescent="0.25">
      <c r="A2072" t="s">
        <v>275</v>
      </c>
      <c r="B2072" t="s">
        <v>12</v>
      </c>
      <c r="C2072" t="s">
        <v>13</v>
      </c>
      <c r="D2072" s="7">
        <v>47.5</v>
      </c>
      <c r="E2072" t="s">
        <v>14</v>
      </c>
    </row>
    <row r="2073" spans="1:5" x14ac:dyDescent="0.25">
      <c r="A2073" t="s">
        <v>275</v>
      </c>
      <c r="B2073" t="s">
        <v>12</v>
      </c>
      <c r="C2073" t="s">
        <v>13</v>
      </c>
      <c r="D2073" s="7">
        <v>19.52</v>
      </c>
      <c r="E2073" t="s">
        <v>14</v>
      </c>
    </row>
    <row r="2074" spans="1:5" x14ac:dyDescent="0.25">
      <c r="A2074" t="s">
        <v>275</v>
      </c>
      <c r="B2074" t="s">
        <v>12</v>
      </c>
      <c r="C2074" t="s">
        <v>13</v>
      </c>
      <c r="D2074" s="7">
        <v>13.67</v>
      </c>
      <c r="E2074" t="s">
        <v>14</v>
      </c>
    </row>
    <row r="2075" spans="1:5" x14ac:dyDescent="0.25">
      <c r="A2075" t="s">
        <v>275</v>
      </c>
      <c r="B2075" t="s">
        <v>12</v>
      </c>
      <c r="C2075" t="s">
        <v>13</v>
      </c>
      <c r="D2075" s="7">
        <v>41</v>
      </c>
      <c r="E2075" t="s">
        <v>14</v>
      </c>
    </row>
    <row r="2076" spans="1:5" x14ac:dyDescent="0.25">
      <c r="A2076" t="s">
        <v>275</v>
      </c>
      <c r="B2076" t="s">
        <v>12</v>
      </c>
      <c r="C2076" t="s">
        <v>13</v>
      </c>
      <c r="D2076" s="7">
        <v>18.05</v>
      </c>
      <c r="E2076" t="s">
        <v>14</v>
      </c>
    </row>
    <row r="2077" spans="1:5" x14ac:dyDescent="0.25">
      <c r="A2077" t="s">
        <v>275</v>
      </c>
      <c r="B2077" t="s">
        <v>12</v>
      </c>
      <c r="C2077" t="s">
        <v>13</v>
      </c>
      <c r="D2077" s="7">
        <v>62.47</v>
      </c>
      <c r="E2077" t="s">
        <v>14</v>
      </c>
    </row>
    <row r="2078" spans="1:5" x14ac:dyDescent="0.25">
      <c r="A2078" t="s">
        <v>275</v>
      </c>
      <c r="B2078" t="s">
        <v>12</v>
      </c>
      <c r="C2078" t="s">
        <v>13</v>
      </c>
      <c r="D2078" s="7">
        <v>43.13</v>
      </c>
      <c r="E2078" t="s">
        <v>14</v>
      </c>
    </row>
    <row r="2079" spans="1:5" x14ac:dyDescent="0.25">
      <c r="A2079" t="s">
        <v>275</v>
      </c>
      <c r="B2079" t="s">
        <v>17</v>
      </c>
      <c r="C2079" t="s">
        <v>18</v>
      </c>
      <c r="D2079" t="s">
        <v>14</v>
      </c>
      <c r="E2079" s="7">
        <v>-127.68</v>
      </c>
    </row>
    <row r="2080" spans="1:5" x14ac:dyDescent="0.25">
      <c r="A2080" t="s">
        <v>275</v>
      </c>
      <c r="B2080" t="s">
        <v>12</v>
      </c>
      <c r="C2080" t="s">
        <v>13</v>
      </c>
      <c r="D2080" s="7">
        <v>93.61</v>
      </c>
      <c r="E2080" t="s">
        <v>14</v>
      </c>
    </row>
    <row r="2081" spans="1:5" x14ac:dyDescent="0.25">
      <c r="A2081" t="s">
        <v>275</v>
      </c>
      <c r="B2081" t="s">
        <v>12</v>
      </c>
      <c r="C2081" t="s">
        <v>13</v>
      </c>
      <c r="D2081" s="7">
        <v>34.07</v>
      </c>
      <c r="E2081" t="s">
        <v>14</v>
      </c>
    </row>
    <row r="2082" spans="1:5" x14ac:dyDescent="0.25">
      <c r="A2082" t="s">
        <v>275</v>
      </c>
      <c r="B2082" t="s">
        <v>17</v>
      </c>
      <c r="C2082" t="s">
        <v>18</v>
      </c>
      <c r="D2082" t="s">
        <v>14</v>
      </c>
      <c r="E2082" s="7">
        <v>-92.49</v>
      </c>
    </row>
    <row r="2083" spans="1:5" x14ac:dyDescent="0.25">
      <c r="A2083" t="s">
        <v>275</v>
      </c>
      <c r="B2083" t="s">
        <v>12</v>
      </c>
      <c r="C2083" t="s">
        <v>13</v>
      </c>
      <c r="D2083" s="7">
        <v>34.07</v>
      </c>
      <c r="E2083" t="s">
        <v>14</v>
      </c>
    </row>
    <row r="2084" spans="1:5" x14ac:dyDescent="0.25">
      <c r="A2084" t="s">
        <v>275</v>
      </c>
      <c r="B2084" t="s">
        <v>12</v>
      </c>
      <c r="C2084" t="s">
        <v>13</v>
      </c>
      <c r="D2084" s="7">
        <v>58.42</v>
      </c>
      <c r="E2084" t="s">
        <v>14</v>
      </c>
    </row>
    <row r="2085" spans="1:5" x14ac:dyDescent="0.25">
      <c r="A2085" t="s">
        <v>275</v>
      </c>
      <c r="B2085" t="s">
        <v>17</v>
      </c>
      <c r="C2085" t="s">
        <v>18</v>
      </c>
      <c r="D2085" t="s">
        <v>14</v>
      </c>
      <c r="E2085" s="7">
        <v>-397.69</v>
      </c>
    </row>
    <row r="2086" spans="1:5" x14ac:dyDescent="0.25">
      <c r="A2086" t="s">
        <v>275</v>
      </c>
      <c r="B2086" t="s">
        <v>12</v>
      </c>
      <c r="C2086" t="s">
        <v>13</v>
      </c>
      <c r="D2086" s="7">
        <v>17.57</v>
      </c>
      <c r="E2086" t="s">
        <v>14</v>
      </c>
    </row>
    <row r="2087" spans="1:5" x14ac:dyDescent="0.25">
      <c r="A2087" t="s">
        <v>275</v>
      </c>
      <c r="B2087" t="s">
        <v>15</v>
      </c>
      <c r="C2087" t="s">
        <v>71</v>
      </c>
      <c r="D2087" s="7">
        <v>6.9</v>
      </c>
      <c r="E2087" t="s">
        <v>14</v>
      </c>
    </row>
    <row r="2088" spans="1:5" x14ac:dyDescent="0.25">
      <c r="A2088" t="s">
        <v>275</v>
      </c>
      <c r="B2088" t="s">
        <v>12</v>
      </c>
      <c r="C2088" t="s">
        <v>13</v>
      </c>
      <c r="D2088" s="7">
        <v>23.43</v>
      </c>
      <c r="E2088" t="s">
        <v>14</v>
      </c>
    </row>
    <row r="2089" spans="1:5" x14ac:dyDescent="0.25">
      <c r="A2089" t="s">
        <v>275</v>
      </c>
      <c r="B2089" t="s">
        <v>12</v>
      </c>
      <c r="C2089" t="s">
        <v>13</v>
      </c>
      <c r="D2089" s="7">
        <v>17.57</v>
      </c>
      <c r="E2089" t="s">
        <v>14</v>
      </c>
    </row>
    <row r="2090" spans="1:5" x14ac:dyDescent="0.25">
      <c r="A2090" t="s">
        <v>275</v>
      </c>
      <c r="B2090" t="s">
        <v>12</v>
      </c>
      <c r="C2090" t="s">
        <v>13</v>
      </c>
      <c r="D2090" s="7">
        <v>9.76</v>
      </c>
      <c r="E2090" t="s">
        <v>14</v>
      </c>
    </row>
    <row r="2091" spans="1:5" x14ac:dyDescent="0.25">
      <c r="A2091" t="s">
        <v>275</v>
      </c>
      <c r="B2091" t="s">
        <v>12</v>
      </c>
      <c r="C2091" t="s">
        <v>13</v>
      </c>
      <c r="D2091" s="7">
        <v>23.43</v>
      </c>
      <c r="E2091" t="s">
        <v>14</v>
      </c>
    </row>
    <row r="2092" spans="1:5" x14ac:dyDescent="0.25">
      <c r="A2092" t="s">
        <v>275</v>
      </c>
      <c r="B2092" t="s">
        <v>12</v>
      </c>
      <c r="C2092" t="s">
        <v>13</v>
      </c>
      <c r="D2092" s="7">
        <v>17.100000000000001</v>
      </c>
      <c r="E2092" t="s">
        <v>14</v>
      </c>
    </row>
    <row r="2093" spans="1:5" x14ac:dyDescent="0.25">
      <c r="A2093" t="s">
        <v>275</v>
      </c>
      <c r="B2093" t="s">
        <v>12</v>
      </c>
      <c r="C2093" t="s">
        <v>13</v>
      </c>
      <c r="D2093" s="7">
        <v>175.7</v>
      </c>
      <c r="E2093" t="s">
        <v>14</v>
      </c>
    </row>
    <row r="2094" spans="1:5" x14ac:dyDescent="0.25">
      <c r="A2094" t="s">
        <v>275</v>
      </c>
      <c r="B2094" t="s">
        <v>15</v>
      </c>
      <c r="C2094" t="s">
        <v>107</v>
      </c>
      <c r="D2094" s="7">
        <v>37.9</v>
      </c>
      <c r="E2094" t="s">
        <v>14</v>
      </c>
    </row>
    <row r="2095" spans="1:5" x14ac:dyDescent="0.25">
      <c r="A2095" t="s">
        <v>275</v>
      </c>
      <c r="B2095" t="s">
        <v>12</v>
      </c>
      <c r="C2095" t="s">
        <v>13</v>
      </c>
      <c r="D2095" s="7">
        <v>9.76</v>
      </c>
      <c r="E2095" t="s">
        <v>14</v>
      </c>
    </row>
    <row r="2096" spans="1:5" x14ac:dyDescent="0.25">
      <c r="A2096" t="s">
        <v>275</v>
      </c>
      <c r="B2096" t="s">
        <v>12</v>
      </c>
      <c r="C2096" t="s">
        <v>13</v>
      </c>
      <c r="D2096" s="7">
        <v>58.57</v>
      </c>
      <c r="E2096" t="s">
        <v>14</v>
      </c>
    </row>
    <row r="2097" spans="1:5" x14ac:dyDescent="0.25">
      <c r="A2097" t="s">
        <v>275</v>
      </c>
      <c r="B2097" t="s">
        <v>17</v>
      </c>
      <c r="C2097" t="s">
        <v>18</v>
      </c>
      <c r="D2097" t="s">
        <v>14</v>
      </c>
      <c r="E2097" s="7">
        <v>-49.71</v>
      </c>
    </row>
    <row r="2098" spans="1:5" x14ac:dyDescent="0.25">
      <c r="A2098" t="s">
        <v>275</v>
      </c>
      <c r="B2098" t="s">
        <v>12</v>
      </c>
      <c r="C2098" t="s">
        <v>13</v>
      </c>
      <c r="D2098" s="7">
        <v>29.28</v>
      </c>
      <c r="E2098" t="s">
        <v>14</v>
      </c>
    </row>
    <row r="2099" spans="1:5" x14ac:dyDescent="0.25">
      <c r="A2099" t="s">
        <v>275</v>
      </c>
      <c r="B2099" t="s">
        <v>12</v>
      </c>
      <c r="C2099" t="s">
        <v>13</v>
      </c>
      <c r="D2099" s="7">
        <v>20.43</v>
      </c>
      <c r="E2099" t="s">
        <v>14</v>
      </c>
    </row>
    <row r="2100" spans="1:5" x14ac:dyDescent="0.25">
      <c r="A2100" t="s">
        <v>275</v>
      </c>
      <c r="B2100" t="s">
        <v>17</v>
      </c>
      <c r="C2100" t="s">
        <v>18</v>
      </c>
      <c r="D2100" t="s">
        <v>14</v>
      </c>
      <c r="E2100" s="7">
        <v>-48.8</v>
      </c>
    </row>
    <row r="2101" spans="1:5" x14ac:dyDescent="0.25">
      <c r="A2101" t="s">
        <v>275</v>
      </c>
      <c r="B2101" t="s">
        <v>12</v>
      </c>
      <c r="C2101" t="s">
        <v>13</v>
      </c>
      <c r="D2101" s="7">
        <v>48.8</v>
      </c>
      <c r="E2101" t="s">
        <v>14</v>
      </c>
    </row>
    <row r="2102" spans="1:5" x14ac:dyDescent="0.25">
      <c r="A2102" t="s">
        <v>275</v>
      </c>
      <c r="B2102" t="s">
        <v>17</v>
      </c>
      <c r="C2102" t="s">
        <v>18</v>
      </c>
      <c r="D2102" t="s">
        <v>14</v>
      </c>
      <c r="E2102" s="7">
        <v>-585.03</v>
      </c>
    </row>
    <row r="2103" spans="1:5" x14ac:dyDescent="0.25">
      <c r="A2103" t="s">
        <v>275</v>
      </c>
      <c r="B2103" t="s">
        <v>12</v>
      </c>
      <c r="C2103" t="s">
        <v>13</v>
      </c>
      <c r="D2103" s="7">
        <v>9.76</v>
      </c>
      <c r="E2103" t="s">
        <v>14</v>
      </c>
    </row>
    <row r="2104" spans="1:5" x14ac:dyDescent="0.25">
      <c r="A2104" t="s">
        <v>275</v>
      </c>
      <c r="B2104" t="s">
        <v>12</v>
      </c>
      <c r="C2104" t="s">
        <v>13</v>
      </c>
      <c r="D2104" s="7">
        <v>38</v>
      </c>
      <c r="E2104" t="s">
        <v>14</v>
      </c>
    </row>
    <row r="2105" spans="1:5" x14ac:dyDescent="0.25">
      <c r="A2105" t="s">
        <v>275</v>
      </c>
      <c r="B2105" t="s">
        <v>12</v>
      </c>
      <c r="C2105" t="s">
        <v>13</v>
      </c>
      <c r="D2105" s="7">
        <v>32.11</v>
      </c>
      <c r="E2105" t="s">
        <v>14</v>
      </c>
    </row>
    <row r="2106" spans="1:5" x14ac:dyDescent="0.25">
      <c r="A2106" t="s">
        <v>275</v>
      </c>
      <c r="B2106" t="s">
        <v>15</v>
      </c>
      <c r="C2106" t="s">
        <v>277</v>
      </c>
      <c r="D2106" s="7">
        <v>34</v>
      </c>
      <c r="E2106" t="s">
        <v>14</v>
      </c>
    </row>
    <row r="2107" spans="1:5" x14ac:dyDescent="0.25">
      <c r="A2107" t="s">
        <v>275</v>
      </c>
      <c r="B2107" t="s">
        <v>12</v>
      </c>
      <c r="C2107" t="s">
        <v>13</v>
      </c>
      <c r="D2107" s="7">
        <v>11.4</v>
      </c>
      <c r="E2107" t="s">
        <v>14</v>
      </c>
    </row>
    <row r="2108" spans="1:5" x14ac:dyDescent="0.25">
      <c r="A2108" t="s">
        <v>275</v>
      </c>
      <c r="B2108" t="s">
        <v>15</v>
      </c>
      <c r="C2108" t="s">
        <v>226</v>
      </c>
      <c r="D2108" s="7">
        <v>450</v>
      </c>
      <c r="E2108" t="s">
        <v>14</v>
      </c>
    </row>
    <row r="2109" spans="1:5" x14ac:dyDescent="0.25">
      <c r="A2109" t="s">
        <v>275</v>
      </c>
      <c r="B2109" t="s">
        <v>12</v>
      </c>
      <c r="C2109" t="s">
        <v>13</v>
      </c>
      <c r="D2109" s="7">
        <v>9.76</v>
      </c>
      <c r="E2109" t="s">
        <v>14</v>
      </c>
    </row>
    <row r="2110" spans="1:5" x14ac:dyDescent="0.25">
      <c r="A2110" t="s">
        <v>275</v>
      </c>
      <c r="B2110" t="s">
        <v>17</v>
      </c>
      <c r="C2110" t="s">
        <v>18</v>
      </c>
      <c r="D2110" t="s">
        <v>14</v>
      </c>
      <c r="E2110" s="7">
        <v>-4.45</v>
      </c>
    </row>
    <row r="2111" spans="1:5" x14ac:dyDescent="0.25">
      <c r="A2111" t="s">
        <v>275</v>
      </c>
      <c r="B2111" t="s">
        <v>17</v>
      </c>
      <c r="C2111" t="s">
        <v>278</v>
      </c>
      <c r="D2111" t="s">
        <v>14</v>
      </c>
      <c r="E2111" s="7">
        <v>-18</v>
      </c>
    </row>
    <row r="2112" spans="1:5" x14ac:dyDescent="0.25">
      <c r="A2112" t="s">
        <v>275</v>
      </c>
      <c r="B2112" t="s">
        <v>12</v>
      </c>
      <c r="C2112" t="s">
        <v>13</v>
      </c>
      <c r="D2112" s="7">
        <v>3.9</v>
      </c>
      <c r="E2112" t="s">
        <v>14</v>
      </c>
    </row>
    <row r="2113" spans="1:5" x14ac:dyDescent="0.25">
      <c r="A2113" t="s">
        <v>275</v>
      </c>
      <c r="B2113" t="s">
        <v>12</v>
      </c>
      <c r="C2113" t="s">
        <v>13</v>
      </c>
      <c r="D2113" s="7">
        <v>18.55</v>
      </c>
      <c r="E2113" t="s">
        <v>14</v>
      </c>
    </row>
    <row r="2114" spans="1:5" x14ac:dyDescent="0.25">
      <c r="A2114" t="s">
        <v>275</v>
      </c>
      <c r="B2114" t="s">
        <v>17</v>
      </c>
      <c r="C2114" t="s">
        <v>18</v>
      </c>
      <c r="D2114" t="s">
        <v>14</v>
      </c>
      <c r="E2114" s="7">
        <v>-201.91</v>
      </c>
    </row>
    <row r="2115" spans="1:5" x14ac:dyDescent="0.25">
      <c r="A2115" t="s">
        <v>275</v>
      </c>
      <c r="B2115" t="s">
        <v>12</v>
      </c>
      <c r="C2115" t="s">
        <v>13</v>
      </c>
      <c r="D2115" s="7">
        <v>23.76</v>
      </c>
      <c r="E2115" t="s">
        <v>14</v>
      </c>
    </row>
    <row r="2116" spans="1:5" x14ac:dyDescent="0.25">
      <c r="A2116" t="s">
        <v>275</v>
      </c>
      <c r="B2116" t="s">
        <v>12</v>
      </c>
      <c r="C2116" t="s">
        <v>13</v>
      </c>
      <c r="D2116" s="7">
        <v>16.149999999999999</v>
      </c>
      <c r="E2116" t="s">
        <v>14</v>
      </c>
    </row>
    <row r="2117" spans="1:5" x14ac:dyDescent="0.25">
      <c r="A2117" t="s">
        <v>275</v>
      </c>
      <c r="B2117" t="s">
        <v>15</v>
      </c>
      <c r="C2117" t="s">
        <v>279</v>
      </c>
      <c r="D2117" s="7">
        <v>162</v>
      </c>
      <c r="E2117" t="s">
        <v>14</v>
      </c>
    </row>
    <row r="2118" spans="1:5" x14ac:dyDescent="0.25">
      <c r="A2118" t="s">
        <v>275</v>
      </c>
      <c r="B2118" t="s">
        <v>17</v>
      </c>
      <c r="C2118" t="s">
        <v>18</v>
      </c>
      <c r="D2118" t="s">
        <v>14</v>
      </c>
      <c r="E2118" s="7">
        <v>-15.62</v>
      </c>
    </row>
    <row r="2119" spans="1:5" x14ac:dyDescent="0.25">
      <c r="A2119" t="s">
        <v>275</v>
      </c>
      <c r="B2119" t="s">
        <v>12</v>
      </c>
      <c r="C2119" t="s">
        <v>13</v>
      </c>
      <c r="D2119" s="7">
        <v>9.76</v>
      </c>
      <c r="E2119" t="s">
        <v>14</v>
      </c>
    </row>
    <row r="2120" spans="1:5" x14ac:dyDescent="0.25">
      <c r="A2120" t="s">
        <v>275</v>
      </c>
      <c r="B2120" t="s">
        <v>12</v>
      </c>
      <c r="C2120" t="s">
        <v>13</v>
      </c>
      <c r="D2120" s="7">
        <v>5.86</v>
      </c>
      <c r="E2120" t="s">
        <v>14</v>
      </c>
    </row>
    <row r="2121" spans="1:5" x14ac:dyDescent="0.25">
      <c r="A2121" t="s">
        <v>275</v>
      </c>
      <c r="B2121" t="s">
        <v>17</v>
      </c>
      <c r="C2121" t="s">
        <v>18</v>
      </c>
      <c r="D2121" t="s">
        <v>14</v>
      </c>
      <c r="E2121" s="7">
        <v>-283.52</v>
      </c>
    </row>
    <row r="2122" spans="1:5" x14ac:dyDescent="0.25">
      <c r="A2122" t="s">
        <v>275</v>
      </c>
      <c r="B2122" t="s">
        <v>15</v>
      </c>
      <c r="C2122" t="s">
        <v>42</v>
      </c>
      <c r="D2122" s="7">
        <v>39.5</v>
      </c>
      <c r="E2122" t="s">
        <v>14</v>
      </c>
    </row>
    <row r="2123" spans="1:5" x14ac:dyDescent="0.25">
      <c r="A2123" t="s">
        <v>275</v>
      </c>
      <c r="B2123" t="s">
        <v>12</v>
      </c>
      <c r="C2123" t="s">
        <v>13</v>
      </c>
      <c r="D2123" s="7">
        <v>244.02</v>
      </c>
      <c r="E2123" t="s">
        <v>14</v>
      </c>
    </row>
    <row r="2124" spans="1:5" x14ac:dyDescent="0.25">
      <c r="A2124" t="s">
        <v>275</v>
      </c>
      <c r="B2124" t="s">
        <v>17</v>
      </c>
      <c r="C2124" t="s">
        <v>18</v>
      </c>
      <c r="D2124" t="s">
        <v>14</v>
      </c>
      <c r="E2124" s="7">
        <v>-80.900000000000006</v>
      </c>
    </row>
    <row r="2125" spans="1:5" x14ac:dyDescent="0.25">
      <c r="A2125" t="s">
        <v>275</v>
      </c>
      <c r="B2125" t="s">
        <v>15</v>
      </c>
      <c r="C2125" t="s">
        <v>45</v>
      </c>
      <c r="D2125" s="7">
        <v>20</v>
      </c>
      <c r="E2125" t="s">
        <v>14</v>
      </c>
    </row>
    <row r="2126" spans="1:5" x14ac:dyDescent="0.25">
      <c r="A2126" t="s">
        <v>275</v>
      </c>
      <c r="B2126" t="s">
        <v>15</v>
      </c>
      <c r="C2126" t="s">
        <v>280</v>
      </c>
      <c r="D2126" s="7">
        <v>60.9</v>
      </c>
      <c r="E2126" t="s">
        <v>14</v>
      </c>
    </row>
    <row r="2127" spans="1:5" x14ac:dyDescent="0.25">
      <c r="A2127" t="s">
        <v>275</v>
      </c>
      <c r="B2127" t="s">
        <v>17</v>
      </c>
      <c r="C2127" t="s">
        <v>18</v>
      </c>
      <c r="D2127" t="s">
        <v>14</v>
      </c>
      <c r="E2127" s="7">
        <v>-31.54</v>
      </c>
    </row>
    <row r="2128" spans="1:5" x14ac:dyDescent="0.25">
      <c r="A2128" t="s">
        <v>275</v>
      </c>
      <c r="B2128" t="s">
        <v>12</v>
      </c>
      <c r="C2128" t="s">
        <v>13</v>
      </c>
      <c r="D2128" s="7">
        <v>28.21</v>
      </c>
      <c r="E2128" t="s">
        <v>14</v>
      </c>
    </row>
    <row r="2129" spans="1:6" x14ac:dyDescent="0.25">
      <c r="A2129" t="s">
        <v>275</v>
      </c>
      <c r="B2129" t="s">
        <v>12</v>
      </c>
      <c r="C2129" t="s">
        <v>13</v>
      </c>
      <c r="D2129" s="7">
        <v>3.33</v>
      </c>
      <c r="E2129" t="s">
        <v>14</v>
      </c>
    </row>
    <row r="2130" spans="1:6" x14ac:dyDescent="0.25">
      <c r="A2130" t="s">
        <v>275</v>
      </c>
      <c r="B2130" t="s">
        <v>17</v>
      </c>
      <c r="C2130" t="s">
        <v>18</v>
      </c>
      <c r="D2130" t="s">
        <v>14</v>
      </c>
      <c r="E2130" s="7">
        <v>-43.44</v>
      </c>
    </row>
    <row r="2131" spans="1:6" x14ac:dyDescent="0.25">
      <c r="A2131" t="s">
        <v>275</v>
      </c>
      <c r="B2131" t="s">
        <v>12</v>
      </c>
      <c r="C2131" t="s">
        <v>13</v>
      </c>
      <c r="D2131" s="7">
        <v>14.25</v>
      </c>
      <c r="E2131" t="s">
        <v>14</v>
      </c>
    </row>
    <row r="2132" spans="1:6" x14ac:dyDescent="0.25">
      <c r="A2132" t="s">
        <v>275</v>
      </c>
      <c r="B2132" t="s">
        <v>12</v>
      </c>
      <c r="C2132" t="s">
        <v>13</v>
      </c>
      <c r="D2132" s="7">
        <v>29.19</v>
      </c>
      <c r="E2132" t="s">
        <v>14</v>
      </c>
    </row>
    <row r="2133" spans="1:6" x14ac:dyDescent="0.25">
      <c r="A2133" t="s">
        <v>275</v>
      </c>
      <c r="B2133" t="s">
        <v>17</v>
      </c>
      <c r="C2133" t="s">
        <v>18</v>
      </c>
      <c r="D2133" t="s">
        <v>14</v>
      </c>
      <c r="E2133" s="7">
        <v>-237.77</v>
      </c>
    </row>
    <row r="2134" spans="1:6" x14ac:dyDescent="0.25">
      <c r="A2134" t="s">
        <v>275</v>
      </c>
      <c r="B2134" t="s">
        <v>12</v>
      </c>
      <c r="C2134" t="s">
        <v>13</v>
      </c>
      <c r="D2134" s="7">
        <v>217.82</v>
      </c>
      <c r="E2134" t="s">
        <v>14</v>
      </c>
    </row>
    <row r="2135" spans="1:6" x14ac:dyDescent="0.25">
      <c r="A2135" t="s">
        <v>275</v>
      </c>
      <c r="B2135" t="s">
        <v>12</v>
      </c>
      <c r="C2135" t="s">
        <v>13</v>
      </c>
      <c r="D2135" s="7">
        <v>19.95</v>
      </c>
      <c r="E2135" t="s">
        <v>14</v>
      </c>
    </row>
    <row r="2136" spans="1:6" x14ac:dyDescent="0.25">
      <c r="A2136" t="s">
        <v>275</v>
      </c>
      <c r="B2136" t="s">
        <v>17</v>
      </c>
      <c r="C2136" t="s">
        <v>18</v>
      </c>
      <c r="D2136" t="s">
        <v>14</v>
      </c>
      <c r="E2136" s="7">
        <v>-143.13</v>
      </c>
    </row>
    <row r="2137" spans="1:6" x14ac:dyDescent="0.25">
      <c r="A2137" t="s">
        <v>275</v>
      </c>
      <c r="B2137" t="s">
        <v>12</v>
      </c>
      <c r="C2137" t="s">
        <v>13</v>
      </c>
      <c r="D2137" s="7">
        <v>4.95</v>
      </c>
      <c r="E2137" t="s">
        <v>14</v>
      </c>
    </row>
    <row r="2138" spans="1:6" x14ac:dyDescent="0.25">
      <c r="A2138" t="s">
        <v>275</v>
      </c>
      <c r="B2138" t="s">
        <v>12</v>
      </c>
      <c r="C2138" t="s">
        <v>13</v>
      </c>
      <c r="D2138" s="7">
        <v>57.49</v>
      </c>
      <c r="E2138" t="s">
        <v>14</v>
      </c>
    </row>
    <row r="2139" spans="1:6" x14ac:dyDescent="0.25">
      <c r="A2139" s="38" t="s">
        <v>275</v>
      </c>
      <c r="B2139" s="38" t="s">
        <v>22</v>
      </c>
      <c r="C2139" s="38"/>
      <c r="D2139" s="38"/>
      <c r="E2139" s="38"/>
      <c r="F2139" s="38">
        <v>0</v>
      </c>
    </row>
    <row r="2140" spans="1:6" x14ac:dyDescent="0.25">
      <c r="A2140" t="s">
        <v>284</v>
      </c>
      <c r="B2140">
        <f>SUBTOTAL(109,Tabela1[Tipo])</f>
        <v>0</v>
      </c>
      <c r="C2140">
        <f>SUBTOTAL(109,Tabela1[Descrição])</f>
        <v>0</v>
      </c>
      <c r="D2140">
        <f>SUBTOTAL(109,Tabela1[Entradas])</f>
        <v>71840.670000000158</v>
      </c>
      <c r="E2140">
        <f>SUBTOTAL(109,Tabela1[Saídas])</f>
        <v>-71840.670000000013</v>
      </c>
      <c r="F2140" s="47">
        <f>SUBTOTAL(109,Tabela1[Saldo])</f>
        <v>6718.8499999999985</v>
      </c>
    </row>
  </sheetData>
  <conditionalFormatting sqref="B2:F213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{4B15A7B2-9E73-43C1-98FF-54152354934E}</x14:id>
        </ext>
      </extLst>
    </cfRule>
  </conditionalFormatting>
  <conditionalFormatting sqref="C2:F21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213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26" orientation="portrait" horizontalDpi="203" verticalDpi="20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15A7B2-9E73-43C1-98FF-541523549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B2:F2139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1D7F4DC8-1B08-4F23-A9D9-5C3E2FBD44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  <x14:sparkline>
              <xm:f>dados!B1334:F1334</xm:f>
              <xm:sqref>G1334</xm:sqref>
            </x14:sparkline>
            <x14:sparkline>
              <xm:f>dados!B1335:F1335</xm:f>
              <xm:sqref>G1335</xm:sqref>
            </x14:sparkline>
            <x14:sparkline>
              <xm:f>dados!B1336:F1336</xm:f>
              <xm:sqref>G1336</xm:sqref>
            </x14:sparkline>
            <x14:sparkline>
              <xm:f>dados!B1337:F1337</xm:f>
              <xm:sqref>G1337</xm:sqref>
            </x14:sparkline>
            <x14:sparkline>
              <xm:f>dados!B1338:F1338</xm:f>
              <xm:sqref>G1338</xm:sqref>
            </x14:sparkline>
            <x14:sparkline>
              <xm:f>dados!B1339:F1339</xm:f>
              <xm:sqref>G1339</xm:sqref>
            </x14:sparkline>
            <x14:sparkline>
              <xm:f>dados!B1340:F1340</xm:f>
              <xm:sqref>G1340</xm:sqref>
            </x14:sparkline>
            <x14:sparkline>
              <xm:f>dados!B1341:F1341</xm:f>
              <xm:sqref>G1341</xm:sqref>
            </x14:sparkline>
            <x14:sparkline>
              <xm:f>dados!B1342:F1342</xm:f>
              <xm:sqref>G1342</xm:sqref>
            </x14:sparkline>
            <x14:sparkline>
              <xm:f>dados!B1343:F1343</xm:f>
              <xm:sqref>G1343</xm:sqref>
            </x14:sparkline>
            <x14:sparkline>
              <xm:f>dados!B1344:F1344</xm:f>
              <xm:sqref>G1344</xm:sqref>
            </x14:sparkline>
            <x14:sparkline>
              <xm:f>dados!B1345:F1345</xm:f>
              <xm:sqref>G1345</xm:sqref>
            </x14:sparkline>
            <x14:sparkline>
              <xm:f>dados!B1346:F1346</xm:f>
              <xm:sqref>G1346</xm:sqref>
            </x14:sparkline>
            <x14:sparkline>
              <xm:f>dados!B1347:F1347</xm:f>
              <xm:sqref>G1347</xm:sqref>
            </x14:sparkline>
            <x14:sparkline>
              <xm:f>dados!B1348:F1348</xm:f>
              <xm:sqref>G1348</xm:sqref>
            </x14:sparkline>
            <x14:sparkline>
              <xm:f>dados!B1349:F1349</xm:f>
              <xm:sqref>G1349</xm:sqref>
            </x14:sparkline>
            <x14:sparkline>
              <xm:f>dados!B1350:F1350</xm:f>
              <xm:sqref>G1350</xm:sqref>
            </x14:sparkline>
            <x14:sparkline>
              <xm:f>dados!B1351:F1351</xm:f>
              <xm:sqref>G1351</xm:sqref>
            </x14:sparkline>
            <x14:sparkline>
              <xm:f>dados!B1352:F1352</xm:f>
              <xm:sqref>G1352</xm:sqref>
            </x14:sparkline>
            <x14:sparkline>
              <xm:f>dados!B1353:F1353</xm:f>
              <xm:sqref>G1353</xm:sqref>
            </x14:sparkline>
            <x14:sparkline>
              <xm:f>dados!B1354:F1354</xm:f>
              <xm:sqref>G1354</xm:sqref>
            </x14:sparkline>
            <x14:sparkline>
              <xm:f>dados!B1355:F1355</xm:f>
              <xm:sqref>G1355</xm:sqref>
            </x14:sparkline>
            <x14:sparkline>
              <xm:f>dados!B1356:F1356</xm:f>
              <xm:sqref>G1356</xm:sqref>
            </x14:sparkline>
            <x14:sparkline>
              <xm:f>dados!B1357:F1357</xm:f>
              <xm:sqref>G1357</xm:sqref>
            </x14:sparkline>
            <x14:sparkline>
              <xm:f>dados!B1358:F1358</xm:f>
              <xm:sqref>G1358</xm:sqref>
            </x14:sparkline>
            <x14:sparkline>
              <xm:f>dados!B1359:F1359</xm:f>
              <xm:sqref>G1359</xm:sqref>
            </x14:sparkline>
            <x14:sparkline>
              <xm:f>dados!B1360:F1360</xm:f>
              <xm:sqref>G1360</xm:sqref>
            </x14:sparkline>
            <x14:sparkline>
              <xm:f>dados!B1361:F1361</xm:f>
              <xm:sqref>G1361</xm:sqref>
            </x14:sparkline>
            <x14:sparkline>
              <xm:f>dados!B1362:F1362</xm:f>
              <xm:sqref>G1362</xm:sqref>
            </x14:sparkline>
            <x14:sparkline>
              <xm:f>dados!B1363:F1363</xm:f>
              <xm:sqref>G1363</xm:sqref>
            </x14:sparkline>
            <x14:sparkline>
              <xm:f>dados!B1364:F1364</xm:f>
              <xm:sqref>G1364</xm:sqref>
            </x14:sparkline>
            <x14:sparkline>
              <xm:f>dados!B1365:F1365</xm:f>
              <xm:sqref>G1365</xm:sqref>
            </x14:sparkline>
            <x14:sparkline>
              <xm:f>dados!B1366:F1366</xm:f>
              <xm:sqref>G1366</xm:sqref>
            </x14:sparkline>
            <x14:sparkline>
              <xm:f>dados!B1367:F1367</xm:f>
              <xm:sqref>G1367</xm:sqref>
            </x14:sparkline>
            <x14:sparkline>
              <xm:f>dados!B1368:F1368</xm:f>
              <xm:sqref>G1368</xm:sqref>
            </x14:sparkline>
            <x14:sparkline>
              <xm:f>dados!B1369:F1369</xm:f>
              <xm:sqref>G1369</xm:sqref>
            </x14:sparkline>
            <x14:sparkline>
              <xm:f>dados!B1370:F1370</xm:f>
              <xm:sqref>G1370</xm:sqref>
            </x14:sparkline>
            <x14:sparkline>
              <xm:f>dados!B1371:F1371</xm:f>
              <xm:sqref>G1371</xm:sqref>
            </x14:sparkline>
            <x14:sparkline>
              <xm:f>dados!B1372:F1372</xm:f>
              <xm:sqref>G1372</xm:sqref>
            </x14:sparkline>
            <x14:sparkline>
              <xm:f>dados!B1373:F1373</xm:f>
              <xm:sqref>G1373</xm:sqref>
            </x14:sparkline>
            <x14:sparkline>
              <xm:f>dados!B1374:F1374</xm:f>
              <xm:sqref>G1374</xm:sqref>
            </x14:sparkline>
            <x14:sparkline>
              <xm:f>dados!B1375:F1375</xm:f>
              <xm:sqref>G1375</xm:sqref>
            </x14:sparkline>
            <x14:sparkline>
              <xm:f>dados!B1376:F1376</xm:f>
              <xm:sqref>G1376</xm:sqref>
            </x14:sparkline>
            <x14:sparkline>
              <xm:f>dados!B1377:F1377</xm:f>
              <xm:sqref>G1377</xm:sqref>
            </x14:sparkline>
            <x14:sparkline>
              <xm:f>dados!B1378:F1378</xm:f>
              <xm:sqref>G1378</xm:sqref>
            </x14:sparkline>
            <x14:sparkline>
              <xm:f>dados!B1379:F1379</xm:f>
              <xm:sqref>G1379</xm:sqref>
            </x14:sparkline>
            <x14:sparkline>
              <xm:f>dados!B1380:F1380</xm:f>
              <xm:sqref>G1380</xm:sqref>
            </x14:sparkline>
            <x14:sparkline>
              <xm:f>dados!B1381:F1381</xm:f>
              <xm:sqref>G1381</xm:sqref>
            </x14:sparkline>
            <x14:sparkline>
              <xm:f>dados!B1382:F1382</xm:f>
              <xm:sqref>G1382</xm:sqref>
            </x14:sparkline>
            <x14:sparkline>
              <xm:f>dados!B1383:F1383</xm:f>
              <xm:sqref>G1383</xm:sqref>
            </x14:sparkline>
            <x14:sparkline>
              <xm:f>dados!B1384:F1384</xm:f>
              <xm:sqref>G1384</xm:sqref>
            </x14:sparkline>
            <x14:sparkline>
              <xm:f>dados!B1385:F1385</xm:f>
              <xm:sqref>G1385</xm:sqref>
            </x14:sparkline>
            <x14:sparkline>
              <xm:f>dados!B1386:F1386</xm:f>
              <xm:sqref>G1386</xm:sqref>
            </x14:sparkline>
            <x14:sparkline>
              <xm:f>dados!B1387:F1387</xm:f>
              <xm:sqref>G1387</xm:sqref>
            </x14:sparkline>
            <x14:sparkline>
              <xm:f>dados!B1388:F1388</xm:f>
              <xm:sqref>G1388</xm:sqref>
            </x14:sparkline>
            <x14:sparkline>
              <xm:f>dados!B1389:F1389</xm:f>
              <xm:sqref>G1389</xm:sqref>
            </x14:sparkline>
            <x14:sparkline>
              <xm:f>dados!B1390:F1390</xm:f>
              <xm:sqref>G1390</xm:sqref>
            </x14:sparkline>
            <x14:sparkline>
              <xm:f>dados!B1391:F1391</xm:f>
              <xm:sqref>G1391</xm:sqref>
            </x14:sparkline>
            <x14:sparkline>
              <xm:f>dados!B1392:F1392</xm:f>
              <xm:sqref>G1392</xm:sqref>
            </x14:sparkline>
            <x14:sparkline>
              <xm:f>dados!B1393:F1393</xm:f>
              <xm:sqref>G1393</xm:sqref>
            </x14:sparkline>
            <x14:sparkline>
              <xm:f>dados!B1394:F1394</xm:f>
              <xm:sqref>G1394</xm:sqref>
            </x14:sparkline>
            <x14:sparkline>
              <xm:f>dados!B1395:F1395</xm:f>
              <xm:sqref>G1395</xm:sqref>
            </x14:sparkline>
            <x14:sparkline>
              <xm:f>dados!B1396:F1396</xm:f>
              <xm:sqref>G1396</xm:sqref>
            </x14:sparkline>
            <x14:sparkline>
              <xm:f>dados!B1397:F1397</xm:f>
              <xm:sqref>G1397</xm:sqref>
            </x14:sparkline>
            <x14:sparkline>
              <xm:f>dados!B1398:F1398</xm:f>
              <xm:sqref>G1398</xm:sqref>
            </x14:sparkline>
            <x14:sparkline>
              <xm:f>dados!B1399:F1399</xm:f>
              <xm:sqref>G1399</xm:sqref>
            </x14:sparkline>
            <x14:sparkline>
              <xm:f>dados!B1400:F1400</xm:f>
              <xm:sqref>G1400</xm:sqref>
            </x14:sparkline>
            <x14:sparkline>
              <xm:f>dados!B1401:F1401</xm:f>
              <xm:sqref>G1401</xm:sqref>
            </x14:sparkline>
            <x14:sparkline>
              <xm:f>dados!B1402:F1402</xm:f>
              <xm:sqref>G1402</xm:sqref>
            </x14:sparkline>
            <x14:sparkline>
              <xm:f>dados!B1403:F1403</xm:f>
              <xm:sqref>G1403</xm:sqref>
            </x14:sparkline>
            <x14:sparkline>
              <xm:f>dados!B1404:F1404</xm:f>
              <xm:sqref>G1404</xm:sqref>
            </x14:sparkline>
            <x14:sparkline>
              <xm:f>dados!B1405:F1405</xm:f>
              <xm:sqref>G1405</xm:sqref>
            </x14:sparkline>
            <x14:sparkline>
              <xm:f>dados!B1406:F1406</xm:f>
              <xm:sqref>G1406</xm:sqref>
            </x14:sparkline>
            <x14:sparkline>
              <xm:f>dados!B1407:F1407</xm:f>
              <xm:sqref>G1407</xm:sqref>
            </x14:sparkline>
            <x14:sparkline>
              <xm:f>dados!B1408:F1408</xm:f>
              <xm:sqref>G1408</xm:sqref>
            </x14:sparkline>
            <x14:sparkline>
              <xm:f>dados!B1409:F1409</xm:f>
              <xm:sqref>G1409</xm:sqref>
            </x14:sparkline>
            <x14:sparkline>
              <xm:f>dados!B1410:F1410</xm:f>
              <xm:sqref>G1410</xm:sqref>
            </x14:sparkline>
            <x14:sparkline>
              <xm:f>dados!B1411:F1411</xm:f>
              <xm:sqref>G1411</xm:sqref>
            </x14:sparkline>
            <x14:sparkline>
              <xm:f>dados!B1412:F1412</xm:f>
              <xm:sqref>G1412</xm:sqref>
            </x14:sparkline>
            <x14:sparkline>
              <xm:f>dados!B1413:F1413</xm:f>
              <xm:sqref>G1413</xm:sqref>
            </x14:sparkline>
            <x14:sparkline>
              <xm:f>dados!B1414:F1414</xm:f>
              <xm:sqref>G1414</xm:sqref>
            </x14:sparkline>
            <x14:sparkline>
              <xm:f>dados!B1415:F1415</xm:f>
              <xm:sqref>G1415</xm:sqref>
            </x14:sparkline>
            <x14:sparkline>
              <xm:f>dados!B1416:F1416</xm:f>
              <xm:sqref>G1416</xm:sqref>
            </x14:sparkline>
            <x14:sparkline>
              <xm:f>dados!B1417:F1417</xm:f>
              <xm:sqref>G1417</xm:sqref>
            </x14:sparkline>
            <x14:sparkline>
              <xm:f>dados!B1418:F1418</xm:f>
              <xm:sqref>G1418</xm:sqref>
            </x14:sparkline>
            <x14:sparkline>
              <xm:f>dados!B1419:F1419</xm:f>
              <xm:sqref>G1419</xm:sqref>
            </x14:sparkline>
            <x14:sparkline>
              <xm:f>dados!B1420:F1420</xm:f>
              <xm:sqref>G1420</xm:sqref>
            </x14:sparkline>
            <x14:sparkline>
              <xm:f>dados!B1421:F1421</xm:f>
              <xm:sqref>G1421</xm:sqref>
            </x14:sparkline>
            <x14:sparkline>
              <xm:f>dados!B1422:F1422</xm:f>
              <xm:sqref>G1422</xm:sqref>
            </x14:sparkline>
            <x14:sparkline>
              <xm:f>dados!B1423:F1423</xm:f>
              <xm:sqref>G1423</xm:sqref>
            </x14:sparkline>
            <x14:sparkline>
              <xm:f>dados!B1424:F1424</xm:f>
              <xm:sqref>G1424</xm:sqref>
            </x14:sparkline>
            <x14:sparkline>
              <xm:f>dados!B1425:F1425</xm:f>
              <xm:sqref>G1425</xm:sqref>
            </x14:sparkline>
            <x14:sparkline>
              <xm:f>dados!B1426:F1426</xm:f>
              <xm:sqref>G1426</xm:sqref>
            </x14:sparkline>
            <x14:sparkline>
              <xm:f>dados!B1427:F1427</xm:f>
              <xm:sqref>G1427</xm:sqref>
            </x14:sparkline>
            <x14:sparkline>
              <xm:f>dados!B1428:F1428</xm:f>
              <xm:sqref>G1428</xm:sqref>
            </x14:sparkline>
            <x14:sparkline>
              <xm:f>dados!B1429:F1429</xm:f>
              <xm:sqref>G1429</xm:sqref>
            </x14:sparkline>
            <x14:sparkline>
              <xm:f>dados!B1430:F1430</xm:f>
              <xm:sqref>G1430</xm:sqref>
            </x14:sparkline>
            <x14:sparkline>
              <xm:f>dados!B1431:F1431</xm:f>
              <xm:sqref>G1431</xm:sqref>
            </x14:sparkline>
            <x14:sparkline>
              <xm:f>dados!B1432:F1432</xm:f>
              <xm:sqref>G1432</xm:sqref>
            </x14:sparkline>
            <x14:sparkline>
              <xm:f>dados!B1433:F1433</xm:f>
              <xm:sqref>G1433</xm:sqref>
            </x14:sparkline>
            <x14:sparkline>
              <xm:f>dados!B1434:F1434</xm:f>
              <xm:sqref>G1434</xm:sqref>
            </x14:sparkline>
            <x14:sparkline>
              <xm:f>dados!B1435:F1435</xm:f>
              <xm:sqref>G1435</xm:sqref>
            </x14:sparkline>
            <x14:sparkline>
              <xm:f>dados!B1436:F1436</xm:f>
              <xm:sqref>G1436</xm:sqref>
            </x14:sparkline>
            <x14:sparkline>
              <xm:f>dados!B1437:F1437</xm:f>
              <xm:sqref>G1437</xm:sqref>
            </x14:sparkline>
            <x14:sparkline>
              <xm:f>dados!B1438:F1438</xm:f>
              <xm:sqref>G1438</xm:sqref>
            </x14:sparkline>
            <x14:sparkline>
              <xm:f>dados!B1439:F1439</xm:f>
              <xm:sqref>G1439</xm:sqref>
            </x14:sparkline>
            <x14:sparkline>
              <xm:f>dados!B1440:F1440</xm:f>
              <xm:sqref>G1440</xm:sqref>
            </x14:sparkline>
            <x14:sparkline>
              <xm:f>dados!B1441:F1441</xm:f>
              <xm:sqref>G1441</xm:sqref>
            </x14:sparkline>
            <x14:sparkline>
              <xm:f>dados!B1442:F1442</xm:f>
              <xm:sqref>G1442</xm:sqref>
            </x14:sparkline>
            <x14:sparkline>
              <xm:f>dados!B1443:F1443</xm:f>
              <xm:sqref>G1443</xm:sqref>
            </x14:sparkline>
            <x14:sparkline>
              <xm:f>dados!B1444:F1444</xm:f>
              <xm:sqref>G1444</xm:sqref>
            </x14:sparkline>
            <x14:sparkline>
              <xm:f>dados!B1445:F1445</xm:f>
              <xm:sqref>G1445</xm:sqref>
            </x14:sparkline>
            <x14:sparkline>
              <xm:f>dados!B1446:F1446</xm:f>
              <xm:sqref>G1446</xm:sqref>
            </x14:sparkline>
            <x14:sparkline>
              <xm:f>dados!B1447:F1447</xm:f>
              <xm:sqref>G1447</xm:sqref>
            </x14:sparkline>
            <x14:sparkline>
              <xm:f>dados!B1448:F1448</xm:f>
              <xm:sqref>G1448</xm:sqref>
            </x14:sparkline>
            <x14:sparkline>
              <xm:f>dados!B1449:F1449</xm:f>
              <xm:sqref>G1449</xm:sqref>
            </x14:sparkline>
            <x14:sparkline>
              <xm:f>dados!B1450:F1450</xm:f>
              <xm:sqref>G1450</xm:sqref>
            </x14:sparkline>
            <x14:sparkline>
              <xm:f>dados!B1451:F1451</xm:f>
              <xm:sqref>G1451</xm:sqref>
            </x14:sparkline>
            <x14:sparkline>
              <xm:f>dados!B1452:F1452</xm:f>
              <xm:sqref>G1452</xm:sqref>
            </x14:sparkline>
            <x14:sparkline>
              <xm:f>dados!B1453:F1453</xm:f>
              <xm:sqref>G1453</xm:sqref>
            </x14:sparkline>
            <x14:sparkline>
              <xm:f>dados!B1454:F1454</xm:f>
              <xm:sqref>G1454</xm:sqref>
            </x14:sparkline>
            <x14:sparkline>
              <xm:f>dados!B1455:F1455</xm:f>
              <xm:sqref>G1455</xm:sqref>
            </x14:sparkline>
            <x14:sparkline>
              <xm:f>dados!B1456:F1456</xm:f>
              <xm:sqref>G1456</xm:sqref>
            </x14:sparkline>
            <x14:sparkline>
              <xm:f>dados!B1457:F1457</xm:f>
              <xm:sqref>G1457</xm:sqref>
            </x14:sparkline>
            <x14:sparkline>
              <xm:f>dados!B1458:F1458</xm:f>
              <xm:sqref>G1458</xm:sqref>
            </x14:sparkline>
            <x14:sparkline>
              <xm:f>dados!B1459:F1459</xm:f>
              <xm:sqref>G1459</xm:sqref>
            </x14:sparkline>
            <x14:sparkline>
              <xm:f>dados!B1460:F1460</xm:f>
              <xm:sqref>G1460</xm:sqref>
            </x14:sparkline>
            <x14:sparkline>
              <xm:f>dados!B1461:F1461</xm:f>
              <xm:sqref>G1461</xm:sqref>
            </x14:sparkline>
            <x14:sparkline>
              <xm:f>dados!B1462:F1462</xm:f>
              <xm:sqref>G1462</xm:sqref>
            </x14:sparkline>
            <x14:sparkline>
              <xm:f>dados!B1463:F1463</xm:f>
              <xm:sqref>G1463</xm:sqref>
            </x14:sparkline>
            <x14:sparkline>
              <xm:f>dados!B1464:F1464</xm:f>
              <xm:sqref>G1464</xm:sqref>
            </x14:sparkline>
            <x14:sparkline>
              <xm:f>dados!B1465:F1465</xm:f>
              <xm:sqref>G1465</xm:sqref>
            </x14:sparkline>
            <x14:sparkline>
              <xm:f>dados!B1466:F1466</xm:f>
              <xm:sqref>G1466</xm:sqref>
            </x14:sparkline>
            <x14:sparkline>
              <xm:f>dados!B1467:F1467</xm:f>
              <xm:sqref>G1467</xm:sqref>
            </x14:sparkline>
            <x14:sparkline>
              <xm:f>dados!B1468:F1468</xm:f>
              <xm:sqref>G1468</xm:sqref>
            </x14:sparkline>
            <x14:sparkline>
              <xm:f>dados!B1469:F1469</xm:f>
              <xm:sqref>G1469</xm:sqref>
            </x14:sparkline>
            <x14:sparkline>
              <xm:f>dados!B1470:F1470</xm:f>
              <xm:sqref>G1470</xm:sqref>
            </x14:sparkline>
            <x14:sparkline>
              <xm:f>dados!B1471:F1471</xm:f>
              <xm:sqref>G1471</xm:sqref>
            </x14:sparkline>
            <x14:sparkline>
              <xm:f>dados!B1472:F1472</xm:f>
              <xm:sqref>G1472</xm:sqref>
            </x14:sparkline>
            <x14:sparkline>
              <xm:f>dados!B1473:F1473</xm:f>
              <xm:sqref>G1473</xm:sqref>
            </x14:sparkline>
            <x14:sparkline>
              <xm:f>dados!B1474:F1474</xm:f>
              <xm:sqref>G1474</xm:sqref>
            </x14:sparkline>
            <x14:sparkline>
              <xm:f>dados!B1475:F1475</xm:f>
              <xm:sqref>G1475</xm:sqref>
            </x14:sparkline>
            <x14:sparkline>
              <xm:f>dados!B1476:F1476</xm:f>
              <xm:sqref>G1476</xm:sqref>
            </x14:sparkline>
            <x14:sparkline>
              <xm:f>dados!B1477:F1477</xm:f>
              <xm:sqref>G1477</xm:sqref>
            </x14:sparkline>
            <x14:sparkline>
              <xm:f>dados!B1478:F1478</xm:f>
              <xm:sqref>G1478</xm:sqref>
            </x14:sparkline>
            <x14:sparkline>
              <xm:f>dados!B1479:F1479</xm:f>
              <xm:sqref>G1479</xm:sqref>
            </x14:sparkline>
            <x14:sparkline>
              <xm:f>dados!B1480:F1480</xm:f>
              <xm:sqref>G1480</xm:sqref>
            </x14:sparkline>
            <x14:sparkline>
              <xm:f>dados!B1481:F1481</xm:f>
              <xm:sqref>G1481</xm:sqref>
            </x14:sparkline>
            <x14:sparkline>
              <xm:f>dados!B1482:F1482</xm:f>
              <xm:sqref>G1482</xm:sqref>
            </x14:sparkline>
            <x14:sparkline>
              <xm:f>dados!B1483:F1483</xm:f>
              <xm:sqref>G1483</xm:sqref>
            </x14:sparkline>
            <x14:sparkline>
              <xm:f>dados!B1484:F1484</xm:f>
              <xm:sqref>G1484</xm:sqref>
            </x14:sparkline>
            <x14:sparkline>
              <xm:f>dados!B1485:F1485</xm:f>
              <xm:sqref>G1485</xm:sqref>
            </x14:sparkline>
            <x14:sparkline>
              <xm:f>dados!B1486:F1486</xm:f>
              <xm:sqref>G1486</xm:sqref>
            </x14:sparkline>
            <x14:sparkline>
              <xm:f>dados!B1487:F1487</xm:f>
              <xm:sqref>G1487</xm:sqref>
            </x14:sparkline>
            <x14:sparkline>
              <xm:f>dados!B1488:F1488</xm:f>
              <xm:sqref>G1488</xm:sqref>
            </x14:sparkline>
            <x14:sparkline>
              <xm:f>dados!B1489:F1489</xm:f>
              <xm:sqref>G1489</xm:sqref>
            </x14:sparkline>
            <x14:sparkline>
              <xm:f>dados!B1490:F1490</xm:f>
              <xm:sqref>G1490</xm:sqref>
            </x14:sparkline>
            <x14:sparkline>
              <xm:f>dados!B1491:F1491</xm:f>
              <xm:sqref>G1491</xm:sqref>
            </x14:sparkline>
            <x14:sparkline>
              <xm:f>dados!B1492:F1492</xm:f>
              <xm:sqref>G1492</xm:sqref>
            </x14:sparkline>
            <x14:sparkline>
              <xm:f>dados!B1493:F1493</xm:f>
              <xm:sqref>G1493</xm:sqref>
            </x14:sparkline>
            <x14:sparkline>
              <xm:f>dados!B1494:F1494</xm:f>
              <xm:sqref>G1494</xm:sqref>
            </x14:sparkline>
            <x14:sparkline>
              <xm:f>dados!B1495:F1495</xm:f>
              <xm:sqref>G1495</xm:sqref>
            </x14:sparkline>
            <x14:sparkline>
              <xm:f>dados!B1496:F1496</xm:f>
              <xm:sqref>G1496</xm:sqref>
            </x14:sparkline>
            <x14:sparkline>
              <xm:f>dados!B1497:F1497</xm:f>
              <xm:sqref>G1497</xm:sqref>
            </x14:sparkline>
            <x14:sparkline>
              <xm:f>dados!B1498:F1498</xm:f>
              <xm:sqref>G1498</xm:sqref>
            </x14:sparkline>
            <x14:sparkline>
              <xm:f>dados!B1499:F1499</xm:f>
              <xm:sqref>G1499</xm:sqref>
            </x14:sparkline>
            <x14:sparkline>
              <xm:f>dados!B1500:F1500</xm:f>
              <xm:sqref>G1500</xm:sqref>
            </x14:sparkline>
            <x14:sparkline>
              <xm:f>dados!B1501:F1501</xm:f>
              <xm:sqref>G1501</xm:sqref>
            </x14:sparkline>
            <x14:sparkline>
              <xm:f>dados!B1502:F1502</xm:f>
              <xm:sqref>G1502</xm:sqref>
            </x14:sparkline>
            <x14:sparkline>
              <xm:f>dados!B1503:F1503</xm:f>
              <xm:sqref>G1503</xm:sqref>
            </x14:sparkline>
            <x14:sparkline>
              <xm:f>dados!B1504:F1504</xm:f>
              <xm:sqref>G1504</xm:sqref>
            </x14:sparkline>
            <x14:sparkline>
              <xm:f>dados!B1505:F1505</xm:f>
              <xm:sqref>G1505</xm:sqref>
            </x14:sparkline>
            <x14:sparkline>
              <xm:f>dados!B1506:F1506</xm:f>
              <xm:sqref>G1506</xm:sqref>
            </x14:sparkline>
            <x14:sparkline>
              <xm:f>dados!B1507:F1507</xm:f>
              <xm:sqref>G1507</xm:sqref>
            </x14:sparkline>
            <x14:sparkline>
              <xm:f>dados!B1508:F1508</xm:f>
              <xm:sqref>G1508</xm:sqref>
            </x14:sparkline>
            <x14:sparkline>
              <xm:f>dados!B1509:F1509</xm:f>
              <xm:sqref>G1509</xm:sqref>
            </x14:sparkline>
            <x14:sparkline>
              <xm:f>dados!B1510:F1510</xm:f>
              <xm:sqref>G1510</xm:sqref>
            </x14:sparkline>
            <x14:sparkline>
              <xm:f>dados!B1511:F1511</xm:f>
              <xm:sqref>G1511</xm:sqref>
            </x14:sparkline>
            <x14:sparkline>
              <xm:f>dados!B1512:F1512</xm:f>
              <xm:sqref>G1512</xm:sqref>
            </x14:sparkline>
            <x14:sparkline>
              <xm:f>dados!B1513:F1513</xm:f>
              <xm:sqref>G1513</xm:sqref>
            </x14:sparkline>
            <x14:sparkline>
              <xm:f>dados!B1514:F1514</xm:f>
              <xm:sqref>G1514</xm:sqref>
            </x14:sparkline>
            <x14:sparkline>
              <xm:f>dados!B1515:F1515</xm:f>
              <xm:sqref>G1515</xm:sqref>
            </x14:sparkline>
            <x14:sparkline>
              <xm:f>dados!B1516:F1516</xm:f>
              <xm:sqref>G1516</xm:sqref>
            </x14:sparkline>
            <x14:sparkline>
              <xm:f>dados!B1517:F1517</xm:f>
              <xm:sqref>G1517</xm:sqref>
            </x14:sparkline>
            <x14:sparkline>
              <xm:f>dados!B1518:F1518</xm:f>
              <xm:sqref>G1518</xm:sqref>
            </x14:sparkline>
            <x14:sparkline>
              <xm:f>dados!B1519:F1519</xm:f>
              <xm:sqref>G1519</xm:sqref>
            </x14:sparkline>
            <x14:sparkline>
              <xm:f>dados!B1520:F1520</xm:f>
              <xm:sqref>G1520</xm:sqref>
            </x14:sparkline>
            <x14:sparkline>
              <xm:f>dados!B1521:F1521</xm:f>
              <xm:sqref>G1521</xm:sqref>
            </x14:sparkline>
            <x14:sparkline>
              <xm:f>dados!B1522:F1522</xm:f>
              <xm:sqref>G1522</xm:sqref>
            </x14:sparkline>
            <x14:sparkline>
              <xm:f>dados!B1523:F1523</xm:f>
              <xm:sqref>G1523</xm:sqref>
            </x14:sparkline>
            <x14:sparkline>
              <xm:f>dados!B1524:F1524</xm:f>
              <xm:sqref>G1524</xm:sqref>
            </x14:sparkline>
            <x14:sparkline>
              <xm:f>dados!B1525:F1525</xm:f>
              <xm:sqref>G1525</xm:sqref>
            </x14:sparkline>
            <x14:sparkline>
              <xm:f>dados!B1526:F1526</xm:f>
              <xm:sqref>G1526</xm:sqref>
            </x14:sparkline>
            <x14:sparkline>
              <xm:f>dados!B1527:F1527</xm:f>
              <xm:sqref>G1527</xm:sqref>
            </x14:sparkline>
            <x14:sparkline>
              <xm:f>dados!B1528:F1528</xm:f>
              <xm:sqref>G1528</xm:sqref>
            </x14:sparkline>
            <x14:sparkline>
              <xm:f>dados!B1529:F1529</xm:f>
              <xm:sqref>G1529</xm:sqref>
            </x14:sparkline>
            <x14:sparkline>
              <xm:f>dados!B1530:F1530</xm:f>
              <xm:sqref>G1530</xm:sqref>
            </x14:sparkline>
            <x14:sparkline>
              <xm:f>dados!B1531:F1531</xm:f>
              <xm:sqref>G1531</xm:sqref>
            </x14:sparkline>
            <x14:sparkline>
              <xm:f>dados!B1532:F1532</xm:f>
              <xm:sqref>G1532</xm:sqref>
            </x14:sparkline>
            <x14:sparkline>
              <xm:f>dados!B1533:F1533</xm:f>
              <xm:sqref>G1533</xm:sqref>
            </x14:sparkline>
            <x14:sparkline>
              <xm:f>dados!B1534:F1534</xm:f>
              <xm:sqref>G1534</xm:sqref>
            </x14:sparkline>
            <x14:sparkline>
              <xm:f>dados!B1535:F1535</xm:f>
              <xm:sqref>G1535</xm:sqref>
            </x14:sparkline>
            <x14:sparkline>
              <xm:f>dados!B1536:F1536</xm:f>
              <xm:sqref>G1536</xm:sqref>
            </x14:sparkline>
            <x14:sparkline>
              <xm:f>dados!B1537:F1537</xm:f>
              <xm:sqref>G1537</xm:sqref>
            </x14:sparkline>
            <x14:sparkline>
              <xm:f>dados!B1538:F1538</xm:f>
              <xm:sqref>G1538</xm:sqref>
            </x14:sparkline>
            <x14:sparkline>
              <xm:f>dados!B1539:F1539</xm:f>
              <xm:sqref>G1539</xm:sqref>
            </x14:sparkline>
            <x14:sparkline>
              <xm:f>dados!B1540:F1540</xm:f>
              <xm:sqref>G1540</xm:sqref>
            </x14:sparkline>
            <x14:sparkline>
              <xm:f>dados!B1541:F1541</xm:f>
              <xm:sqref>G1541</xm:sqref>
            </x14:sparkline>
            <x14:sparkline>
              <xm:f>dados!B1542:F1542</xm:f>
              <xm:sqref>G1542</xm:sqref>
            </x14:sparkline>
            <x14:sparkline>
              <xm:f>dados!B1543:F1543</xm:f>
              <xm:sqref>G1543</xm:sqref>
            </x14:sparkline>
            <x14:sparkline>
              <xm:f>dados!B1544:F1544</xm:f>
              <xm:sqref>G1544</xm:sqref>
            </x14:sparkline>
            <x14:sparkline>
              <xm:f>dados!B1545:F1545</xm:f>
              <xm:sqref>G1545</xm:sqref>
            </x14:sparkline>
            <x14:sparkline>
              <xm:f>dados!B1546:F1546</xm:f>
              <xm:sqref>G1546</xm:sqref>
            </x14:sparkline>
            <x14:sparkline>
              <xm:f>dados!B1547:F1547</xm:f>
              <xm:sqref>G1547</xm:sqref>
            </x14:sparkline>
            <x14:sparkline>
              <xm:f>dados!B1548:F1548</xm:f>
              <xm:sqref>G1548</xm:sqref>
            </x14:sparkline>
            <x14:sparkline>
              <xm:f>dados!B1549:F1549</xm:f>
              <xm:sqref>G1549</xm:sqref>
            </x14:sparkline>
            <x14:sparkline>
              <xm:f>dados!B1550:F1550</xm:f>
              <xm:sqref>G1550</xm:sqref>
            </x14:sparkline>
            <x14:sparkline>
              <xm:f>dados!B1551:F1551</xm:f>
              <xm:sqref>G1551</xm:sqref>
            </x14:sparkline>
            <x14:sparkline>
              <xm:f>dados!B1552:F1552</xm:f>
              <xm:sqref>G1552</xm:sqref>
            </x14:sparkline>
            <x14:sparkline>
              <xm:f>dados!B1553:F1553</xm:f>
              <xm:sqref>G1553</xm:sqref>
            </x14:sparkline>
            <x14:sparkline>
              <xm:f>dados!B1554:F1554</xm:f>
              <xm:sqref>G1554</xm:sqref>
            </x14:sparkline>
            <x14:sparkline>
              <xm:f>dados!B1555:F1555</xm:f>
              <xm:sqref>G1555</xm:sqref>
            </x14:sparkline>
            <x14:sparkline>
              <xm:f>dados!B1556:F1556</xm:f>
              <xm:sqref>G1556</xm:sqref>
            </x14:sparkline>
            <x14:sparkline>
              <xm:f>dados!B1557:F1557</xm:f>
              <xm:sqref>G1557</xm:sqref>
            </x14:sparkline>
            <x14:sparkline>
              <xm:f>dados!B1558:F1558</xm:f>
              <xm:sqref>G1558</xm:sqref>
            </x14:sparkline>
            <x14:sparkline>
              <xm:f>dados!B1559:F1559</xm:f>
              <xm:sqref>G1559</xm:sqref>
            </x14:sparkline>
            <x14:sparkline>
              <xm:f>dados!B1560:F1560</xm:f>
              <xm:sqref>G1560</xm:sqref>
            </x14:sparkline>
            <x14:sparkline>
              <xm:f>dados!B1561:F1561</xm:f>
              <xm:sqref>G1561</xm:sqref>
            </x14:sparkline>
            <x14:sparkline>
              <xm:f>dados!B1562:F1562</xm:f>
              <xm:sqref>G1562</xm:sqref>
            </x14:sparkline>
            <x14:sparkline>
              <xm:f>dados!B1563:F1563</xm:f>
              <xm:sqref>G1563</xm:sqref>
            </x14:sparkline>
            <x14:sparkline>
              <xm:f>dados!B1564:F1564</xm:f>
              <xm:sqref>G1564</xm:sqref>
            </x14:sparkline>
            <x14:sparkline>
              <xm:f>dados!B1565:F1565</xm:f>
              <xm:sqref>G1565</xm:sqref>
            </x14:sparkline>
            <x14:sparkline>
              <xm:f>dados!B1566:F1566</xm:f>
              <xm:sqref>G1566</xm:sqref>
            </x14:sparkline>
            <x14:sparkline>
              <xm:f>dados!B1567:F1567</xm:f>
              <xm:sqref>G1567</xm:sqref>
            </x14:sparkline>
            <x14:sparkline>
              <xm:f>dados!B1568:F1568</xm:f>
              <xm:sqref>G1568</xm:sqref>
            </x14:sparkline>
            <x14:sparkline>
              <xm:f>dados!B1569:F1569</xm:f>
              <xm:sqref>G1569</xm:sqref>
            </x14:sparkline>
            <x14:sparkline>
              <xm:f>dados!B1570:F1570</xm:f>
              <xm:sqref>G1570</xm:sqref>
            </x14:sparkline>
            <x14:sparkline>
              <xm:f>dados!B1571:F1571</xm:f>
              <xm:sqref>G1571</xm:sqref>
            </x14:sparkline>
            <x14:sparkline>
              <xm:f>dados!B1572:F1572</xm:f>
              <xm:sqref>G1572</xm:sqref>
            </x14:sparkline>
            <x14:sparkline>
              <xm:f>dados!B1573:F1573</xm:f>
              <xm:sqref>G1573</xm:sqref>
            </x14:sparkline>
            <x14:sparkline>
              <xm:f>dados!B1574:F1574</xm:f>
              <xm:sqref>G1574</xm:sqref>
            </x14:sparkline>
            <x14:sparkline>
              <xm:f>dados!B1575:F1575</xm:f>
              <xm:sqref>G1575</xm:sqref>
            </x14:sparkline>
            <x14:sparkline>
              <xm:f>dados!B1576:F1576</xm:f>
              <xm:sqref>G1576</xm:sqref>
            </x14:sparkline>
            <x14:sparkline>
              <xm:f>dados!B1577:F1577</xm:f>
              <xm:sqref>G1577</xm:sqref>
            </x14:sparkline>
            <x14:sparkline>
              <xm:f>dados!B1578:F1578</xm:f>
              <xm:sqref>G1578</xm:sqref>
            </x14:sparkline>
            <x14:sparkline>
              <xm:f>dados!B1579:F1579</xm:f>
              <xm:sqref>G1579</xm:sqref>
            </x14:sparkline>
            <x14:sparkline>
              <xm:f>dados!B1580:F1580</xm:f>
              <xm:sqref>G1580</xm:sqref>
            </x14:sparkline>
            <x14:sparkline>
              <xm:f>dados!B1581:F1581</xm:f>
              <xm:sqref>G1581</xm:sqref>
            </x14:sparkline>
            <x14:sparkline>
              <xm:f>dados!B1582:F1582</xm:f>
              <xm:sqref>G1582</xm:sqref>
            </x14:sparkline>
            <x14:sparkline>
              <xm:f>dados!B1583:F1583</xm:f>
              <xm:sqref>G1583</xm:sqref>
            </x14:sparkline>
            <x14:sparkline>
              <xm:f>dados!B1584:F1584</xm:f>
              <xm:sqref>G1584</xm:sqref>
            </x14:sparkline>
            <x14:sparkline>
              <xm:f>dados!B1585:F1585</xm:f>
              <xm:sqref>G1585</xm:sqref>
            </x14:sparkline>
            <x14:sparkline>
              <xm:f>dados!B1586:F1586</xm:f>
              <xm:sqref>G1586</xm:sqref>
            </x14:sparkline>
            <x14:sparkline>
              <xm:f>dados!B1587:F1587</xm:f>
              <xm:sqref>G1587</xm:sqref>
            </x14:sparkline>
            <x14:sparkline>
              <xm:f>dados!B1588:F1588</xm:f>
              <xm:sqref>G1588</xm:sqref>
            </x14:sparkline>
            <x14:sparkline>
              <xm:f>dados!B1589:F1589</xm:f>
              <xm:sqref>G1589</xm:sqref>
            </x14:sparkline>
            <x14:sparkline>
              <xm:f>dados!B1590:F1590</xm:f>
              <xm:sqref>G1590</xm:sqref>
            </x14:sparkline>
            <x14:sparkline>
              <xm:f>dados!B1591:F1591</xm:f>
              <xm:sqref>G1591</xm:sqref>
            </x14:sparkline>
            <x14:sparkline>
              <xm:f>dados!B1592:F1592</xm:f>
              <xm:sqref>G1592</xm:sqref>
            </x14:sparkline>
            <x14:sparkline>
              <xm:f>dados!B1593:F1593</xm:f>
              <xm:sqref>G1593</xm:sqref>
            </x14:sparkline>
            <x14:sparkline>
              <xm:f>dados!B1594:F1594</xm:f>
              <xm:sqref>G1594</xm:sqref>
            </x14:sparkline>
            <x14:sparkline>
              <xm:f>dados!B1595:F1595</xm:f>
              <xm:sqref>G1595</xm:sqref>
            </x14:sparkline>
            <x14:sparkline>
              <xm:f>dados!B1596:F1596</xm:f>
              <xm:sqref>G1596</xm:sqref>
            </x14:sparkline>
            <x14:sparkline>
              <xm:f>dados!B1597:F1597</xm:f>
              <xm:sqref>G1597</xm:sqref>
            </x14:sparkline>
            <x14:sparkline>
              <xm:f>dados!B1598:F1598</xm:f>
              <xm:sqref>G1598</xm:sqref>
            </x14:sparkline>
            <x14:sparkline>
              <xm:f>dados!B1599:F1599</xm:f>
              <xm:sqref>G1599</xm:sqref>
            </x14:sparkline>
            <x14:sparkline>
              <xm:f>dados!B1600:F1600</xm:f>
              <xm:sqref>G1600</xm:sqref>
            </x14:sparkline>
            <x14:sparkline>
              <xm:f>dados!B1601:F1601</xm:f>
              <xm:sqref>G1601</xm:sqref>
            </x14:sparkline>
            <x14:sparkline>
              <xm:f>dados!B1602:F1602</xm:f>
              <xm:sqref>G1602</xm:sqref>
            </x14:sparkline>
            <x14:sparkline>
              <xm:f>dados!B1603:F1603</xm:f>
              <xm:sqref>G1603</xm:sqref>
            </x14:sparkline>
            <x14:sparkline>
              <xm:f>dados!B1604:F1604</xm:f>
              <xm:sqref>G1604</xm:sqref>
            </x14:sparkline>
            <x14:sparkline>
              <xm:f>dados!B1605:F1605</xm:f>
              <xm:sqref>G1605</xm:sqref>
            </x14:sparkline>
            <x14:sparkline>
              <xm:f>dados!B1606:F1606</xm:f>
              <xm:sqref>G1606</xm:sqref>
            </x14:sparkline>
            <x14:sparkline>
              <xm:f>dados!B1607:F1607</xm:f>
              <xm:sqref>G1607</xm:sqref>
            </x14:sparkline>
            <x14:sparkline>
              <xm:f>dados!B1608:F1608</xm:f>
              <xm:sqref>G1608</xm:sqref>
            </x14:sparkline>
            <x14:sparkline>
              <xm:f>dados!B1609:F1609</xm:f>
              <xm:sqref>G1609</xm:sqref>
            </x14:sparkline>
            <x14:sparkline>
              <xm:f>dados!B1610:F1610</xm:f>
              <xm:sqref>G1610</xm:sqref>
            </x14:sparkline>
            <x14:sparkline>
              <xm:f>dados!B1611:F1611</xm:f>
              <xm:sqref>G1611</xm:sqref>
            </x14:sparkline>
            <x14:sparkline>
              <xm:f>dados!B1612:F1612</xm:f>
              <xm:sqref>G1612</xm:sqref>
            </x14:sparkline>
            <x14:sparkline>
              <xm:f>dados!B1613:F1613</xm:f>
              <xm:sqref>G1613</xm:sqref>
            </x14:sparkline>
            <x14:sparkline>
              <xm:f>dados!B1614:F1614</xm:f>
              <xm:sqref>G1614</xm:sqref>
            </x14:sparkline>
            <x14:sparkline>
              <xm:f>dados!B1615:F1615</xm:f>
              <xm:sqref>G1615</xm:sqref>
            </x14:sparkline>
            <x14:sparkline>
              <xm:f>dados!B1616:F1616</xm:f>
              <xm:sqref>G1616</xm:sqref>
            </x14:sparkline>
            <x14:sparkline>
              <xm:f>dados!B1617:F1617</xm:f>
              <xm:sqref>G1617</xm:sqref>
            </x14:sparkline>
            <x14:sparkline>
              <xm:f>dados!B1618:F1618</xm:f>
              <xm:sqref>G1618</xm:sqref>
            </x14:sparkline>
            <x14:sparkline>
              <xm:f>dados!B1619:F1619</xm:f>
              <xm:sqref>G1619</xm:sqref>
            </x14:sparkline>
            <x14:sparkline>
              <xm:f>dados!B1620:F1620</xm:f>
              <xm:sqref>G1620</xm:sqref>
            </x14:sparkline>
            <x14:sparkline>
              <xm:f>dados!B1621:F1621</xm:f>
              <xm:sqref>G1621</xm:sqref>
            </x14:sparkline>
            <x14:sparkline>
              <xm:f>dados!B1622:F1622</xm:f>
              <xm:sqref>G1622</xm:sqref>
            </x14:sparkline>
            <x14:sparkline>
              <xm:f>dados!B1623:F1623</xm:f>
              <xm:sqref>G1623</xm:sqref>
            </x14:sparkline>
            <x14:sparkline>
              <xm:f>dados!B1624:F1624</xm:f>
              <xm:sqref>G1624</xm:sqref>
            </x14:sparkline>
            <x14:sparkline>
              <xm:f>dados!B1625:F1625</xm:f>
              <xm:sqref>G1625</xm:sqref>
            </x14:sparkline>
            <x14:sparkline>
              <xm:f>dados!B1626:F1626</xm:f>
              <xm:sqref>G1626</xm:sqref>
            </x14:sparkline>
            <x14:sparkline>
              <xm:f>dados!B1627:F1627</xm:f>
              <xm:sqref>G1627</xm:sqref>
            </x14:sparkline>
            <x14:sparkline>
              <xm:f>dados!B1628:F1628</xm:f>
              <xm:sqref>G1628</xm:sqref>
            </x14:sparkline>
            <x14:sparkline>
              <xm:f>dados!B1629:F1629</xm:f>
              <xm:sqref>G1629</xm:sqref>
            </x14:sparkline>
            <x14:sparkline>
              <xm:f>dados!B1630:F1630</xm:f>
              <xm:sqref>G1630</xm:sqref>
            </x14:sparkline>
            <x14:sparkline>
              <xm:f>dados!B1631:F1631</xm:f>
              <xm:sqref>G1631</xm:sqref>
            </x14:sparkline>
            <x14:sparkline>
              <xm:f>dados!B1632:F1632</xm:f>
              <xm:sqref>G1632</xm:sqref>
            </x14:sparkline>
            <x14:sparkline>
              <xm:f>dados!B1633:F1633</xm:f>
              <xm:sqref>G1633</xm:sqref>
            </x14:sparkline>
            <x14:sparkline>
              <xm:f>dados!B1634:F1634</xm:f>
              <xm:sqref>G1634</xm:sqref>
            </x14:sparkline>
            <x14:sparkline>
              <xm:f>dados!B1635:F1635</xm:f>
              <xm:sqref>G1635</xm:sqref>
            </x14:sparkline>
            <x14:sparkline>
              <xm:f>dados!B1636:F1636</xm:f>
              <xm:sqref>G1636</xm:sqref>
            </x14:sparkline>
            <x14:sparkline>
              <xm:f>dados!B1637:F1637</xm:f>
              <xm:sqref>G1637</xm:sqref>
            </x14:sparkline>
            <x14:sparkline>
              <xm:f>dados!B1638:F1638</xm:f>
              <xm:sqref>G1638</xm:sqref>
            </x14:sparkline>
            <x14:sparkline>
              <xm:f>dados!B1639:F1639</xm:f>
              <xm:sqref>G1639</xm:sqref>
            </x14:sparkline>
            <x14:sparkline>
              <xm:f>dados!B1640:F1640</xm:f>
              <xm:sqref>G1640</xm:sqref>
            </x14:sparkline>
            <x14:sparkline>
              <xm:f>dados!B1641:F1641</xm:f>
              <xm:sqref>G1641</xm:sqref>
            </x14:sparkline>
            <x14:sparkline>
              <xm:f>dados!B1642:F1642</xm:f>
              <xm:sqref>G1642</xm:sqref>
            </x14:sparkline>
            <x14:sparkline>
              <xm:f>dados!B1643:F1643</xm:f>
              <xm:sqref>G1643</xm:sqref>
            </x14:sparkline>
            <x14:sparkline>
              <xm:f>dados!B1644:F1644</xm:f>
              <xm:sqref>G1644</xm:sqref>
            </x14:sparkline>
            <x14:sparkline>
              <xm:f>dados!B1645:F1645</xm:f>
              <xm:sqref>G1645</xm:sqref>
            </x14:sparkline>
            <x14:sparkline>
              <xm:f>dados!B1646:F1646</xm:f>
              <xm:sqref>G1646</xm:sqref>
            </x14:sparkline>
            <x14:sparkline>
              <xm:f>dados!B1647:F1647</xm:f>
              <xm:sqref>G1647</xm:sqref>
            </x14:sparkline>
            <x14:sparkline>
              <xm:f>dados!B1648:F1648</xm:f>
              <xm:sqref>G1648</xm:sqref>
            </x14:sparkline>
            <x14:sparkline>
              <xm:f>dados!B1649:F1649</xm:f>
              <xm:sqref>G1649</xm:sqref>
            </x14:sparkline>
            <x14:sparkline>
              <xm:f>dados!B1650:F1650</xm:f>
              <xm:sqref>G1650</xm:sqref>
            </x14:sparkline>
            <x14:sparkline>
              <xm:f>dados!B1651:F1651</xm:f>
              <xm:sqref>G1651</xm:sqref>
            </x14:sparkline>
            <x14:sparkline>
              <xm:f>dados!B1652:F1652</xm:f>
              <xm:sqref>G1652</xm:sqref>
            </x14:sparkline>
            <x14:sparkline>
              <xm:f>dados!B1653:F1653</xm:f>
              <xm:sqref>G1653</xm:sqref>
            </x14:sparkline>
            <x14:sparkline>
              <xm:f>dados!B1654:F1654</xm:f>
              <xm:sqref>G1654</xm:sqref>
            </x14:sparkline>
            <x14:sparkline>
              <xm:f>dados!B1655:F1655</xm:f>
              <xm:sqref>G1655</xm:sqref>
            </x14:sparkline>
            <x14:sparkline>
              <xm:f>dados!B1656:F1656</xm:f>
              <xm:sqref>G1656</xm:sqref>
            </x14:sparkline>
            <x14:sparkline>
              <xm:f>dados!B1657:F1657</xm:f>
              <xm:sqref>G1657</xm:sqref>
            </x14:sparkline>
            <x14:sparkline>
              <xm:f>dados!B1658:F1658</xm:f>
              <xm:sqref>G1658</xm:sqref>
            </x14:sparkline>
            <x14:sparkline>
              <xm:f>dados!B1659:F1659</xm:f>
              <xm:sqref>G1659</xm:sqref>
            </x14:sparkline>
            <x14:sparkline>
              <xm:f>dados!B1660:F1660</xm:f>
              <xm:sqref>G1660</xm:sqref>
            </x14:sparkline>
            <x14:sparkline>
              <xm:f>dados!B1661:F1661</xm:f>
              <xm:sqref>G1661</xm:sqref>
            </x14:sparkline>
            <x14:sparkline>
              <xm:f>dados!B1662:F1662</xm:f>
              <xm:sqref>G1662</xm:sqref>
            </x14:sparkline>
            <x14:sparkline>
              <xm:f>dados!B1663:F1663</xm:f>
              <xm:sqref>G1663</xm:sqref>
            </x14:sparkline>
            <x14:sparkline>
              <xm:f>dados!B1664:F1664</xm:f>
              <xm:sqref>G1664</xm:sqref>
            </x14:sparkline>
            <x14:sparkline>
              <xm:f>dados!B1665:F1665</xm:f>
              <xm:sqref>G1665</xm:sqref>
            </x14:sparkline>
            <x14:sparkline>
              <xm:f>dados!B1666:F1666</xm:f>
              <xm:sqref>G1666</xm:sqref>
            </x14:sparkline>
            <x14:sparkline>
              <xm:f>dados!B1667:F1667</xm:f>
              <xm:sqref>G1667</xm:sqref>
            </x14:sparkline>
            <x14:sparkline>
              <xm:f>dados!B1668:F1668</xm:f>
              <xm:sqref>G1668</xm:sqref>
            </x14:sparkline>
            <x14:sparkline>
              <xm:f>dados!B1669:F1669</xm:f>
              <xm:sqref>G1669</xm:sqref>
            </x14:sparkline>
            <x14:sparkline>
              <xm:f>dados!B1670:F1670</xm:f>
              <xm:sqref>G1670</xm:sqref>
            </x14:sparkline>
            <x14:sparkline>
              <xm:f>dados!B1671:F1671</xm:f>
              <xm:sqref>G1671</xm:sqref>
            </x14:sparkline>
            <x14:sparkline>
              <xm:f>dados!B1672:F1672</xm:f>
              <xm:sqref>G1672</xm:sqref>
            </x14:sparkline>
            <x14:sparkline>
              <xm:f>dados!B1673:F1673</xm:f>
              <xm:sqref>G1673</xm:sqref>
            </x14:sparkline>
            <x14:sparkline>
              <xm:f>dados!B1674:F1674</xm:f>
              <xm:sqref>G1674</xm:sqref>
            </x14:sparkline>
            <x14:sparkline>
              <xm:f>dados!B1675:F1675</xm:f>
              <xm:sqref>G1675</xm:sqref>
            </x14:sparkline>
            <x14:sparkline>
              <xm:f>dados!B1676:F1676</xm:f>
              <xm:sqref>G1676</xm:sqref>
            </x14:sparkline>
            <x14:sparkline>
              <xm:f>dados!B1677:F1677</xm:f>
              <xm:sqref>G1677</xm:sqref>
            </x14:sparkline>
            <x14:sparkline>
              <xm:f>dados!B1678:F1678</xm:f>
              <xm:sqref>G1678</xm:sqref>
            </x14:sparkline>
            <x14:sparkline>
              <xm:f>dados!B1679:F1679</xm:f>
              <xm:sqref>G1679</xm:sqref>
            </x14:sparkline>
            <x14:sparkline>
              <xm:f>dados!B1680:F1680</xm:f>
              <xm:sqref>G1680</xm:sqref>
            </x14:sparkline>
            <x14:sparkline>
              <xm:f>dados!B1681:F1681</xm:f>
              <xm:sqref>G1681</xm:sqref>
            </x14:sparkline>
            <x14:sparkline>
              <xm:f>dados!B1682:F1682</xm:f>
              <xm:sqref>G1682</xm:sqref>
            </x14:sparkline>
            <x14:sparkline>
              <xm:f>dados!B1683:F1683</xm:f>
              <xm:sqref>G1683</xm:sqref>
            </x14:sparkline>
            <x14:sparkline>
              <xm:f>dados!B1684:F1684</xm:f>
              <xm:sqref>G1684</xm:sqref>
            </x14:sparkline>
            <x14:sparkline>
              <xm:f>dados!B1685:F1685</xm:f>
              <xm:sqref>G1685</xm:sqref>
            </x14:sparkline>
            <x14:sparkline>
              <xm:f>dados!B1686:F1686</xm:f>
              <xm:sqref>G1686</xm:sqref>
            </x14:sparkline>
            <x14:sparkline>
              <xm:f>dados!B1687:F1687</xm:f>
              <xm:sqref>G1687</xm:sqref>
            </x14:sparkline>
            <x14:sparkline>
              <xm:f>dados!B1688:F1688</xm:f>
              <xm:sqref>G1688</xm:sqref>
            </x14:sparkline>
            <x14:sparkline>
              <xm:f>dados!B1689:F1689</xm:f>
              <xm:sqref>G1689</xm:sqref>
            </x14:sparkline>
            <x14:sparkline>
              <xm:f>dados!B1690:F1690</xm:f>
              <xm:sqref>G1690</xm:sqref>
            </x14:sparkline>
            <x14:sparkline>
              <xm:f>dados!B1691:F1691</xm:f>
              <xm:sqref>G1691</xm:sqref>
            </x14:sparkline>
            <x14:sparkline>
              <xm:f>dados!B1692:F1692</xm:f>
              <xm:sqref>G1692</xm:sqref>
            </x14:sparkline>
            <x14:sparkline>
              <xm:f>dados!B1693:F1693</xm:f>
              <xm:sqref>G1693</xm:sqref>
            </x14:sparkline>
            <x14:sparkline>
              <xm:f>dados!B1694:F1694</xm:f>
              <xm:sqref>G1694</xm:sqref>
            </x14:sparkline>
            <x14:sparkline>
              <xm:f>dados!B1695:F1695</xm:f>
              <xm:sqref>G1695</xm:sqref>
            </x14:sparkline>
            <x14:sparkline>
              <xm:f>dados!B1696:F1696</xm:f>
              <xm:sqref>G1696</xm:sqref>
            </x14:sparkline>
            <x14:sparkline>
              <xm:f>dados!B1697:F1697</xm:f>
              <xm:sqref>G1697</xm:sqref>
            </x14:sparkline>
            <x14:sparkline>
              <xm:f>dados!B1698:F1698</xm:f>
              <xm:sqref>G1698</xm:sqref>
            </x14:sparkline>
            <x14:sparkline>
              <xm:f>dados!B1699:F1699</xm:f>
              <xm:sqref>G1699</xm:sqref>
            </x14:sparkline>
            <x14:sparkline>
              <xm:f>dados!B1700:F1700</xm:f>
              <xm:sqref>G1700</xm:sqref>
            </x14:sparkline>
            <x14:sparkline>
              <xm:f>dados!B1701:F1701</xm:f>
              <xm:sqref>G1701</xm:sqref>
            </x14:sparkline>
            <x14:sparkline>
              <xm:f>dados!B1702:F1702</xm:f>
              <xm:sqref>G1702</xm:sqref>
            </x14:sparkline>
            <x14:sparkline>
              <xm:f>dados!B1703:F1703</xm:f>
              <xm:sqref>G1703</xm:sqref>
            </x14:sparkline>
            <x14:sparkline>
              <xm:f>dados!B1704:F1704</xm:f>
              <xm:sqref>G1704</xm:sqref>
            </x14:sparkline>
            <x14:sparkline>
              <xm:f>dados!B1705:F1705</xm:f>
              <xm:sqref>G1705</xm:sqref>
            </x14:sparkline>
            <x14:sparkline>
              <xm:f>dados!B1706:F1706</xm:f>
              <xm:sqref>G1706</xm:sqref>
            </x14:sparkline>
            <x14:sparkline>
              <xm:f>dados!B1707:F1707</xm:f>
              <xm:sqref>G1707</xm:sqref>
            </x14:sparkline>
            <x14:sparkline>
              <xm:f>dados!B1708:F1708</xm:f>
              <xm:sqref>G1708</xm:sqref>
            </x14:sparkline>
            <x14:sparkline>
              <xm:f>dados!B1709:F1709</xm:f>
              <xm:sqref>G1709</xm:sqref>
            </x14:sparkline>
            <x14:sparkline>
              <xm:f>dados!B1710:F1710</xm:f>
              <xm:sqref>G1710</xm:sqref>
            </x14:sparkline>
            <x14:sparkline>
              <xm:f>dados!B1711:F1711</xm:f>
              <xm:sqref>G1711</xm:sqref>
            </x14:sparkline>
            <x14:sparkline>
              <xm:f>dados!B1712:F1712</xm:f>
              <xm:sqref>G1712</xm:sqref>
            </x14:sparkline>
            <x14:sparkline>
              <xm:f>dados!B1713:F1713</xm:f>
              <xm:sqref>G1713</xm:sqref>
            </x14:sparkline>
            <x14:sparkline>
              <xm:f>dados!B1714:F1714</xm:f>
              <xm:sqref>G1714</xm:sqref>
            </x14:sparkline>
            <x14:sparkline>
              <xm:f>dados!B1715:F1715</xm:f>
              <xm:sqref>G1715</xm:sqref>
            </x14:sparkline>
            <x14:sparkline>
              <xm:f>dados!B1716:F1716</xm:f>
              <xm:sqref>G1716</xm:sqref>
            </x14:sparkline>
            <x14:sparkline>
              <xm:f>dados!B1717:F1717</xm:f>
              <xm:sqref>G1717</xm:sqref>
            </x14:sparkline>
            <x14:sparkline>
              <xm:f>dados!B1718:F1718</xm:f>
              <xm:sqref>G1718</xm:sqref>
            </x14:sparkline>
            <x14:sparkline>
              <xm:f>dados!B1719:F1719</xm:f>
              <xm:sqref>G1719</xm:sqref>
            </x14:sparkline>
            <x14:sparkline>
              <xm:f>dados!B1720:F1720</xm:f>
              <xm:sqref>G1720</xm:sqref>
            </x14:sparkline>
            <x14:sparkline>
              <xm:f>dados!B1721:F1721</xm:f>
              <xm:sqref>G1721</xm:sqref>
            </x14:sparkline>
            <x14:sparkline>
              <xm:f>dados!B1722:F1722</xm:f>
              <xm:sqref>G1722</xm:sqref>
            </x14:sparkline>
            <x14:sparkline>
              <xm:f>dados!B1723:F1723</xm:f>
              <xm:sqref>G1723</xm:sqref>
            </x14:sparkline>
            <x14:sparkline>
              <xm:f>dados!B1724:F1724</xm:f>
              <xm:sqref>G1724</xm:sqref>
            </x14:sparkline>
            <x14:sparkline>
              <xm:f>dados!B1725:F1725</xm:f>
              <xm:sqref>G1725</xm:sqref>
            </x14:sparkline>
            <x14:sparkline>
              <xm:f>dados!B1726:F1726</xm:f>
              <xm:sqref>G1726</xm:sqref>
            </x14:sparkline>
            <x14:sparkline>
              <xm:f>dados!B1727:F1727</xm:f>
              <xm:sqref>G1727</xm:sqref>
            </x14:sparkline>
            <x14:sparkline>
              <xm:f>dados!B1728:F1728</xm:f>
              <xm:sqref>G1728</xm:sqref>
            </x14:sparkline>
            <x14:sparkline>
              <xm:f>dados!B1729:F1729</xm:f>
              <xm:sqref>G1729</xm:sqref>
            </x14:sparkline>
            <x14:sparkline>
              <xm:f>dados!B1730:F1730</xm:f>
              <xm:sqref>G1730</xm:sqref>
            </x14:sparkline>
            <x14:sparkline>
              <xm:f>dados!B1731:F1731</xm:f>
              <xm:sqref>G1731</xm:sqref>
            </x14:sparkline>
            <x14:sparkline>
              <xm:f>dados!B1732:F1732</xm:f>
              <xm:sqref>G1732</xm:sqref>
            </x14:sparkline>
            <x14:sparkline>
              <xm:f>dados!B1733:F1733</xm:f>
              <xm:sqref>G1733</xm:sqref>
            </x14:sparkline>
            <x14:sparkline>
              <xm:f>dados!B1734:F1734</xm:f>
              <xm:sqref>G1734</xm:sqref>
            </x14:sparkline>
            <x14:sparkline>
              <xm:f>dados!B1735:F1735</xm:f>
              <xm:sqref>G1735</xm:sqref>
            </x14:sparkline>
            <x14:sparkline>
              <xm:f>dados!B1736:F1736</xm:f>
              <xm:sqref>G1736</xm:sqref>
            </x14:sparkline>
            <x14:sparkline>
              <xm:f>dados!B1737:F1737</xm:f>
              <xm:sqref>G1737</xm:sqref>
            </x14:sparkline>
            <x14:sparkline>
              <xm:f>dados!B1738:F1738</xm:f>
              <xm:sqref>G1738</xm:sqref>
            </x14:sparkline>
            <x14:sparkline>
              <xm:f>dados!B1739:F1739</xm:f>
              <xm:sqref>G1739</xm:sqref>
            </x14:sparkline>
            <x14:sparkline>
              <xm:f>dados!B1740:F1740</xm:f>
              <xm:sqref>G1740</xm:sqref>
            </x14:sparkline>
            <x14:sparkline>
              <xm:f>dados!B1741:F1741</xm:f>
              <xm:sqref>G1741</xm:sqref>
            </x14:sparkline>
            <x14:sparkline>
              <xm:f>dados!B1742:F1742</xm:f>
              <xm:sqref>G1742</xm:sqref>
            </x14:sparkline>
            <x14:sparkline>
              <xm:f>dados!B1743:F1743</xm:f>
              <xm:sqref>G1743</xm:sqref>
            </x14:sparkline>
            <x14:sparkline>
              <xm:f>dados!B1744:F1744</xm:f>
              <xm:sqref>G1744</xm:sqref>
            </x14:sparkline>
            <x14:sparkline>
              <xm:f>dados!B1745:F1745</xm:f>
              <xm:sqref>G1745</xm:sqref>
            </x14:sparkline>
            <x14:sparkline>
              <xm:f>dados!B1746:F1746</xm:f>
              <xm:sqref>G1746</xm:sqref>
            </x14:sparkline>
            <x14:sparkline>
              <xm:f>dados!B1747:F1747</xm:f>
              <xm:sqref>G1747</xm:sqref>
            </x14:sparkline>
            <x14:sparkline>
              <xm:f>dados!B1748:F1748</xm:f>
              <xm:sqref>G1748</xm:sqref>
            </x14:sparkline>
            <x14:sparkline>
              <xm:f>dados!B1749:F1749</xm:f>
              <xm:sqref>G1749</xm:sqref>
            </x14:sparkline>
            <x14:sparkline>
              <xm:f>dados!B1750:F1750</xm:f>
              <xm:sqref>G1750</xm:sqref>
            </x14:sparkline>
            <x14:sparkline>
              <xm:f>dados!B1751:F1751</xm:f>
              <xm:sqref>G1751</xm:sqref>
            </x14:sparkline>
            <x14:sparkline>
              <xm:f>dados!B1752:F1752</xm:f>
              <xm:sqref>G1752</xm:sqref>
            </x14:sparkline>
            <x14:sparkline>
              <xm:f>dados!B1753:F1753</xm:f>
              <xm:sqref>G1753</xm:sqref>
            </x14:sparkline>
            <x14:sparkline>
              <xm:f>dados!B1754:F1754</xm:f>
              <xm:sqref>G1754</xm:sqref>
            </x14:sparkline>
            <x14:sparkline>
              <xm:f>dados!B1755:F1755</xm:f>
              <xm:sqref>G1755</xm:sqref>
            </x14:sparkline>
            <x14:sparkline>
              <xm:f>dados!B1756:F1756</xm:f>
              <xm:sqref>G1756</xm:sqref>
            </x14:sparkline>
            <x14:sparkline>
              <xm:f>dados!B1757:F1757</xm:f>
              <xm:sqref>G1757</xm:sqref>
            </x14:sparkline>
            <x14:sparkline>
              <xm:f>dados!B1758:F1758</xm:f>
              <xm:sqref>G1758</xm:sqref>
            </x14:sparkline>
            <x14:sparkline>
              <xm:f>dados!B1759:F1759</xm:f>
              <xm:sqref>G1759</xm:sqref>
            </x14:sparkline>
            <x14:sparkline>
              <xm:f>dados!B1760:F1760</xm:f>
              <xm:sqref>G1760</xm:sqref>
            </x14:sparkline>
            <x14:sparkline>
              <xm:f>dados!B1761:F1761</xm:f>
              <xm:sqref>G1761</xm:sqref>
            </x14:sparkline>
            <x14:sparkline>
              <xm:f>dados!B1762:F1762</xm:f>
              <xm:sqref>G1762</xm:sqref>
            </x14:sparkline>
            <x14:sparkline>
              <xm:f>dados!B1763:F1763</xm:f>
              <xm:sqref>G1763</xm:sqref>
            </x14:sparkline>
            <x14:sparkline>
              <xm:f>dados!B1764:F1764</xm:f>
              <xm:sqref>G1764</xm:sqref>
            </x14:sparkline>
            <x14:sparkline>
              <xm:f>dados!B1765:F1765</xm:f>
              <xm:sqref>G1765</xm:sqref>
            </x14:sparkline>
            <x14:sparkline>
              <xm:f>dados!B1766:F1766</xm:f>
              <xm:sqref>G1766</xm:sqref>
            </x14:sparkline>
            <x14:sparkline>
              <xm:f>dados!B1767:F1767</xm:f>
              <xm:sqref>G1767</xm:sqref>
            </x14:sparkline>
            <x14:sparkline>
              <xm:f>dados!B1768:F1768</xm:f>
              <xm:sqref>G1768</xm:sqref>
            </x14:sparkline>
            <x14:sparkline>
              <xm:f>dados!B1769:F1769</xm:f>
              <xm:sqref>G1769</xm:sqref>
            </x14:sparkline>
            <x14:sparkline>
              <xm:f>dados!B1770:F1770</xm:f>
              <xm:sqref>G1770</xm:sqref>
            </x14:sparkline>
            <x14:sparkline>
              <xm:f>dados!B1771:F1771</xm:f>
              <xm:sqref>G1771</xm:sqref>
            </x14:sparkline>
            <x14:sparkline>
              <xm:f>dados!B1772:F1772</xm:f>
              <xm:sqref>G1772</xm:sqref>
            </x14:sparkline>
            <x14:sparkline>
              <xm:f>dados!B1773:F1773</xm:f>
              <xm:sqref>G1773</xm:sqref>
            </x14:sparkline>
            <x14:sparkline>
              <xm:f>dados!B1774:F1774</xm:f>
              <xm:sqref>G1774</xm:sqref>
            </x14:sparkline>
            <x14:sparkline>
              <xm:f>dados!B1775:F1775</xm:f>
              <xm:sqref>G1775</xm:sqref>
            </x14:sparkline>
            <x14:sparkline>
              <xm:f>dados!B1776:F1776</xm:f>
              <xm:sqref>G1776</xm:sqref>
            </x14:sparkline>
            <x14:sparkline>
              <xm:f>dados!B1777:F1777</xm:f>
              <xm:sqref>G1777</xm:sqref>
            </x14:sparkline>
            <x14:sparkline>
              <xm:f>dados!B1778:F1778</xm:f>
              <xm:sqref>G1778</xm:sqref>
            </x14:sparkline>
            <x14:sparkline>
              <xm:f>dados!B1779:F1779</xm:f>
              <xm:sqref>G1779</xm:sqref>
            </x14:sparkline>
            <x14:sparkline>
              <xm:f>dados!B1780:F1780</xm:f>
              <xm:sqref>G1780</xm:sqref>
            </x14:sparkline>
            <x14:sparkline>
              <xm:f>dados!B1781:F1781</xm:f>
              <xm:sqref>G1781</xm:sqref>
            </x14:sparkline>
            <x14:sparkline>
              <xm:f>dados!B1782:F1782</xm:f>
              <xm:sqref>G1782</xm:sqref>
            </x14:sparkline>
            <x14:sparkline>
              <xm:f>dados!B1783:F1783</xm:f>
              <xm:sqref>G1783</xm:sqref>
            </x14:sparkline>
            <x14:sparkline>
              <xm:f>dados!B1784:F1784</xm:f>
              <xm:sqref>G1784</xm:sqref>
            </x14:sparkline>
            <x14:sparkline>
              <xm:f>dados!B1785:F1785</xm:f>
              <xm:sqref>G1785</xm:sqref>
            </x14:sparkline>
            <x14:sparkline>
              <xm:f>dados!B1786:F1786</xm:f>
              <xm:sqref>G1786</xm:sqref>
            </x14:sparkline>
            <x14:sparkline>
              <xm:f>dados!B1787:F1787</xm:f>
              <xm:sqref>G1787</xm:sqref>
            </x14:sparkline>
            <x14:sparkline>
              <xm:f>dados!B1788:F1788</xm:f>
              <xm:sqref>G1788</xm:sqref>
            </x14:sparkline>
            <x14:sparkline>
              <xm:f>dados!B1789:F1789</xm:f>
              <xm:sqref>G1789</xm:sqref>
            </x14:sparkline>
            <x14:sparkline>
              <xm:f>dados!B1790:F1790</xm:f>
              <xm:sqref>G1790</xm:sqref>
            </x14:sparkline>
            <x14:sparkline>
              <xm:f>dados!B1791:F1791</xm:f>
              <xm:sqref>G1791</xm:sqref>
            </x14:sparkline>
            <x14:sparkline>
              <xm:f>dados!B1792:F1792</xm:f>
              <xm:sqref>G1792</xm:sqref>
            </x14:sparkline>
            <x14:sparkline>
              <xm:f>dados!B1793:F1793</xm:f>
              <xm:sqref>G1793</xm:sqref>
            </x14:sparkline>
            <x14:sparkline>
              <xm:f>dados!B1794:F1794</xm:f>
              <xm:sqref>G1794</xm:sqref>
            </x14:sparkline>
            <x14:sparkline>
              <xm:f>dados!B1795:F1795</xm:f>
              <xm:sqref>G1795</xm:sqref>
            </x14:sparkline>
            <x14:sparkline>
              <xm:f>dados!B1796:F1796</xm:f>
              <xm:sqref>G1796</xm:sqref>
            </x14:sparkline>
            <x14:sparkline>
              <xm:f>dados!B1797:F1797</xm:f>
              <xm:sqref>G1797</xm:sqref>
            </x14:sparkline>
            <x14:sparkline>
              <xm:f>dados!B1798:F1798</xm:f>
              <xm:sqref>G1798</xm:sqref>
            </x14:sparkline>
            <x14:sparkline>
              <xm:f>dados!B1799:F1799</xm:f>
              <xm:sqref>G1799</xm:sqref>
            </x14:sparkline>
            <x14:sparkline>
              <xm:f>dados!B1800:F1800</xm:f>
              <xm:sqref>G1800</xm:sqref>
            </x14:sparkline>
            <x14:sparkline>
              <xm:f>dados!B1801:F1801</xm:f>
              <xm:sqref>G1801</xm:sqref>
            </x14:sparkline>
            <x14:sparkline>
              <xm:f>dados!B1802:F1802</xm:f>
              <xm:sqref>G1802</xm:sqref>
            </x14:sparkline>
            <x14:sparkline>
              <xm:f>dados!B1803:F1803</xm:f>
              <xm:sqref>G1803</xm:sqref>
            </x14:sparkline>
            <x14:sparkline>
              <xm:f>dados!B1804:F1804</xm:f>
              <xm:sqref>G1804</xm:sqref>
            </x14:sparkline>
            <x14:sparkline>
              <xm:f>dados!B1805:F1805</xm:f>
              <xm:sqref>G1805</xm:sqref>
            </x14:sparkline>
            <x14:sparkline>
              <xm:f>dados!B1806:F1806</xm:f>
              <xm:sqref>G1806</xm:sqref>
            </x14:sparkline>
            <x14:sparkline>
              <xm:f>dados!B1807:F1807</xm:f>
              <xm:sqref>G1807</xm:sqref>
            </x14:sparkline>
            <x14:sparkline>
              <xm:f>dados!B1808:F1808</xm:f>
              <xm:sqref>G1808</xm:sqref>
            </x14:sparkline>
            <x14:sparkline>
              <xm:f>dados!B1809:F1809</xm:f>
              <xm:sqref>G1809</xm:sqref>
            </x14:sparkline>
            <x14:sparkline>
              <xm:f>dados!B1810:F1810</xm:f>
              <xm:sqref>G1810</xm:sqref>
            </x14:sparkline>
            <x14:sparkline>
              <xm:f>dados!B1811:F1811</xm:f>
              <xm:sqref>G1811</xm:sqref>
            </x14:sparkline>
            <x14:sparkline>
              <xm:f>dados!B1812:F1812</xm:f>
              <xm:sqref>G1812</xm:sqref>
            </x14:sparkline>
            <x14:sparkline>
              <xm:f>dados!B1813:F1813</xm:f>
              <xm:sqref>G1813</xm:sqref>
            </x14:sparkline>
            <x14:sparkline>
              <xm:f>dados!B1814:F1814</xm:f>
              <xm:sqref>G1814</xm:sqref>
            </x14:sparkline>
            <x14:sparkline>
              <xm:f>dados!B1815:F1815</xm:f>
              <xm:sqref>G1815</xm:sqref>
            </x14:sparkline>
            <x14:sparkline>
              <xm:f>dados!B1816:F1816</xm:f>
              <xm:sqref>G1816</xm:sqref>
            </x14:sparkline>
            <x14:sparkline>
              <xm:f>dados!B1817:F1817</xm:f>
              <xm:sqref>G1817</xm:sqref>
            </x14:sparkline>
            <x14:sparkline>
              <xm:f>dados!B1818:F1818</xm:f>
              <xm:sqref>G1818</xm:sqref>
            </x14:sparkline>
            <x14:sparkline>
              <xm:f>dados!B1819:F1819</xm:f>
              <xm:sqref>G1819</xm:sqref>
            </x14:sparkline>
            <x14:sparkline>
              <xm:f>dados!B1820:F1820</xm:f>
              <xm:sqref>G1820</xm:sqref>
            </x14:sparkline>
            <x14:sparkline>
              <xm:f>dados!B1821:F1821</xm:f>
              <xm:sqref>G1821</xm:sqref>
            </x14:sparkline>
            <x14:sparkline>
              <xm:f>dados!B1822:F1822</xm:f>
              <xm:sqref>G1822</xm:sqref>
            </x14:sparkline>
            <x14:sparkline>
              <xm:f>dados!B1823:F1823</xm:f>
              <xm:sqref>G1823</xm:sqref>
            </x14:sparkline>
            <x14:sparkline>
              <xm:f>dados!B1824:F1824</xm:f>
              <xm:sqref>G1824</xm:sqref>
            </x14:sparkline>
            <x14:sparkline>
              <xm:f>dados!B1825:F1825</xm:f>
              <xm:sqref>G1825</xm:sqref>
            </x14:sparkline>
            <x14:sparkline>
              <xm:f>dados!B1826:F1826</xm:f>
              <xm:sqref>G1826</xm:sqref>
            </x14:sparkline>
            <x14:sparkline>
              <xm:f>dados!B1827:F1827</xm:f>
              <xm:sqref>G1827</xm:sqref>
            </x14:sparkline>
            <x14:sparkline>
              <xm:f>dados!B1828:F1828</xm:f>
              <xm:sqref>G1828</xm:sqref>
            </x14:sparkline>
            <x14:sparkline>
              <xm:f>dados!B1829:F1829</xm:f>
              <xm:sqref>G1829</xm:sqref>
            </x14:sparkline>
            <x14:sparkline>
              <xm:f>dados!B1830:F1830</xm:f>
              <xm:sqref>G1830</xm:sqref>
            </x14:sparkline>
            <x14:sparkline>
              <xm:f>dados!B1831:F1831</xm:f>
              <xm:sqref>G1831</xm:sqref>
            </x14:sparkline>
            <x14:sparkline>
              <xm:f>dados!B1832:F1832</xm:f>
              <xm:sqref>G1832</xm:sqref>
            </x14:sparkline>
            <x14:sparkline>
              <xm:f>dados!B1833:F1833</xm:f>
              <xm:sqref>G1833</xm:sqref>
            </x14:sparkline>
            <x14:sparkline>
              <xm:f>dados!B1834:F1834</xm:f>
              <xm:sqref>G1834</xm:sqref>
            </x14:sparkline>
            <x14:sparkline>
              <xm:f>dados!B1835:F1835</xm:f>
              <xm:sqref>G1835</xm:sqref>
            </x14:sparkline>
            <x14:sparkline>
              <xm:f>dados!B1836:F1836</xm:f>
              <xm:sqref>G1836</xm:sqref>
            </x14:sparkline>
            <x14:sparkline>
              <xm:f>dados!B1837:F1837</xm:f>
              <xm:sqref>G1837</xm:sqref>
            </x14:sparkline>
            <x14:sparkline>
              <xm:f>dados!B1838:F1838</xm:f>
              <xm:sqref>G1838</xm:sqref>
            </x14:sparkline>
            <x14:sparkline>
              <xm:f>dados!B1839:F1839</xm:f>
              <xm:sqref>G1839</xm:sqref>
            </x14:sparkline>
            <x14:sparkline>
              <xm:f>dados!B1840:F1840</xm:f>
              <xm:sqref>G1840</xm:sqref>
            </x14:sparkline>
            <x14:sparkline>
              <xm:f>dados!B1841:F1841</xm:f>
              <xm:sqref>G1841</xm:sqref>
            </x14:sparkline>
            <x14:sparkline>
              <xm:f>dados!B1842:F1842</xm:f>
              <xm:sqref>G1842</xm:sqref>
            </x14:sparkline>
            <x14:sparkline>
              <xm:f>dados!B1843:F1843</xm:f>
              <xm:sqref>G1843</xm:sqref>
            </x14:sparkline>
            <x14:sparkline>
              <xm:f>dados!B1844:F1844</xm:f>
              <xm:sqref>G1844</xm:sqref>
            </x14:sparkline>
            <x14:sparkline>
              <xm:f>dados!B1845:F1845</xm:f>
              <xm:sqref>G1845</xm:sqref>
            </x14:sparkline>
            <x14:sparkline>
              <xm:f>dados!B1846:F1846</xm:f>
              <xm:sqref>G1846</xm:sqref>
            </x14:sparkline>
            <x14:sparkline>
              <xm:f>dados!B1847:F1847</xm:f>
              <xm:sqref>G1847</xm:sqref>
            </x14:sparkline>
            <x14:sparkline>
              <xm:f>dados!B1848:F1848</xm:f>
              <xm:sqref>G1848</xm:sqref>
            </x14:sparkline>
            <x14:sparkline>
              <xm:f>dados!B1849:F1849</xm:f>
              <xm:sqref>G1849</xm:sqref>
            </x14:sparkline>
            <x14:sparkline>
              <xm:f>dados!B1850:F1850</xm:f>
              <xm:sqref>G1850</xm:sqref>
            </x14:sparkline>
            <x14:sparkline>
              <xm:f>dados!B1851:F1851</xm:f>
              <xm:sqref>G1851</xm:sqref>
            </x14:sparkline>
            <x14:sparkline>
              <xm:f>dados!B1852:F1852</xm:f>
              <xm:sqref>G1852</xm:sqref>
            </x14:sparkline>
            <x14:sparkline>
              <xm:f>dados!B1853:F1853</xm:f>
              <xm:sqref>G1853</xm:sqref>
            </x14:sparkline>
            <x14:sparkline>
              <xm:f>dados!B1854:F1854</xm:f>
              <xm:sqref>G1854</xm:sqref>
            </x14:sparkline>
            <x14:sparkline>
              <xm:f>dados!B1855:F1855</xm:f>
              <xm:sqref>G1855</xm:sqref>
            </x14:sparkline>
            <x14:sparkline>
              <xm:f>dados!B1856:F1856</xm:f>
              <xm:sqref>G1856</xm:sqref>
            </x14:sparkline>
            <x14:sparkline>
              <xm:f>dados!B1857:F1857</xm:f>
              <xm:sqref>G1857</xm:sqref>
            </x14:sparkline>
            <x14:sparkline>
              <xm:f>dados!B1858:F1858</xm:f>
              <xm:sqref>G1858</xm:sqref>
            </x14:sparkline>
            <x14:sparkline>
              <xm:f>dados!B1859:F1859</xm:f>
              <xm:sqref>G1859</xm:sqref>
            </x14:sparkline>
            <x14:sparkline>
              <xm:f>dados!B1860:F1860</xm:f>
              <xm:sqref>G1860</xm:sqref>
            </x14:sparkline>
            <x14:sparkline>
              <xm:f>dados!B1861:F1861</xm:f>
              <xm:sqref>G1861</xm:sqref>
            </x14:sparkline>
            <x14:sparkline>
              <xm:f>dados!B1862:F1862</xm:f>
              <xm:sqref>G1862</xm:sqref>
            </x14:sparkline>
            <x14:sparkline>
              <xm:f>dados!B1863:F1863</xm:f>
              <xm:sqref>G1863</xm:sqref>
            </x14:sparkline>
            <x14:sparkline>
              <xm:f>dados!B1864:F1864</xm:f>
              <xm:sqref>G1864</xm:sqref>
            </x14:sparkline>
            <x14:sparkline>
              <xm:f>dados!B1865:F1865</xm:f>
              <xm:sqref>G1865</xm:sqref>
            </x14:sparkline>
            <x14:sparkline>
              <xm:f>dados!B1866:F1866</xm:f>
              <xm:sqref>G1866</xm:sqref>
            </x14:sparkline>
            <x14:sparkline>
              <xm:f>dados!B1867:F1867</xm:f>
              <xm:sqref>G1867</xm:sqref>
            </x14:sparkline>
            <x14:sparkline>
              <xm:f>dados!B1868:F1868</xm:f>
              <xm:sqref>G1868</xm:sqref>
            </x14:sparkline>
            <x14:sparkline>
              <xm:f>dados!B1869:F1869</xm:f>
              <xm:sqref>G1869</xm:sqref>
            </x14:sparkline>
            <x14:sparkline>
              <xm:f>dados!B1870:F1870</xm:f>
              <xm:sqref>G1870</xm:sqref>
            </x14:sparkline>
            <x14:sparkline>
              <xm:f>dados!B1871:F1871</xm:f>
              <xm:sqref>G1871</xm:sqref>
            </x14:sparkline>
            <x14:sparkline>
              <xm:f>dados!B1872:F1872</xm:f>
              <xm:sqref>G1872</xm:sqref>
            </x14:sparkline>
            <x14:sparkline>
              <xm:f>dados!B1873:F1873</xm:f>
              <xm:sqref>G1873</xm:sqref>
            </x14:sparkline>
            <x14:sparkline>
              <xm:f>dados!B1874:F1874</xm:f>
              <xm:sqref>G1874</xm:sqref>
            </x14:sparkline>
            <x14:sparkline>
              <xm:f>dados!B1875:F1875</xm:f>
              <xm:sqref>G1875</xm:sqref>
            </x14:sparkline>
            <x14:sparkline>
              <xm:f>dados!B1876:F1876</xm:f>
              <xm:sqref>G1876</xm:sqref>
            </x14:sparkline>
            <x14:sparkline>
              <xm:f>dados!B1877:F1877</xm:f>
              <xm:sqref>G1877</xm:sqref>
            </x14:sparkline>
            <x14:sparkline>
              <xm:f>dados!B1878:F1878</xm:f>
              <xm:sqref>G1878</xm:sqref>
            </x14:sparkline>
            <x14:sparkline>
              <xm:f>dados!B1879:F1879</xm:f>
              <xm:sqref>G1879</xm:sqref>
            </x14:sparkline>
            <x14:sparkline>
              <xm:f>dados!B1880:F1880</xm:f>
              <xm:sqref>G1880</xm:sqref>
            </x14:sparkline>
            <x14:sparkline>
              <xm:f>dados!B1881:F1881</xm:f>
              <xm:sqref>G1881</xm:sqref>
            </x14:sparkline>
            <x14:sparkline>
              <xm:f>dados!B1882:F1882</xm:f>
              <xm:sqref>G1882</xm:sqref>
            </x14:sparkline>
            <x14:sparkline>
              <xm:f>dados!B1883:F1883</xm:f>
              <xm:sqref>G1883</xm:sqref>
            </x14:sparkline>
            <x14:sparkline>
              <xm:f>dados!B1884:F1884</xm:f>
              <xm:sqref>G1884</xm:sqref>
            </x14:sparkline>
            <x14:sparkline>
              <xm:f>dados!B1885:F1885</xm:f>
              <xm:sqref>G1885</xm:sqref>
            </x14:sparkline>
            <x14:sparkline>
              <xm:f>dados!B1886:F1886</xm:f>
              <xm:sqref>G1886</xm:sqref>
            </x14:sparkline>
            <x14:sparkline>
              <xm:f>dados!B1887:F1887</xm:f>
              <xm:sqref>G1887</xm:sqref>
            </x14:sparkline>
            <x14:sparkline>
              <xm:f>dados!B1888:F1888</xm:f>
              <xm:sqref>G1888</xm:sqref>
            </x14:sparkline>
            <x14:sparkline>
              <xm:f>dados!B1889:F1889</xm:f>
              <xm:sqref>G1889</xm:sqref>
            </x14:sparkline>
            <x14:sparkline>
              <xm:f>dados!B1890:F1890</xm:f>
              <xm:sqref>G1890</xm:sqref>
            </x14:sparkline>
            <x14:sparkline>
              <xm:f>dados!B1891:F1891</xm:f>
              <xm:sqref>G1891</xm:sqref>
            </x14:sparkline>
            <x14:sparkline>
              <xm:f>dados!B1892:F1892</xm:f>
              <xm:sqref>G1892</xm:sqref>
            </x14:sparkline>
            <x14:sparkline>
              <xm:f>dados!B1893:F1893</xm:f>
              <xm:sqref>G1893</xm:sqref>
            </x14:sparkline>
            <x14:sparkline>
              <xm:f>dados!B1894:F1894</xm:f>
              <xm:sqref>G1894</xm:sqref>
            </x14:sparkline>
            <x14:sparkline>
              <xm:f>dados!B1895:F1895</xm:f>
              <xm:sqref>G1895</xm:sqref>
            </x14:sparkline>
            <x14:sparkline>
              <xm:f>dados!B1896:F1896</xm:f>
              <xm:sqref>G1896</xm:sqref>
            </x14:sparkline>
            <x14:sparkline>
              <xm:f>dados!B1897:F1897</xm:f>
              <xm:sqref>G1897</xm:sqref>
            </x14:sparkline>
            <x14:sparkline>
              <xm:f>dados!B1898:F1898</xm:f>
              <xm:sqref>G1898</xm:sqref>
            </x14:sparkline>
            <x14:sparkline>
              <xm:f>dados!B1899:F1899</xm:f>
              <xm:sqref>G1899</xm:sqref>
            </x14:sparkline>
            <x14:sparkline>
              <xm:f>dados!B1900:F1900</xm:f>
              <xm:sqref>G1900</xm:sqref>
            </x14:sparkline>
            <x14:sparkline>
              <xm:f>dados!B1901:F1901</xm:f>
              <xm:sqref>G1901</xm:sqref>
            </x14:sparkline>
            <x14:sparkline>
              <xm:f>dados!B1902:F1902</xm:f>
              <xm:sqref>G1902</xm:sqref>
            </x14:sparkline>
            <x14:sparkline>
              <xm:f>dados!B1903:F1903</xm:f>
              <xm:sqref>G1903</xm:sqref>
            </x14:sparkline>
            <x14:sparkline>
              <xm:f>dados!B1904:F1904</xm:f>
              <xm:sqref>G1904</xm:sqref>
            </x14:sparkline>
            <x14:sparkline>
              <xm:f>dados!B1905:F1905</xm:f>
              <xm:sqref>G1905</xm:sqref>
            </x14:sparkline>
            <x14:sparkline>
              <xm:f>dados!B1906:F1906</xm:f>
              <xm:sqref>G1906</xm:sqref>
            </x14:sparkline>
            <x14:sparkline>
              <xm:f>dados!B1907:F1907</xm:f>
              <xm:sqref>G1907</xm:sqref>
            </x14:sparkline>
            <x14:sparkline>
              <xm:f>dados!B1908:F1908</xm:f>
              <xm:sqref>G1908</xm:sqref>
            </x14:sparkline>
            <x14:sparkline>
              <xm:f>dados!B1909:F1909</xm:f>
              <xm:sqref>G1909</xm:sqref>
            </x14:sparkline>
            <x14:sparkline>
              <xm:f>dados!B1910:F1910</xm:f>
              <xm:sqref>G1910</xm:sqref>
            </x14:sparkline>
            <x14:sparkline>
              <xm:f>dados!B1911:F1911</xm:f>
              <xm:sqref>G1911</xm:sqref>
            </x14:sparkline>
            <x14:sparkline>
              <xm:f>dados!B1912:F1912</xm:f>
              <xm:sqref>G1912</xm:sqref>
            </x14:sparkline>
            <x14:sparkline>
              <xm:f>dados!B1913:F1913</xm:f>
              <xm:sqref>G1913</xm:sqref>
            </x14:sparkline>
            <x14:sparkline>
              <xm:f>dados!B1914:F1914</xm:f>
              <xm:sqref>G1914</xm:sqref>
            </x14:sparkline>
            <x14:sparkline>
              <xm:f>dados!B1915:F1915</xm:f>
              <xm:sqref>G1915</xm:sqref>
            </x14:sparkline>
            <x14:sparkline>
              <xm:f>dados!B1916:F1916</xm:f>
              <xm:sqref>G1916</xm:sqref>
            </x14:sparkline>
            <x14:sparkline>
              <xm:f>dados!B1917:F1917</xm:f>
              <xm:sqref>G1917</xm:sqref>
            </x14:sparkline>
            <x14:sparkline>
              <xm:f>dados!B1918:F1918</xm:f>
              <xm:sqref>G1918</xm:sqref>
            </x14:sparkline>
            <x14:sparkline>
              <xm:f>dados!B1919:F1919</xm:f>
              <xm:sqref>G1919</xm:sqref>
            </x14:sparkline>
            <x14:sparkline>
              <xm:f>dados!B1920:F1920</xm:f>
              <xm:sqref>G1920</xm:sqref>
            </x14:sparkline>
            <x14:sparkline>
              <xm:f>dados!B1921:F1921</xm:f>
              <xm:sqref>G1921</xm:sqref>
            </x14:sparkline>
            <x14:sparkline>
              <xm:f>dados!B1922:F1922</xm:f>
              <xm:sqref>G1922</xm:sqref>
            </x14:sparkline>
            <x14:sparkline>
              <xm:f>dados!B1923:F1923</xm:f>
              <xm:sqref>G1923</xm:sqref>
            </x14:sparkline>
            <x14:sparkline>
              <xm:f>dados!B1924:F1924</xm:f>
              <xm:sqref>G1924</xm:sqref>
            </x14:sparkline>
            <x14:sparkline>
              <xm:f>dados!B1925:F1925</xm:f>
              <xm:sqref>G1925</xm:sqref>
            </x14:sparkline>
            <x14:sparkline>
              <xm:f>dados!B1926:F1926</xm:f>
              <xm:sqref>G1926</xm:sqref>
            </x14:sparkline>
            <x14:sparkline>
              <xm:f>dados!B1927:F1927</xm:f>
              <xm:sqref>G1927</xm:sqref>
            </x14:sparkline>
            <x14:sparkline>
              <xm:f>dados!B1928:F1928</xm:f>
              <xm:sqref>G1928</xm:sqref>
            </x14:sparkline>
            <x14:sparkline>
              <xm:f>dados!B1929:F1929</xm:f>
              <xm:sqref>G1929</xm:sqref>
            </x14:sparkline>
            <x14:sparkline>
              <xm:f>dados!B1930:F1930</xm:f>
              <xm:sqref>G1930</xm:sqref>
            </x14:sparkline>
            <x14:sparkline>
              <xm:f>dados!B1931:F1931</xm:f>
              <xm:sqref>G1931</xm:sqref>
            </x14:sparkline>
            <x14:sparkline>
              <xm:f>dados!B1932:F1932</xm:f>
              <xm:sqref>G1932</xm:sqref>
            </x14:sparkline>
            <x14:sparkline>
              <xm:f>dados!B1933:F1933</xm:f>
              <xm:sqref>G1933</xm:sqref>
            </x14:sparkline>
            <x14:sparkline>
              <xm:f>dados!B1934:F1934</xm:f>
              <xm:sqref>G1934</xm:sqref>
            </x14:sparkline>
            <x14:sparkline>
              <xm:f>dados!B1935:F1935</xm:f>
              <xm:sqref>G1935</xm:sqref>
            </x14:sparkline>
            <x14:sparkline>
              <xm:f>dados!B1936:F1936</xm:f>
              <xm:sqref>G1936</xm:sqref>
            </x14:sparkline>
            <x14:sparkline>
              <xm:f>dados!B1937:F1937</xm:f>
              <xm:sqref>G1937</xm:sqref>
            </x14:sparkline>
            <x14:sparkline>
              <xm:f>dados!B1938:F1938</xm:f>
              <xm:sqref>G1938</xm:sqref>
            </x14:sparkline>
            <x14:sparkline>
              <xm:f>dados!B1939:F1939</xm:f>
              <xm:sqref>G1939</xm:sqref>
            </x14:sparkline>
            <x14:sparkline>
              <xm:f>dados!B1940:F1940</xm:f>
              <xm:sqref>G1940</xm:sqref>
            </x14:sparkline>
            <x14:sparkline>
              <xm:f>dados!B1941:F1941</xm:f>
              <xm:sqref>G1941</xm:sqref>
            </x14:sparkline>
            <x14:sparkline>
              <xm:f>dados!B1942:F1942</xm:f>
              <xm:sqref>G1942</xm:sqref>
            </x14:sparkline>
            <x14:sparkline>
              <xm:f>dados!B1943:F1943</xm:f>
              <xm:sqref>G1943</xm:sqref>
            </x14:sparkline>
            <x14:sparkline>
              <xm:f>dados!B1944:F1944</xm:f>
              <xm:sqref>G1944</xm:sqref>
            </x14:sparkline>
            <x14:sparkline>
              <xm:f>dados!B1945:F1945</xm:f>
              <xm:sqref>G1945</xm:sqref>
            </x14:sparkline>
            <x14:sparkline>
              <xm:f>dados!B1946:F1946</xm:f>
              <xm:sqref>G1946</xm:sqref>
            </x14:sparkline>
            <x14:sparkline>
              <xm:f>dados!B1947:F1947</xm:f>
              <xm:sqref>G1947</xm:sqref>
            </x14:sparkline>
            <x14:sparkline>
              <xm:f>dados!B1948:F1948</xm:f>
              <xm:sqref>G1948</xm:sqref>
            </x14:sparkline>
            <x14:sparkline>
              <xm:f>dados!B1949:F1949</xm:f>
              <xm:sqref>G1949</xm:sqref>
            </x14:sparkline>
            <x14:sparkline>
              <xm:f>dados!B1950:F1950</xm:f>
              <xm:sqref>G1950</xm:sqref>
            </x14:sparkline>
            <x14:sparkline>
              <xm:f>dados!B1951:F1951</xm:f>
              <xm:sqref>G1951</xm:sqref>
            </x14:sparkline>
            <x14:sparkline>
              <xm:f>dados!B1952:F1952</xm:f>
              <xm:sqref>G1952</xm:sqref>
            </x14:sparkline>
            <x14:sparkline>
              <xm:f>dados!B1953:F1953</xm:f>
              <xm:sqref>G1953</xm:sqref>
            </x14:sparkline>
            <x14:sparkline>
              <xm:f>dados!B1954:F1954</xm:f>
              <xm:sqref>G1954</xm:sqref>
            </x14:sparkline>
            <x14:sparkline>
              <xm:f>dados!B1955:F1955</xm:f>
              <xm:sqref>G1955</xm:sqref>
            </x14:sparkline>
            <x14:sparkline>
              <xm:f>dados!B1956:F1956</xm:f>
              <xm:sqref>G1956</xm:sqref>
            </x14:sparkline>
            <x14:sparkline>
              <xm:f>dados!B1957:F1957</xm:f>
              <xm:sqref>G1957</xm:sqref>
            </x14:sparkline>
            <x14:sparkline>
              <xm:f>dados!B1958:F1958</xm:f>
              <xm:sqref>G1958</xm:sqref>
            </x14:sparkline>
            <x14:sparkline>
              <xm:f>dados!B1959:F1959</xm:f>
              <xm:sqref>G1959</xm:sqref>
            </x14:sparkline>
            <x14:sparkline>
              <xm:f>dados!B1960:F1960</xm:f>
              <xm:sqref>G1960</xm:sqref>
            </x14:sparkline>
            <x14:sparkline>
              <xm:f>dados!B1961:F1961</xm:f>
              <xm:sqref>G1961</xm:sqref>
            </x14:sparkline>
            <x14:sparkline>
              <xm:f>dados!B1962:F1962</xm:f>
              <xm:sqref>G1962</xm:sqref>
            </x14:sparkline>
            <x14:sparkline>
              <xm:f>dados!B1963:F1963</xm:f>
              <xm:sqref>G1963</xm:sqref>
            </x14:sparkline>
            <x14:sparkline>
              <xm:f>dados!B1964:F1964</xm:f>
              <xm:sqref>G1964</xm:sqref>
            </x14:sparkline>
            <x14:sparkline>
              <xm:f>dados!B1965:F1965</xm:f>
              <xm:sqref>G1965</xm:sqref>
            </x14:sparkline>
            <x14:sparkline>
              <xm:f>dados!B1966:F1966</xm:f>
              <xm:sqref>G1966</xm:sqref>
            </x14:sparkline>
            <x14:sparkline>
              <xm:f>dados!B1967:F1967</xm:f>
              <xm:sqref>G1967</xm:sqref>
            </x14:sparkline>
            <x14:sparkline>
              <xm:f>dados!B1968:F1968</xm:f>
              <xm:sqref>G1968</xm:sqref>
            </x14:sparkline>
            <x14:sparkline>
              <xm:f>dados!B1969:F1969</xm:f>
              <xm:sqref>G1969</xm:sqref>
            </x14:sparkline>
            <x14:sparkline>
              <xm:f>dados!B1970:F1970</xm:f>
              <xm:sqref>G1970</xm:sqref>
            </x14:sparkline>
            <x14:sparkline>
              <xm:f>dados!B1971:F1971</xm:f>
              <xm:sqref>G1971</xm:sqref>
            </x14:sparkline>
            <x14:sparkline>
              <xm:f>dados!B1972:F1972</xm:f>
              <xm:sqref>G1972</xm:sqref>
            </x14:sparkline>
            <x14:sparkline>
              <xm:f>dados!B1973:F1973</xm:f>
              <xm:sqref>G1973</xm:sqref>
            </x14:sparkline>
            <x14:sparkline>
              <xm:f>dados!B1974:F1974</xm:f>
              <xm:sqref>G1974</xm:sqref>
            </x14:sparkline>
            <x14:sparkline>
              <xm:f>dados!B1975:F1975</xm:f>
              <xm:sqref>G1975</xm:sqref>
            </x14:sparkline>
            <x14:sparkline>
              <xm:f>dados!B1976:F1976</xm:f>
              <xm:sqref>G1976</xm:sqref>
            </x14:sparkline>
            <x14:sparkline>
              <xm:f>dados!B1977:F1977</xm:f>
              <xm:sqref>G1977</xm:sqref>
            </x14:sparkline>
            <x14:sparkline>
              <xm:f>dados!B1978:F1978</xm:f>
              <xm:sqref>G1978</xm:sqref>
            </x14:sparkline>
            <x14:sparkline>
              <xm:f>dados!B1979:F1979</xm:f>
              <xm:sqref>G1979</xm:sqref>
            </x14:sparkline>
            <x14:sparkline>
              <xm:f>dados!B1980:F1980</xm:f>
              <xm:sqref>G1980</xm:sqref>
            </x14:sparkline>
            <x14:sparkline>
              <xm:f>dados!B1981:F1981</xm:f>
              <xm:sqref>G1981</xm:sqref>
            </x14:sparkline>
            <x14:sparkline>
              <xm:f>dados!B1982:F1982</xm:f>
              <xm:sqref>G1982</xm:sqref>
            </x14:sparkline>
            <x14:sparkline>
              <xm:f>dados!B1983:F1983</xm:f>
              <xm:sqref>G1983</xm:sqref>
            </x14:sparkline>
            <x14:sparkline>
              <xm:f>dados!B1984:F1984</xm:f>
              <xm:sqref>G1984</xm:sqref>
            </x14:sparkline>
            <x14:sparkline>
              <xm:f>dados!B1985:F1985</xm:f>
              <xm:sqref>G1985</xm:sqref>
            </x14:sparkline>
            <x14:sparkline>
              <xm:f>dados!B1986:F1986</xm:f>
              <xm:sqref>G1986</xm:sqref>
            </x14:sparkline>
            <x14:sparkline>
              <xm:f>dados!B1987:F1987</xm:f>
              <xm:sqref>G1987</xm:sqref>
            </x14:sparkline>
            <x14:sparkline>
              <xm:f>dados!B1988:F1988</xm:f>
              <xm:sqref>G1988</xm:sqref>
            </x14:sparkline>
            <x14:sparkline>
              <xm:f>dados!B1989:F1989</xm:f>
              <xm:sqref>G1989</xm:sqref>
            </x14:sparkline>
            <x14:sparkline>
              <xm:f>dados!B1990:F1990</xm:f>
              <xm:sqref>G1990</xm:sqref>
            </x14:sparkline>
            <x14:sparkline>
              <xm:f>dados!B1991:F1991</xm:f>
              <xm:sqref>G1991</xm:sqref>
            </x14:sparkline>
            <x14:sparkline>
              <xm:f>dados!B1992:F1992</xm:f>
              <xm:sqref>G1992</xm:sqref>
            </x14:sparkline>
            <x14:sparkline>
              <xm:f>dados!B1993:F1993</xm:f>
              <xm:sqref>G1993</xm:sqref>
            </x14:sparkline>
            <x14:sparkline>
              <xm:f>dados!B1994:F1994</xm:f>
              <xm:sqref>G1994</xm:sqref>
            </x14:sparkline>
            <x14:sparkline>
              <xm:f>dados!B1995:F1995</xm:f>
              <xm:sqref>G1995</xm:sqref>
            </x14:sparkline>
            <x14:sparkline>
              <xm:f>dados!B1996:F1996</xm:f>
              <xm:sqref>G1996</xm:sqref>
            </x14:sparkline>
            <x14:sparkline>
              <xm:f>dados!B1997:F1997</xm:f>
              <xm:sqref>G1997</xm:sqref>
            </x14:sparkline>
            <x14:sparkline>
              <xm:f>dados!B1998:F1998</xm:f>
              <xm:sqref>G1998</xm:sqref>
            </x14:sparkline>
            <x14:sparkline>
              <xm:f>dados!B1999:F1999</xm:f>
              <xm:sqref>G1999</xm:sqref>
            </x14:sparkline>
            <x14:sparkline>
              <xm:f>dados!B2000:F2000</xm:f>
              <xm:sqref>G2000</xm:sqref>
            </x14:sparkline>
            <x14:sparkline>
              <xm:f>dados!B2001:F2001</xm:f>
              <xm:sqref>G2001</xm:sqref>
            </x14:sparkline>
            <x14:sparkline>
              <xm:f>dados!B2002:F2002</xm:f>
              <xm:sqref>G2002</xm:sqref>
            </x14:sparkline>
            <x14:sparkline>
              <xm:f>dados!B2003:F2003</xm:f>
              <xm:sqref>G2003</xm:sqref>
            </x14:sparkline>
            <x14:sparkline>
              <xm:f>dados!B2004:F2004</xm:f>
              <xm:sqref>G2004</xm:sqref>
            </x14:sparkline>
            <x14:sparkline>
              <xm:f>dados!B2005:F2005</xm:f>
              <xm:sqref>G2005</xm:sqref>
            </x14:sparkline>
            <x14:sparkline>
              <xm:f>dados!B2006:F2006</xm:f>
              <xm:sqref>G2006</xm:sqref>
            </x14:sparkline>
            <x14:sparkline>
              <xm:f>dados!B2007:F2007</xm:f>
              <xm:sqref>G2007</xm:sqref>
            </x14:sparkline>
            <x14:sparkline>
              <xm:f>dados!B2008:F2008</xm:f>
              <xm:sqref>G2008</xm:sqref>
            </x14:sparkline>
            <x14:sparkline>
              <xm:f>dados!B2009:F2009</xm:f>
              <xm:sqref>G2009</xm:sqref>
            </x14:sparkline>
            <x14:sparkline>
              <xm:f>dados!B2010:F2010</xm:f>
              <xm:sqref>G2010</xm:sqref>
            </x14:sparkline>
            <x14:sparkline>
              <xm:f>dados!B2011:F2011</xm:f>
              <xm:sqref>G2011</xm:sqref>
            </x14:sparkline>
            <x14:sparkline>
              <xm:f>dados!B2012:F2012</xm:f>
              <xm:sqref>G2012</xm:sqref>
            </x14:sparkline>
            <x14:sparkline>
              <xm:f>dados!B2013:F2013</xm:f>
              <xm:sqref>G2013</xm:sqref>
            </x14:sparkline>
            <x14:sparkline>
              <xm:f>dados!B2014:F2014</xm:f>
              <xm:sqref>G2014</xm:sqref>
            </x14:sparkline>
            <x14:sparkline>
              <xm:f>dados!B2015:F2015</xm:f>
              <xm:sqref>G2015</xm:sqref>
            </x14:sparkline>
            <x14:sparkline>
              <xm:f>dados!B2016:F2016</xm:f>
              <xm:sqref>G2016</xm:sqref>
            </x14:sparkline>
            <x14:sparkline>
              <xm:f>dados!B2017:F2017</xm:f>
              <xm:sqref>G2017</xm:sqref>
            </x14:sparkline>
            <x14:sparkline>
              <xm:f>dados!B2018:F2018</xm:f>
              <xm:sqref>G2018</xm:sqref>
            </x14:sparkline>
            <x14:sparkline>
              <xm:f>dados!B2019:F2019</xm:f>
              <xm:sqref>G2019</xm:sqref>
            </x14:sparkline>
            <x14:sparkline>
              <xm:f>dados!B2020:F2020</xm:f>
              <xm:sqref>G2020</xm:sqref>
            </x14:sparkline>
            <x14:sparkline>
              <xm:f>dados!B2021:F2021</xm:f>
              <xm:sqref>G2021</xm:sqref>
            </x14:sparkline>
            <x14:sparkline>
              <xm:f>dados!B2022:F2022</xm:f>
              <xm:sqref>G2022</xm:sqref>
            </x14:sparkline>
            <x14:sparkline>
              <xm:f>dados!B2023:F2023</xm:f>
              <xm:sqref>G2023</xm:sqref>
            </x14:sparkline>
            <x14:sparkline>
              <xm:f>dados!B2024:F2024</xm:f>
              <xm:sqref>G2024</xm:sqref>
            </x14:sparkline>
            <x14:sparkline>
              <xm:f>dados!B2025:F2025</xm:f>
              <xm:sqref>G2025</xm:sqref>
            </x14:sparkline>
            <x14:sparkline>
              <xm:f>dados!B2026:F2026</xm:f>
              <xm:sqref>G2026</xm:sqref>
            </x14:sparkline>
            <x14:sparkline>
              <xm:f>dados!B2027:F2027</xm:f>
              <xm:sqref>G2027</xm:sqref>
            </x14:sparkline>
            <x14:sparkline>
              <xm:f>dados!B2028:F2028</xm:f>
              <xm:sqref>G2028</xm:sqref>
            </x14:sparkline>
            <x14:sparkline>
              <xm:f>dados!B2029:F2029</xm:f>
              <xm:sqref>G2029</xm:sqref>
            </x14:sparkline>
            <x14:sparkline>
              <xm:f>dados!B2030:F2030</xm:f>
              <xm:sqref>G2030</xm:sqref>
            </x14:sparkline>
            <x14:sparkline>
              <xm:f>dados!B2031:F2031</xm:f>
              <xm:sqref>G2031</xm:sqref>
            </x14:sparkline>
            <x14:sparkline>
              <xm:f>dados!B2032:F2032</xm:f>
              <xm:sqref>G2032</xm:sqref>
            </x14:sparkline>
            <x14:sparkline>
              <xm:f>dados!B2033:F2033</xm:f>
              <xm:sqref>G2033</xm:sqref>
            </x14:sparkline>
            <x14:sparkline>
              <xm:f>dados!B2034:F2034</xm:f>
              <xm:sqref>G2034</xm:sqref>
            </x14:sparkline>
            <x14:sparkline>
              <xm:f>dados!B2035:F2035</xm:f>
              <xm:sqref>G2035</xm:sqref>
            </x14:sparkline>
            <x14:sparkline>
              <xm:f>dados!B2036:F2036</xm:f>
              <xm:sqref>G2036</xm:sqref>
            </x14:sparkline>
            <x14:sparkline>
              <xm:f>dados!B2037:F2037</xm:f>
              <xm:sqref>G2037</xm:sqref>
            </x14:sparkline>
            <x14:sparkline>
              <xm:f>dados!B2038:F2038</xm:f>
              <xm:sqref>G2038</xm:sqref>
            </x14:sparkline>
            <x14:sparkline>
              <xm:f>dados!B2039:F2039</xm:f>
              <xm:sqref>G2039</xm:sqref>
            </x14:sparkline>
            <x14:sparkline>
              <xm:f>dados!B2040:F2040</xm:f>
              <xm:sqref>G2040</xm:sqref>
            </x14:sparkline>
            <x14:sparkline>
              <xm:f>dados!B2041:F2041</xm:f>
              <xm:sqref>G2041</xm:sqref>
            </x14:sparkline>
            <x14:sparkline>
              <xm:f>dados!B2042:F2042</xm:f>
              <xm:sqref>G2042</xm:sqref>
            </x14:sparkline>
            <x14:sparkline>
              <xm:f>dados!B2043:F2043</xm:f>
              <xm:sqref>G2043</xm:sqref>
            </x14:sparkline>
            <x14:sparkline>
              <xm:f>dados!B2044:F2044</xm:f>
              <xm:sqref>G2044</xm:sqref>
            </x14:sparkline>
            <x14:sparkline>
              <xm:f>dados!B2045:F2045</xm:f>
              <xm:sqref>G2045</xm:sqref>
            </x14:sparkline>
            <x14:sparkline>
              <xm:f>dados!B2046:F2046</xm:f>
              <xm:sqref>G2046</xm:sqref>
            </x14:sparkline>
            <x14:sparkline>
              <xm:f>dados!B2047:F2047</xm:f>
              <xm:sqref>G2047</xm:sqref>
            </x14:sparkline>
            <x14:sparkline>
              <xm:f>dados!B2048:F2048</xm:f>
              <xm:sqref>G2048</xm:sqref>
            </x14:sparkline>
            <x14:sparkline>
              <xm:f>dados!B2049:F2049</xm:f>
              <xm:sqref>G2049</xm:sqref>
            </x14:sparkline>
            <x14:sparkline>
              <xm:f>dados!B2050:F2050</xm:f>
              <xm:sqref>G2050</xm:sqref>
            </x14:sparkline>
            <x14:sparkline>
              <xm:f>dados!B2051:F2051</xm:f>
              <xm:sqref>G2051</xm:sqref>
            </x14:sparkline>
            <x14:sparkline>
              <xm:f>dados!B2052:F2052</xm:f>
              <xm:sqref>G2052</xm:sqref>
            </x14:sparkline>
            <x14:sparkline>
              <xm:f>dados!B2053:F2053</xm:f>
              <xm:sqref>G2053</xm:sqref>
            </x14:sparkline>
            <x14:sparkline>
              <xm:f>dados!B2054:F2054</xm:f>
              <xm:sqref>G2054</xm:sqref>
            </x14:sparkline>
            <x14:sparkline>
              <xm:f>dados!B2055:F2055</xm:f>
              <xm:sqref>G2055</xm:sqref>
            </x14:sparkline>
            <x14:sparkline>
              <xm:f>dados!B2056:F2056</xm:f>
              <xm:sqref>G2056</xm:sqref>
            </x14:sparkline>
            <x14:sparkline>
              <xm:f>dados!B2057:F2057</xm:f>
              <xm:sqref>G2057</xm:sqref>
            </x14:sparkline>
            <x14:sparkline>
              <xm:f>dados!B2058:F2058</xm:f>
              <xm:sqref>G2058</xm:sqref>
            </x14:sparkline>
            <x14:sparkline>
              <xm:f>dados!B2059:F2059</xm:f>
              <xm:sqref>G2059</xm:sqref>
            </x14:sparkline>
            <x14:sparkline>
              <xm:f>dados!B2060:F2060</xm:f>
              <xm:sqref>G2060</xm:sqref>
            </x14:sparkline>
            <x14:sparkline>
              <xm:f>dados!B2061:F2061</xm:f>
              <xm:sqref>G2061</xm:sqref>
            </x14:sparkline>
            <x14:sparkline>
              <xm:f>dados!B2062:F2062</xm:f>
              <xm:sqref>G2062</xm:sqref>
            </x14:sparkline>
            <x14:sparkline>
              <xm:f>dados!B2063:F2063</xm:f>
              <xm:sqref>G2063</xm:sqref>
            </x14:sparkline>
            <x14:sparkline>
              <xm:f>dados!B2064:F2064</xm:f>
              <xm:sqref>G2064</xm:sqref>
            </x14:sparkline>
            <x14:sparkline>
              <xm:f>dados!B2065:F2065</xm:f>
              <xm:sqref>G2065</xm:sqref>
            </x14:sparkline>
            <x14:sparkline>
              <xm:f>dados!B2066:F2066</xm:f>
              <xm:sqref>G2066</xm:sqref>
            </x14:sparkline>
            <x14:sparkline>
              <xm:f>dados!B2067:F2067</xm:f>
              <xm:sqref>G2067</xm:sqref>
            </x14:sparkline>
            <x14:sparkline>
              <xm:f>dados!B2068:F2068</xm:f>
              <xm:sqref>G2068</xm:sqref>
            </x14:sparkline>
            <x14:sparkline>
              <xm:f>dados!B2069:F2069</xm:f>
              <xm:sqref>G2069</xm:sqref>
            </x14:sparkline>
            <x14:sparkline>
              <xm:f>dados!B2070:F2070</xm:f>
              <xm:sqref>G2070</xm:sqref>
            </x14:sparkline>
            <x14:sparkline>
              <xm:f>dados!B2071:F2071</xm:f>
              <xm:sqref>G2071</xm:sqref>
            </x14:sparkline>
            <x14:sparkline>
              <xm:f>dados!B2072:F2072</xm:f>
              <xm:sqref>G2072</xm:sqref>
            </x14:sparkline>
            <x14:sparkline>
              <xm:f>dados!B2073:F2073</xm:f>
              <xm:sqref>G2073</xm:sqref>
            </x14:sparkline>
            <x14:sparkline>
              <xm:f>dados!B2074:F2074</xm:f>
              <xm:sqref>G2074</xm:sqref>
            </x14:sparkline>
            <x14:sparkline>
              <xm:f>dados!B2075:F2075</xm:f>
              <xm:sqref>G2075</xm:sqref>
            </x14:sparkline>
            <x14:sparkline>
              <xm:f>dados!B2076:F2076</xm:f>
              <xm:sqref>G2076</xm:sqref>
            </x14:sparkline>
            <x14:sparkline>
              <xm:f>dados!B2077:F2077</xm:f>
              <xm:sqref>G2077</xm:sqref>
            </x14:sparkline>
            <x14:sparkline>
              <xm:f>dados!B2078:F2078</xm:f>
              <xm:sqref>G2078</xm:sqref>
            </x14:sparkline>
            <x14:sparkline>
              <xm:f>dados!B2079:F2079</xm:f>
              <xm:sqref>G2079</xm:sqref>
            </x14:sparkline>
            <x14:sparkline>
              <xm:f>dados!B2080:F2080</xm:f>
              <xm:sqref>G2080</xm:sqref>
            </x14:sparkline>
            <x14:sparkline>
              <xm:f>dados!B2081:F2081</xm:f>
              <xm:sqref>G2081</xm:sqref>
            </x14:sparkline>
            <x14:sparkline>
              <xm:f>dados!B2082:F2082</xm:f>
              <xm:sqref>G2082</xm:sqref>
            </x14:sparkline>
            <x14:sparkline>
              <xm:f>dados!B2083:F2083</xm:f>
              <xm:sqref>G2083</xm:sqref>
            </x14:sparkline>
            <x14:sparkline>
              <xm:f>dados!B2084:F2084</xm:f>
              <xm:sqref>G2084</xm:sqref>
            </x14:sparkline>
            <x14:sparkline>
              <xm:f>dados!B2085:F2085</xm:f>
              <xm:sqref>G2085</xm:sqref>
            </x14:sparkline>
            <x14:sparkline>
              <xm:f>dados!B2086:F2086</xm:f>
              <xm:sqref>G2086</xm:sqref>
            </x14:sparkline>
            <x14:sparkline>
              <xm:f>dados!B2087:F2087</xm:f>
              <xm:sqref>G2087</xm:sqref>
            </x14:sparkline>
            <x14:sparkline>
              <xm:f>dados!B2088:F2088</xm:f>
              <xm:sqref>G2088</xm:sqref>
            </x14:sparkline>
            <x14:sparkline>
              <xm:f>dados!B2089:F2089</xm:f>
              <xm:sqref>G2089</xm:sqref>
            </x14:sparkline>
            <x14:sparkline>
              <xm:f>dados!B2090:F2090</xm:f>
              <xm:sqref>G2090</xm:sqref>
            </x14:sparkline>
            <x14:sparkline>
              <xm:f>dados!B2091:F2091</xm:f>
              <xm:sqref>G2091</xm:sqref>
            </x14:sparkline>
            <x14:sparkline>
              <xm:f>dados!B2092:F2092</xm:f>
              <xm:sqref>G2092</xm:sqref>
            </x14:sparkline>
            <x14:sparkline>
              <xm:f>dados!B2093:F2093</xm:f>
              <xm:sqref>G2093</xm:sqref>
            </x14:sparkline>
            <x14:sparkline>
              <xm:f>dados!B2094:F2094</xm:f>
              <xm:sqref>G2094</xm:sqref>
            </x14:sparkline>
            <x14:sparkline>
              <xm:f>dados!B2095:F2095</xm:f>
              <xm:sqref>G2095</xm:sqref>
            </x14:sparkline>
            <x14:sparkline>
              <xm:f>dados!B2096:F2096</xm:f>
              <xm:sqref>G2096</xm:sqref>
            </x14:sparkline>
            <x14:sparkline>
              <xm:f>dados!B2097:F2097</xm:f>
              <xm:sqref>G2097</xm:sqref>
            </x14:sparkline>
            <x14:sparkline>
              <xm:f>dados!B2098:F2098</xm:f>
              <xm:sqref>G2098</xm:sqref>
            </x14:sparkline>
            <x14:sparkline>
              <xm:f>dados!B2099:F2099</xm:f>
              <xm:sqref>G2099</xm:sqref>
            </x14:sparkline>
            <x14:sparkline>
              <xm:f>dados!B2100:F2100</xm:f>
              <xm:sqref>G2100</xm:sqref>
            </x14:sparkline>
            <x14:sparkline>
              <xm:f>dados!B2101:F2101</xm:f>
              <xm:sqref>G2101</xm:sqref>
            </x14:sparkline>
            <x14:sparkline>
              <xm:f>dados!B2102:F2102</xm:f>
              <xm:sqref>G2102</xm:sqref>
            </x14:sparkline>
            <x14:sparkline>
              <xm:f>dados!B2103:F2103</xm:f>
              <xm:sqref>G2103</xm:sqref>
            </x14:sparkline>
            <x14:sparkline>
              <xm:f>dados!B2104:F2104</xm:f>
              <xm:sqref>G2104</xm:sqref>
            </x14:sparkline>
            <x14:sparkline>
              <xm:f>dados!B2105:F2105</xm:f>
              <xm:sqref>G2105</xm:sqref>
            </x14:sparkline>
            <x14:sparkline>
              <xm:f>dados!B2106:F2106</xm:f>
              <xm:sqref>G2106</xm:sqref>
            </x14:sparkline>
            <x14:sparkline>
              <xm:f>dados!B2107:F2107</xm:f>
              <xm:sqref>G2107</xm:sqref>
            </x14:sparkline>
            <x14:sparkline>
              <xm:f>dados!B2108:F2108</xm:f>
              <xm:sqref>G2108</xm:sqref>
            </x14:sparkline>
            <x14:sparkline>
              <xm:f>dados!B2109:F2109</xm:f>
              <xm:sqref>G2109</xm:sqref>
            </x14:sparkline>
            <x14:sparkline>
              <xm:f>dados!B2110:F2110</xm:f>
              <xm:sqref>G2110</xm:sqref>
            </x14:sparkline>
            <x14:sparkline>
              <xm:f>dados!B2111:F2111</xm:f>
              <xm:sqref>G2111</xm:sqref>
            </x14:sparkline>
            <x14:sparkline>
              <xm:f>dados!B2112:F2112</xm:f>
              <xm:sqref>G2112</xm:sqref>
            </x14:sparkline>
            <x14:sparkline>
              <xm:f>dados!B2113:F2113</xm:f>
              <xm:sqref>G2113</xm:sqref>
            </x14:sparkline>
            <x14:sparkline>
              <xm:f>dados!B2114:F2114</xm:f>
              <xm:sqref>G2114</xm:sqref>
            </x14:sparkline>
            <x14:sparkline>
              <xm:f>dados!B2115:F2115</xm:f>
              <xm:sqref>G2115</xm:sqref>
            </x14:sparkline>
            <x14:sparkline>
              <xm:f>dados!B2116:F2116</xm:f>
              <xm:sqref>G2116</xm:sqref>
            </x14:sparkline>
            <x14:sparkline>
              <xm:f>dados!B2117:F2117</xm:f>
              <xm:sqref>G2117</xm:sqref>
            </x14:sparkline>
            <x14:sparkline>
              <xm:f>dados!B2118:F2118</xm:f>
              <xm:sqref>G2118</xm:sqref>
            </x14:sparkline>
            <x14:sparkline>
              <xm:f>dados!B2119:F2119</xm:f>
              <xm:sqref>G2119</xm:sqref>
            </x14:sparkline>
            <x14:sparkline>
              <xm:f>dados!B2120:F2120</xm:f>
              <xm:sqref>G2120</xm:sqref>
            </x14:sparkline>
            <x14:sparkline>
              <xm:f>dados!B2121:F2121</xm:f>
              <xm:sqref>G2121</xm:sqref>
            </x14:sparkline>
            <x14:sparkline>
              <xm:f>dados!B2122:F2122</xm:f>
              <xm:sqref>G2122</xm:sqref>
            </x14:sparkline>
            <x14:sparkline>
              <xm:f>dados!B2123:F2123</xm:f>
              <xm:sqref>G2123</xm:sqref>
            </x14:sparkline>
            <x14:sparkline>
              <xm:f>dados!B2124:F2124</xm:f>
              <xm:sqref>G2124</xm:sqref>
            </x14:sparkline>
            <x14:sparkline>
              <xm:f>dados!B2125:F2125</xm:f>
              <xm:sqref>G2125</xm:sqref>
            </x14:sparkline>
            <x14:sparkline>
              <xm:f>dados!B2126:F2126</xm:f>
              <xm:sqref>G2126</xm:sqref>
            </x14:sparkline>
            <x14:sparkline>
              <xm:f>dados!B2127:F2127</xm:f>
              <xm:sqref>G2127</xm:sqref>
            </x14:sparkline>
            <x14:sparkline>
              <xm:f>dados!B2128:F2128</xm:f>
              <xm:sqref>G2128</xm:sqref>
            </x14:sparkline>
            <x14:sparkline>
              <xm:f>dados!B2129:F2129</xm:f>
              <xm:sqref>G2129</xm:sqref>
            </x14:sparkline>
            <x14:sparkline>
              <xm:f>dados!B2130:F2130</xm:f>
              <xm:sqref>G2130</xm:sqref>
            </x14:sparkline>
            <x14:sparkline>
              <xm:f>dados!B2131:F2131</xm:f>
              <xm:sqref>G2131</xm:sqref>
            </x14:sparkline>
            <x14:sparkline>
              <xm:f>dados!B2132:F2132</xm:f>
              <xm:sqref>G2132</xm:sqref>
            </x14:sparkline>
            <x14:sparkline>
              <xm:f>dados!B2133:F2133</xm:f>
              <xm:sqref>G2133</xm:sqref>
            </x14:sparkline>
            <x14:sparkline>
              <xm:f>dados!B2134:F2134</xm:f>
              <xm:sqref>G2134</xm:sqref>
            </x14:sparkline>
            <x14:sparkline>
              <xm:f>dados!B2135:F2135</xm:f>
              <xm:sqref>G2135</xm:sqref>
            </x14:sparkline>
            <x14:sparkline>
              <xm:f>dados!B2136:F2136</xm:f>
              <xm:sqref>G2136</xm:sqref>
            </x14:sparkline>
            <x14:sparkline>
              <xm:f>dados!B2137:F2137</xm:f>
              <xm:sqref>G2137</xm:sqref>
            </x14:sparkline>
            <x14:sparkline>
              <xm:f>dados!B2138:F2138</xm:f>
              <xm:sqref>G2138</xm:sqref>
            </x14:sparkline>
            <x14:sparkline>
              <xm:f>dados!B2139:F2139</xm:f>
              <xm:sqref>G2139</xm:sqref>
            </x14:sparkline>
            <x14:sparkline>
              <xm:f>dados!B2140:F2140</xm:f>
              <xm:sqref>G2140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5148-0F9F-4A32-B179-DCB6C3B3AE3A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vendas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2023-05-12T01:35:42Z</dcterms:created>
  <dcterms:modified xsi:type="dcterms:W3CDTF">2023-06-12T22:09:25Z</dcterms:modified>
</cp:coreProperties>
</file>