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247F0B86-DAEA-4F79-B886-62C888824C55}" xr6:coauthVersionLast="41" xr6:coauthVersionMax="41" xr10:uidLastSave="{00000000-0000-0000-0000-000000000000}"/>
  <bookViews>
    <workbookView xWindow="-120" yWindow="-120" windowWidth="29040" windowHeight="15840" activeTab="2" xr2:uid="{D6C2C6B7-E09D-4EBB-8275-628F97DE96A5}"/>
  </bookViews>
  <sheets>
    <sheet name="Inputs" sheetId="1" r:id="rId1"/>
    <sheet name="database" sheetId="2" r:id="rId2"/>
    <sheet name="Sheet9" sheetId="9" r:id="rId3"/>
  </sheets>
  <definedNames>
    <definedName name="ExternalData_1" localSheetId="1" hidden="1">database!$A$1:$J$218</definedName>
    <definedName name="ExternalData_1" localSheetId="2" hidden="1">Sheet9!$A$1:$J$44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9" l="1" a="1"/>
  <c r="M2" i="9" s="1"/>
  <c r="M3" i="9" a="1"/>
  <c r="M3" i="9" s="1"/>
  <c r="F6" i="9" l="1"/>
  <c r="N2" i="9"/>
  <c r="F42" i="9" s="1"/>
  <c r="N3" i="9"/>
  <c r="G8" i="9" s="1"/>
  <c r="F30" i="9" l="1"/>
  <c r="F12" i="9"/>
  <c r="F13" i="9"/>
  <c r="F34" i="9"/>
  <c r="G38" i="9"/>
  <c r="F40" i="9"/>
  <c r="F14" i="9"/>
  <c r="F4" i="9"/>
  <c r="H4" i="9" s="1"/>
  <c r="F43" i="9"/>
  <c r="F26" i="9"/>
  <c r="G44" i="9"/>
  <c r="G13" i="9"/>
  <c r="G41" i="9"/>
  <c r="G29" i="9"/>
  <c r="G10" i="9"/>
  <c r="H13" i="9"/>
  <c r="F41" i="9"/>
  <c r="F24" i="9"/>
  <c r="F37" i="9"/>
  <c r="F8" i="9"/>
  <c r="H8" i="9" s="1"/>
  <c r="F35" i="9"/>
  <c r="F18" i="9"/>
  <c r="G23" i="9"/>
  <c r="G20" i="9"/>
  <c r="G33" i="9"/>
  <c r="G5" i="9"/>
  <c r="G2" i="9"/>
  <c r="G37" i="9"/>
  <c r="F33" i="9"/>
  <c r="F5" i="9"/>
  <c r="F21" i="9"/>
  <c r="F39" i="9"/>
  <c r="F27" i="9"/>
  <c r="F10" i="9"/>
  <c r="G30" i="9"/>
  <c r="G43" i="9"/>
  <c r="G25" i="9"/>
  <c r="G28" i="9"/>
  <c r="G40" i="9"/>
  <c r="H30" i="9"/>
  <c r="G18" i="9"/>
  <c r="F25" i="9"/>
  <c r="F32" i="9"/>
  <c r="F44" i="9"/>
  <c r="H44" i="9" s="1"/>
  <c r="F23" i="9"/>
  <c r="F19" i="9"/>
  <c r="F2" i="9"/>
  <c r="H2" i="9" s="1"/>
  <c r="G21" i="9"/>
  <c r="G35" i="9"/>
  <c r="G17" i="9"/>
  <c r="G12" i="9"/>
  <c r="H12" i="9" s="1"/>
  <c r="G32" i="9"/>
  <c r="F17" i="9"/>
  <c r="H17" i="9" s="1"/>
  <c r="F16" i="9"/>
  <c r="F36" i="9"/>
  <c r="F15" i="9"/>
  <c r="F11" i="9"/>
  <c r="G14" i="9"/>
  <c r="G36" i="9"/>
  <c r="G27" i="9"/>
  <c r="G9" i="9"/>
  <c r="G19" i="9"/>
  <c r="G24" i="9"/>
  <c r="G39" i="9"/>
  <c r="F9" i="9"/>
  <c r="F31" i="9"/>
  <c r="F28" i="9"/>
  <c r="H28" i="9" s="1"/>
  <c r="F22" i="9"/>
  <c r="F3" i="9"/>
  <c r="H3" i="9" s="1"/>
  <c r="G6" i="9"/>
  <c r="H6" i="9" s="1"/>
  <c r="G4" i="9"/>
  <c r="G11" i="9"/>
  <c r="G31" i="9"/>
  <c r="G3" i="9"/>
  <c r="G16" i="9"/>
  <c r="G26" i="9"/>
  <c r="F7" i="9"/>
  <c r="H7" i="9" s="1"/>
  <c r="F38" i="9"/>
  <c r="H38" i="9" s="1"/>
  <c r="F20" i="9"/>
  <c r="F29" i="9"/>
  <c r="H29" i="9" s="1"/>
  <c r="G15" i="9"/>
  <c r="G22" i="9"/>
  <c r="G34" i="9"/>
  <c r="H34" i="9" s="1"/>
  <c r="G7" i="9"/>
  <c r="G42" i="9"/>
  <c r="H42" i="9" s="1"/>
  <c r="H16" i="9" l="1"/>
  <c r="H23" i="9"/>
  <c r="H21" i="9"/>
  <c r="H10" i="9"/>
  <c r="H41" i="9"/>
  <c r="H15" i="9"/>
  <c r="H27" i="9"/>
  <c r="H24" i="9"/>
  <c r="H26" i="9"/>
  <c r="H20" i="9"/>
  <c r="H36" i="9"/>
  <c r="H39" i="9"/>
  <c r="H43" i="9"/>
  <c r="H19" i="9"/>
  <c r="H5" i="9"/>
  <c r="H14" i="9"/>
  <c r="H22" i="9"/>
  <c r="H33" i="9"/>
  <c r="H18" i="9"/>
  <c r="H40" i="9"/>
  <c r="H35" i="9"/>
  <c r="H31" i="9"/>
  <c r="H32" i="9"/>
  <c r="H9" i="9"/>
  <c r="H11" i="9"/>
  <c r="H25" i="9"/>
  <c r="H37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B97B0-805E-4317-9F69-A70012B7E9A6}" keepAlive="1" name="Query - database" description="Connection to the 'database' query in the workbook." type="5" refreshedVersion="6" background="1" saveData="1">
    <dbPr connection="Provider=Microsoft.Mashup.OleDb.1;Data Source=$Workbook$;Location=database;Extended Properties=&quot;&quot;" command="SELECT * FROM [database]"/>
  </connection>
  <connection id="2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3" xr16:uid="{0BB973EF-F940-4FD3-A413-0FB60617DE3A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4" xr16:uid="{3FCDF5F3-82C6-49A6-92A1-A849A151D63A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5" xr16:uid="{C65449D2-BBFC-40A6-AA0A-AF4CDF4D4ECB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6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</connections>
</file>

<file path=xl/sharedStrings.xml><?xml version="1.0" encoding="utf-8"?>
<sst xmlns="http://schemas.openxmlformats.org/spreadsheetml/2006/main" count="984" uniqueCount="332">
  <si>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</si>
  <si>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</si>
  <si>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</si>
  <si>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</si>
  <si>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</si>
  <si>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</si>
  <si>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</si>
  <si>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</si>
  <si>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draft_rookieadp</t>
  </si>
  <si>
    <t>Saquon Barkley</t>
  </si>
  <si>
    <t>RB</t>
  </si>
  <si>
    <t>NYG</t>
  </si>
  <si>
    <t>DeAndre Hopkins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</si>
  <si>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</si>
  <si>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</si>
  <si>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</si>
  <si>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</si>
  <si>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</si>
  <si>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</si>
  <si>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</si>
  <si>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</si>
  <si>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</si>
  <si>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</si>
  <si>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</si>
  <si>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</si>
  <si>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</si>
  <si>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</si>
  <si>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</si>
  <si>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</si>
  <si>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</si>
  <si>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</si>
  <si>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</si>
  <si>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</si>
  <si>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</si>
  <si>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</si>
  <si>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</si>
  <si>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</si>
  <si>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</si>
  <si>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</si>
  <si>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</si>
  <si>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</si>
  <si>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</si>
  <si>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</si>
  <si>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</si>
  <si>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</si>
  <si>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</si>
  <si>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</si>
  <si>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</si>
  <si>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</si>
  <si>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</si>
  <si>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</si>
  <si>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</si>
  <si>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</si>
  <si>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</si>
  <si>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</si>
  <si>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</si>
  <si>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</si>
  <si>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</si>
  <si>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</si>
  <si>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</si>
  <si>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</si>
  <si>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</si>
  <si>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</si>
  <si>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</si>
  <si>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</si>
  <si>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</si>
  <si>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</si>
  <si>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</si>
  <si>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</si>
  <si>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</si>
  <si>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</si>
  <si>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</si>
  <si>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</si>
  <si>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</si>
  <si>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</si>
  <si>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</si>
  <si>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</si>
  <si>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</si>
  <si>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</si>
  <si>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</si>
  <si>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</si>
  <si>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</si>
  <si>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</si>
  <si>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</si>
  <si>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</si>
  <si>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</si>
  <si>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</si>
  <si>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</si>
  <si>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</si>
  <si>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</si>
  <si>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</si>
  <si>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</si>
  <si>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</si>
  <si>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</si>
  <si>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</si>
  <si>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</si>
  <si>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</si>
  <si>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</si>
  <si>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</si>
  <si>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</si>
  <si>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</si>
  <si>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</si>
  <si>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</si>
  <si>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</si>
  <si>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</si>
  <si>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</si>
  <si>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</si>
  <si>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</si>
  <si>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</si>
  <si>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</si>
  <si>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</si>
  <si>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</si>
  <si>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</si>
  <si>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</si>
  <si>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</si>
  <si>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</si>
  <si>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</si>
  <si>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</si>
  <si>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</si>
  <si>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</si>
  <si>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</si>
  <si>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</si>
  <si>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</si>
  <si>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</si>
  <si>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</si>
  <si>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</si>
  <si>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</si>
  <si>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</si>
  <si>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</si>
  <si>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</si>
  <si>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</si>
  <si>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</si>
  <si>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</si>
  <si>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</si>
  <si>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</si>
  <si>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</si>
  <si>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</si>
  <si>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</si>
  <si>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</si>
  <si>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</si>
  <si>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</si>
  <si>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</si>
  <si>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</si>
  <si>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</si>
  <si>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</si>
  <si>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</si>
  <si>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</si>
  <si>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</si>
  <si>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</si>
  <si>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</si>
  <si>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</si>
  <si>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</si>
  <si>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</si>
  <si>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</si>
  <si>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</si>
  <si>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</si>
  <si>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</si>
  <si>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</si>
  <si>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</si>
  <si>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</si>
  <si>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</si>
  <si>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</si>
  <si>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</si>
  <si>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</si>
  <si>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</si>
  <si>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</si>
  <si>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</si>
  <si>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</si>
  <si>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</si>
  <si>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</si>
  <si>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</si>
  <si>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</si>
  <si>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</si>
  <si>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</si>
  <si>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</si>
  <si>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</si>
  <si>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</si>
  <si>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</si>
  <si>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</si>
  <si>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</si>
  <si>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</si>
  <si>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</si>
  <si>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</si>
  <si>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</si>
  <si>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</si>
  <si>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</si>
  <si>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</si>
  <si>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</si>
  <si>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</si>
  <si>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</si>
  <si>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</si>
  <si>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</si>
  <si>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</si>
  <si>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</si>
  <si>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</si>
  <si>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</si>
  <si>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</si>
  <si>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</si>
  <si>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</si>
  <si>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</si>
  <si>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</si>
  <si>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</si>
  <si>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</si>
  <si>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Malcolm Mitchell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</si>
  <si>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</si>
  <si>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</si>
  <si>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</si>
  <si>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</si>
  <si>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</si>
  <si>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</si>
  <si>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</si>
  <si>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</si>
  <si>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</si>
  <si>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</si>
  <si>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</si>
  <si>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</si>
  <si>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</si>
  <si>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</si>
  <si>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</si>
  <si>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</si>
  <si>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</si>
  <si>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</si>
  <si>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</si>
  <si>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</si>
  <si>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</si>
  <si>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</si>
  <si>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</si>
  <si>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</si>
  <si>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</si>
  <si>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</si>
  <si>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</si>
  <si>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Joe Williams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</si>
  <si>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</si>
  <si>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</si>
  <si>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</si>
  <si>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</si>
  <si>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</si>
  <si>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</si>
  <si>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</si>
  <si>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</si>
  <si>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</si>
  <si>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</si>
  <si>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</si>
  <si>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</si>
  <si>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</si>
  <si>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</si>
  <si>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</si>
  <si>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</si>
  <si>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</si>
  <si>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</si>
  <si>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</si>
  <si>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</si>
  <si>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Mike Thomas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</si>
  <si>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</si>
  <si>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</si>
  <si>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</si>
  <si>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</si>
  <si>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</si>
  <si>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</si>
  <si>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</si>
  <si>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</si>
  <si>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</si>
  <si>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</si>
  <si>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</si>
  <si>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</si>
  <si>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</si>
  <si>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</si>
  <si>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</si>
  <si>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</si>
  <si>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</si>
  <si>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</si>
  <si>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</si>
  <si>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</si>
  <si>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</si>
  <si>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</si>
  <si>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</si>
  <si>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</si>
  <si>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</si>
  <si>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</si>
  <si>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</si>
  <si>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</si>
  <si>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</si>
  <si>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</si>
  <si>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</si>
  <si>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</si>
  <si>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</si>
  <si>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</si>
  <si>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</si>
  <si>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</si>
  <si>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</si>
  <si>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</si>
  <si>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</si>
  <si>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</si>
  <si>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</si>
  <si>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</si>
  <si>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</si>
  <si>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</si>
  <si>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</si>
  <si>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</si>
  <si>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</si>
  <si>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</si>
  <si>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</si>
  <si>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</si>
  <si>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</si>
  <si>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</si>
  <si>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</si>
  <si>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</si>
  <si>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</si>
  <si>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</si>
  <si>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</si>
  <si>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</si>
  <si>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</si>
  <si>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</si>
  <si>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</si>
  <si>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</si>
  <si>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</si>
  <si>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</si>
  <si>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</si>
  <si>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</si>
  <si>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</si>
  <si>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2018</t>
  </si>
  <si>
    <t>2017</t>
  </si>
  <si>
    <t>2016</t>
  </si>
  <si>
    <t>2015</t>
  </si>
  <si>
    <t>2013</t>
  </si>
  <si>
    <t>2014</t>
  </si>
  <si>
    <t>Index</t>
  </si>
  <si>
    <t>RookieOptimism</t>
  </si>
  <si>
    <t>max_model</t>
  </si>
  <si>
    <t>min_model</t>
  </si>
  <si>
    <t>avg_model</t>
  </si>
  <si>
    <t>draft_2QBrookieadp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</si>
</sst>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database!$I$1</c:f>
              <c:strCache>
                <c:ptCount val="1"/>
                <c:pt idx="0">
                  <c:v>draft_rookieadp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0693132108486439E-2"/>
                  <c:y val="-0.44687664041994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database!$E$2:$E$722</c:f>
              <c:numCache>
                <c:formatCode>General</c:formatCode>
                <c:ptCount val="721"/>
                <c:pt idx="0">
                  <c:v>1.1000000000000001</c:v>
                </c:pt>
                <c:pt idx="1">
                  <c:v>3.2</c:v>
                </c:pt>
                <c:pt idx="2">
                  <c:v>3.8</c:v>
                </c:pt>
                <c:pt idx="3">
                  <c:v>5</c:v>
                </c:pt>
                <c:pt idx="4">
                  <c:v>5.9</c:v>
                </c:pt>
                <c:pt idx="5">
                  <c:v>6</c:v>
                </c:pt>
                <c:pt idx="6">
                  <c:v>6.5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12.8</c:v>
                </c:pt>
                <c:pt idx="11">
                  <c:v>13.2</c:v>
                </c:pt>
                <c:pt idx="12">
                  <c:v>13.8</c:v>
                </c:pt>
                <c:pt idx="13">
                  <c:v>16.8</c:v>
                </c:pt>
                <c:pt idx="14">
                  <c:v>18.8</c:v>
                </c:pt>
                <c:pt idx="15">
                  <c:v>19</c:v>
                </c:pt>
                <c:pt idx="16">
                  <c:v>19.5</c:v>
                </c:pt>
                <c:pt idx="17">
                  <c:v>20.2</c:v>
                </c:pt>
                <c:pt idx="18">
                  <c:v>23.2</c:v>
                </c:pt>
                <c:pt idx="19">
                  <c:v>23.4</c:v>
                </c:pt>
                <c:pt idx="20">
                  <c:v>23.8</c:v>
                </c:pt>
                <c:pt idx="21">
                  <c:v>24.2</c:v>
                </c:pt>
                <c:pt idx="22">
                  <c:v>28.5</c:v>
                </c:pt>
                <c:pt idx="23">
                  <c:v>30.7</c:v>
                </c:pt>
                <c:pt idx="24">
                  <c:v>30.7</c:v>
                </c:pt>
                <c:pt idx="25">
                  <c:v>31.5</c:v>
                </c:pt>
                <c:pt idx="26">
                  <c:v>32.200000000000003</c:v>
                </c:pt>
                <c:pt idx="27">
                  <c:v>33.799999999999997</c:v>
                </c:pt>
                <c:pt idx="28">
                  <c:v>35.6</c:v>
                </c:pt>
                <c:pt idx="29">
                  <c:v>35.799999999999997</c:v>
                </c:pt>
                <c:pt idx="30">
                  <c:v>36.1</c:v>
                </c:pt>
                <c:pt idx="31">
                  <c:v>38.6</c:v>
                </c:pt>
                <c:pt idx="32">
                  <c:v>40.1</c:v>
                </c:pt>
                <c:pt idx="33">
                  <c:v>41.6</c:v>
                </c:pt>
                <c:pt idx="34">
                  <c:v>43.8</c:v>
                </c:pt>
                <c:pt idx="35">
                  <c:v>47.6</c:v>
                </c:pt>
                <c:pt idx="36">
                  <c:v>49.2</c:v>
                </c:pt>
                <c:pt idx="37">
                  <c:v>50</c:v>
                </c:pt>
                <c:pt idx="38">
                  <c:v>50.1</c:v>
                </c:pt>
                <c:pt idx="39">
                  <c:v>50.8</c:v>
                </c:pt>
                <c:pt idx="40">
                  <c:v>51.8</c:v>
                </c:pt>
                <c:pt idx="41">
                  <c:v>52.1</c:v>
                </c:pt>
                <c:pt idx="42">
                  <c:v>52.5</c:v>
                </c:pt>
                <c:pt idx="43">
                  <c:v>57.2</c:v>
                </c:pt>
                <c:pt idx="44">
                  <c:v>58.3</c:v>
                </c:pt>
                <c:pt idx="45">
                  <c:v>59.1</c:v>
                </c:pt>
                <c:pt idx="46">
                  <c:v>59.5</c:v>
                </c:pt>
                <c:pt idx="47">
                  <c:v>61.8</c:v>
                </c:pt>
                <c:pt idx="48">
                  <c:v>62.1</c:v>
                </c:pt>
                <c:pt idx="49">
                  <c:v>62.3</c:v>
                </c:pt>
                <c:pt idx="50">
                  <c:v>64.3</c:v>
                </c:pt>
                <c:pt idx="51">
                  <c:v>64.8</c:v>
                </c:pt>
                <c:pt idx="52">
                  <c:v>69.7</c:v>
                </c:pt>
                <c:pt idx="53">
                  <c:v>71.599999999999994</c:v>
                </c:pt>
                <c:pt idx="54">
                  <c:v>71.7</c:v>
                </c:pt>
                <c:pt idx="55">
                  <c:v>71.900000000000006</c:v>
                </c:pt>
                <c:pt idx="56">
                  <c:v>72.5</c:v>
                </c:pt>
                <c:pt idx="57">
                  <c:v>72.7</c:v>
                </c:pt>
                <c:pt idx="58">
                  <c:v>73.8</c:v>
                </c:pt>
                <c:pt idx="59">
                  <c:v>75.5</c:v>
                </c:pt>
                <c:pt idx="60">
                  <c:v>76.8</c:v>
                </c:pt>
                <c:pt idx="61">
                  <c:v>77.8</c:v>
                </c:pt>
                <c:pt idx="62">
                  <c:v>80.5</c:v>
                </c:pt>
                <c:pt idx="63">
                  <c:v>80.5</c:v>
                </c:pt>
                <c:pt idx="64">
                  <c:v>83.1</c:v>
                </c:pt>
                <c:pt idx="65">
                  <c:v>83.2</c:v>
                </c:pt>
                <c:pt idx="66">
                  <c:v>85.5</c:v>
                </c:pt>
                <c:pt idx="67">
                  <c:v>85.5</c:v>
                </c:pt>
                <c:pt idx="68">
                  <c:v>86.2</c:v>
                </c:pt>
                <c:pt idx="69">
                  <c:v>87.2</c:v>
                </c:pt>
                <c:pt idx="70">
                  <c:v>102</c:v>
                </c:pt>
                <c:pt idx="71">
                  <c:v>102.5</c:v>
                </c:pt>
                <c:pt idx="72">
                  <c:v>106.9</c:v>
                </c:pt>
                <c:pt idx="73">
                  <c:v>109.8</c:v>
                </c:pt>
                <c:pt idx="74">
                  <c:v>112</c:v>
                </c:pt>
                <c:pt idx="75">
                  <c:v>112.1</c:v>
                </c:pt>
                <c:pt idx="76">
                  <c:v>113.2</c:v>
                </c:pt>
                <c:pt idx="77">
                  <c:v>114.4</c:v>
                </c:pt>
                <c:pt idx="78">
                  <c:v>116.7</c:v>
                </c:pt>
                <c:pt idx="79">
                  <c:v>117.1</c:v>
                </c:pt>
                <c:pt idx="80">
                  <c:v>118.7</c:v>
                </c:pt>
                <c:pt idx="81">
                  <c:v>119</c:v>
                </c:pt>
                <c:pt idx="82">
                  <c:v>124</c:v>
                </c:pt>
                <c:pt idx="83">
                  <c:v>126</c:v>
                </c:pt>
                <c:pt idx="84">
                  <c:v>128.69999999999999</c:v>
                </c:pt>
                <c:pt idx="85">
                  <c:v>129.9</c:v>
                </c:pt>
                <c:pt idx="86">
                  <c:v>130.5</c:v>
                </c:pt>
                <c:pt idx="87">
                  <c:v>131.9</c:v>
                </c:pt>
                <c:pt idx="88">
                  <c:v>134.30000000000001</c:v>
                </c:pt>
                <c:pt idx="89">
                  <c:v>134.30000000000001</c:v>
                </c:pt>
                <c:pt idx="90">
                  <c:v>136.19999999999999</c:v>
                </c:pt>
                <c:pt idx="91">
                  <c:v>138.80000000000001</c:v>
                </c:pt>
                <c:pt idx="92">
                  <c:v>139.19999999999999</c:v>
                </c:pt>
                <c:pt idx="93">
                  <c:v>142.69999999999999</c:v>
                </c:pt>
                <c:pt idx="94">
                  <c:v>145.1</c:v>
                </c:pt>
                <c:pt idx="95">
                  <c:v>149.4</c:v>
                </c:pt>
                <c:pt idx="96">
                  <c:v>152.19999999999999</c:v>
                </c:pt>
                <c:pt idx="97">
                  <c:v>154.1</c:v>
                </c:pt>
                <c:pt idx="98">
                  <c:v>155</c:v>
                </c:pt>
                <c:pt idx="99">
                  <c:v>156.9</c:v>
                </c:pt>
                <c:pt idx="100">
                  <c:v>158</c:v>
                </c:pt>
                <c:pt idx="101">
                  <c:v>160.4</c:v>
                </c:pt>
                <c:pt idx="102">
                  <c:v>161.9</c:v>
                </c:pt>
                <c:pt idx="103">
                  <c:v>163.1</c:v>
                </c:pt>
                <c:pt idx="104">
                  <c:v>164.6</c:v>
                </c:pt>
                <c:pt idx="105">
                  <c:v>164.7</c:v>
                </c:pt>
                <c:pt idx="106">
                  <c:v>164.8</c:v>
                </c:pt>
                <c:pt idx="107">
                  <c:v>168.8</c:v>
                </c:pt>
                <c:pt idx="108">
                  <c:v>170</c:v>
                </c:pt>
                <c:pt idx="109">
                  <c:v>171.3</c:v>
                </c:pt>
                <c:pt idx="110">
                  <c:v>173.8</c:v>
                </c:pt>
                <c:pt idx="111">
                  <c:v>174.3</c:v>
                </c:pt>
                <c:pt idx="112">
                  <c:v>174.6</c:v>
                </c:pt>
                <c:pt idx="113">
                  <c:v>175.5</c:v>
                </c:pt>
                <c:pt idx="114">
                  <c:v>176.7</c:v>
                </c:pt>
                <c:pt idx="115">
                  <c:v>180.7</c:v>
                </c:pt>
                <c:pt idx="116">
                  <c:v>181.2</c:v>
                </c:pt>
                <c:pt idx="117">
                  <c:v>183.5</c:v>
                </c:pt>
                <c:pt idx="118">
                  <c:v>186.3</c:v>
                </c:pt>
                <c:pt idx="119">
                  <c:v>187.2</c:v>
                </c:pt>
                <c:pt idx="120">
                  <c:v>189.3</c:v>
                </c:pt>
                <c:pt idx="121">
                  <c:v>191.1</c:v>
                </c:pt>
                <c:pt idx="122">
                  <c:v>196.6</c:v>
                </c:pt>
                <c:pt idx="123">
                  <c:v>197.9</c:v>
                </c:pt>
                <c:pt idx="124">
                  <c:v>200.3</c:v>
                </c:pt>
                <c:pt idx="125">
                  <c:v>205</c:v>
                </c:pt>
                <c:pt idx="126">
                  <c:v>205.4</c:v>
                </c:pt>
                <c:pt idx="127">
                  <c:v>207.7</c:v>
                </c:pt>
                <c:pt idx="128">
                  <c:v>211.5</c:v>
                </c:pt>
                <c:pt idx="129">
                  <c:v>215.9</c:v>
                </c:pt>
                <c:pt idx="130">
                  <c:v>223.6</c:v>
                </c:pt>
                <c:pt idx="131">
                  <c:v>234.1</c:v>
                </c:pt>
                <c:pt idx="132">
                  <c:v>237.6</c:v>
                </c:pt>
                <c:pt idx="133">
                  <c:v>242</c:v>
                </c:pt>
                <c:pt idx="134">
                  <c:v>242.3</c:v>
                </c:pt>
                <c:pt idx="135">
                  <c:v>243.5</c:v>
                </c:pt>
                <c:pt idx="136">
                  <c:v>246.7</c:v>
                </c:pt>
                <c:pt idx="137">
                  <c:v>250.7</c:v>
                </c:pt>
                <c:pt idx="138">
                  <c:v>254.3</c:v>
                </c:pt>
                <c:pt idx="139">
                  <c:v>256.2</c:v>
                </c:pt>
                <c:pt idx="140">
                  <c:v>257.8</c:v>
                </c:pt>
                <c:pt idx="141">
                  <c:v>258</c:v>
                </c:pt>
                <c:pt idx="142">
                  <c:v>263.5</c:v>
                </c:pt>
                <c:pt idx="143">
                  <c:v>264</c:v>
                </c:pt>
                <c:pt idx="144">
                  <c:v>267.5</c:v>
                </c:pt>
                <c:pt idx="145">
                  <c:v>267.5</c:v>
                </c:pt>
                <c:pt idx="146">
                  <c:v>268.8</c:v>
                </c:pt>
                <c:pt idx="147">
                  <c:v>270.8</c:v>
                </c:pt>
                <c:pt idx="148">
                  <c:v>271.8</c:v>
                </c:pt>
                <c:pt idx="149">
                  <c:v>273</c:v>
                </c:pt>
                <c:pt idx="150">
                  <c:v>275.2</c:v>
                </c:pt>
                <c:pt idx="151">
                  <c:v>280.39999999999998</c:v>
                </c:pt>
                <c:pt idx="152">
                  <c:v>283.3</c:v>
                </c:pt>
                <c:pt idx="153">
                  <c:v>283.3</c:v>
                </c:pt>
                <c:pt idx="154">
                  <c:v>283.7</c:v>
                </c:pt>
                <c:pt idx="155">
                  <c:v>284.8</c:v>
                </c:pt>
                <c:pt idx="156">
                  <c:v>285.10000000000002</c:v>
                </c:pt>
                <c:pt idx="157">
                  <c:v>287</c:v>
                </c:pt>
                <c:pt idx="158">
                  <c:v>287.5</c:v>
                </c:pt>
                <c:pt idx="159">
                  <c:v>288.10000000000002</c:v>
                </c:pt>
                <c:pt idx="160">
                  <c:v>288.39999999999998</c:v>
                </c:pt>
                <c:pt idx="161">
                  <c:v>290.89999999999998</c:v>
                </c:pt>
                <c:pt idx="162">
                  <c:v>293.10000000000002</c:v>
                </c:pt>
                <c:pt idx="163">
                  <c:v>293.89999999999998</c:v>
                </c:pt>
                <c:pt idx="164">
                  <c:v>298.89999999999998</c:v>
                </c:pt>
                <c:pt idx="165">
                  <c:v>300.89999999999998</c:v>
                </c:pt>
                <c:pt idx="166">
                  <c:v>301.7</c:v>
                </c:pt>
                <c:pt idx="167">
                  <c:v>305.60000000000002</c:v>
                </c:pt>
                <c:pt idx="168">
                  <c:v>306.60000000000002</c:v>
                </c:pt>
                <c:pt idx="169">
                  <c:v>307.60000000000002</c:v>
                </c:pt>
                <c:pt idx="170">
                  <c:v>312.8</c:v>
                </c:pt>
                <c:pt idx="171">
                  <c:v>314.10000000000002</c:v>
                </c:pt>
                <c:pt idx="172">
                  <c:v>314.10000000000002</c:v>
                </c:pt>
                <c:pt idx="173">
                  <c:v>318.60000000000002</c:v>
                </c:pt>
                <c:pt idx="174">
                  <c:v>333</c:v>
                </c:pt>
                <c:pt idx="175">
                  <c:v>337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300</c:v>
                </c:pt>
                <c:pt idx="184">
                  <c:v>300</c:v>
                </c:pt>
                <c:pt idx="185">
                  <c:v>300</c:v>
                </c:pt>
                <c:pt idx="186">
                  <c:v>300</c:v>
                </c:pt>
                <c:pt idx="187">
                  <c:v>300</c:v>
                </c:pt>
                <c:pt idx="188">
                  <c:v>300</c:v>
                </c:pt>
                <c:pt idx="189">
                  <c:v>300</c:v>
                </c:pt>
                <c:pt idx="190">
                  <c:v>300</c:v>
                </c:pt>
                <c:pt idx="191">
                  <c:v>300</c:v>
                </c:pt>
                <c:pt idx="192">
                  <c:v>300</c:v>
                </c:pt>
                <c:pt idx="193">
                  <c:v>300</c:v>
                </c:pt>
                <c:pt idx="194">
                  <c:v>300</c:v>
                </c:pt>
                <c:pt idx="195">
                  <c:v>300</c:v>
                </c:pt>
                <c:pt idx="196">
                  <c:v>300</c:v>
                </c:pt>
                <c:pt idx="197">
                  <c:v>300</c:v>
                </c:pt>
                <c:pt idx="198">
                  <c:v>300</c:v>
                </c:pt>
                <c:pt idx="199">
                  <c:v>300</c:v>
                </c:pt>
                <c:pt idx="200">
                  <c:v>300</c:v>
                </c:pt>
                <c:pt idx="201">
                  <c:v>300</c:v>
                </c:pt>
                <c:pt idx="202">
                  <c:v>300</c:v>
                </c:pt>
                <c:pt idx="203">
                  <c:v>300</c:v>
                </c:pt>
                <c:pt idx="204">
                  <c:v>300</c:v>
                </c:pt>
                <c:pt idx="205">
                  <c:v>300</c:v>
                </c:pt>
                <c:pt idx="206">
                  <c:v>300</c:v>
                </c:pt>
                <c:pt idx="207">
                  <c:v>300</c:v>
                </c:pt>
                <c:pt idx="208">
                  <c:v>300</c:v>
                </c:pt>
                <c:pt idx="209">
                  <c:v>300</c:v>
                </c:pt>
                <c:pt idx="210">
                  <c:v>300</c:v>
                </c:pt>
                <c:pt idx="211">
                  <c:v>300</c:v>
                </c:pt>
                <c:pt idx="212">
                  <c:v>300</c:v>
                </c:pt>
                <c:pt idx="213">
                  <c:v>300</c:v>
                </c:pt>
                <c:pt idx="214">
                  <c:v>300</c:v>
                </c:pt>
                <c:pt idx="215">
                  <c:v>300</c:v>
                </c:pt>
                <c:pt idx="216">
                  <c:v>300</c:v>
                </c:pt>
              </c:numCache>
            </c:numRef>
          </c:xVal>
          <c:yVal>
            <c:numRef>
              <c:f>database!$I$2:$I$722</c:f>
              <c:numCache>
                <c:formatCode>General</c:formatCode>
                <c:ptCount val="721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2</c:v>
                </c:pt>
                <c:pt idx="7">
                  <c:v>7</c:v>
                </c:pt>
                <c:pt idx="8">
                  <c:v>7</c:v>
                </c:pt>
                <c:pt idx="9">
                  <c:v>4</c:v>
                </c:pt>
                <c:pt idx="10">
                  <c:v>3</c:v>
                </c:pt>
                <c:pt idx="11">
                  <c:v>15</c:v>
                </c:pt>
                <c:pt idx="12">
                  <c:v>2</c:v>
                </c:pt>
                <c:pt idx="13">
                  <c:v>5</c:v>
                </c:pt>
                <c:pt idx="14">
                  <c:v>7</c:v>
                </c:pt>
                <c:pt idx="15">
                  <c:v>16</c:v>
                </c:pt>
                <c:pt idx="16">
                  <c:v>1</c:v>
                </c:pt>
                <c:pt idx="17">
                  <c:v>33</c:v>
                </c:pt>
                <c:pt idx="18">
                  <c:v>19</c:v>
                </c:pt>
                <c:pt idx="19">
                  <c:v>14</c:v>
                </c:pt>
                <c:pt idx="20">
                  <c:v>24</c:v>
                </c:pt>
                <c:pt idx="21">
                  <c:v>1</c:v>
                </c:pt>
                <c:pt idx="22">
                  <c:v>45</c:v>
                </c:pt>
                <c:pt idx="23">
                  <c:v>4</c:v>
                </c:pt>
                <c:pt idx="24">
                  <c:v>19</c:v>
                </c:pt>
                <c:pt idx="25">
                  <c:v>3</c:v>
                </c:pt>
                <c:pt idx="26">
                  <c:v>33</c:v>
                </c:pt>
                <c:pt idx="27">
                  <c:v>40</c:v>
                </c:pt>
                <c:pt idx="28">
                  <c:v>25</c:v>
                </c:pt>
                <c:pt idx="29">
                  <c:v>2</c:v>
                </c:pt>
                <c:pt idx="30">
                  <c:v>5</c:v>
                </c:pt>
                <c:pt idx="31">
                  <c:v>1</c:v>
                </c:pt>
                <c:pt idx="32">
                  <c:v>2</c:v>
                </c:pt>
                <c:pt idx="33">
                  <c:v>16</c:v>
                </c:pt>
                <c:pt idx="34">
                  <c:v>9</c:v>
                </c:pt>
                <c:pt idx="35">
                  <c:v>23</c:v>
                </c:pt>
                <c:pt idx="36">
                  <c:v>14</c:v>
                </c:pt>
                <c:pt idx="37">
                  <c:v>19</c:v>
                </c:pt>
                <c:pt idx="38">
                  <c:v>18</c:v>
                </c:pt>
                <c:pt idx="39">
                  <c:v>9</c:v>
                </c:pt>
                <c:pt idx="40">
                  <c:v>11</c:v>
                </c:pt>
                <c:pt idx="41">
                  <c:v>28</c:v>
                </c:pt>
                <c:pt idx="42">
                  <c:v>22</c:v>
                </c:pt>
                <c:pt idx="43">
                  <c:v>9</c:v>
                </c:pt>
                <c:pt idx="44">
                  <c:v>3</c:v>
                </c:pt>
                <c:pt idx="45">
                  <c:v>29</c:v>
                </c:pt>
                <c:pt idx="46">
                  <c:v>11</c:v>
                </c:pt>
                <c:pt idx="47">
                  <c:v>47</c:v>
                </c:pt>
                <c:pt idx="48">
                  <c:v>7</c:v>
                </c:pt>
                <c:pt idx="49">
                  <c:v>15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12</c:v>
                </c:pt>
                <c:pt idx="54">
                  <c:v>23</c:v>
                </c:pt>
                <c:pt idx="55">
                  <c:v>36</c:v>
                </c:pt>
                <c:pt idx="56">
                  <c:v>8</c:v>
                </c:pt>
                <c:pt idx="57">
                  <c:v>13</c:v>
                </c:pt>
                <c:pt idx="58">
                  <c:v>11</c:v>
                </c:pt>
                <c:pt idx="59">
                  <c:v>1</c:v>
                </c:pt>
                <c:pt idx="60">
                  <c:v>31</c:v>
                </c:pt>
                <c:pt idx="61">
                  <c:v>12</c:v>
                </c:pt>
                <c:pt idx="62">
                  <c:v>17</c:v>
                </c:pt>
                <c:pt idx="63">
                  <c:v>25</c:v>
                </c:pt>
                <c:pt idx="64">
                  <c:v>13</c:v>
                </c:pt>
                <c:pt idx="65">
                  <c:v>25</c:v>
                </c:pt>
                <c:pt idx="66">
                  <c:v>17</c:v>
                </c:pt>
                <c:pt idx="67">
                  <c:v>23</c:v>
                </c:pt>
                <c:pt idx="68">
                  <c:v>30</c:v>
                </c:pt>
                <c:pt idx="69">
                  <c:v>13</c:v>
                </c:pt>
                <c:pt idx="70">
                  <c:v>6</c:v>
                </c:pt>
                <c:pt idx="71">
                  <c:v>38</c:v>
                </c:pt>
                <c:pt idx="72">
                  <c:v>14</c:v>
                </c:pt>
                <c:pt idx="73">
                  <c:v>15</c:v>
                </c:pt>
                <c:pt idx="74">
                  <c:v>6</c:v>
                </c:pt>
                <c:pt idx="75">
                  <c:v>16</c:v>
                </c:pt>
                <c:pt idx="76">
                  <c:v>12</c:v>
                </c:pt>
                <c:pt idx="77">
                  <c:v>22</c:v>
                </c:pt>
                <c:pt idx="78">
                  <c:v>18</c:v>
                </c:pt>
                <c:pt idx="79">
                  <c:v>18</c:v>
                </c:pt>
                <c:pt idx="80">
                  <c:v>46</c:v>
                </c:pt>
                <c:pt idx="81">
                  <c:v>32</c:v>
                </c:pt>
                <c:pt idx="82">
                  <c:v>44</c:v>
                </c:pt>
                <c:pt idx="83">
                  <c:v>47</c:v>
                </c:pt>
                <c:pt idx="84">
                  <c:v>27</c:v>
                </c:pt>
                <c:pt idx="85">
                  <c:v>5</c:v>
                </c:pt>
                <c:pt idx="86">
                  <c:v>25</c:v>
                </c:pt>
                <c:pt idx="87">
                  <c:v>6</c:v>
                </c:pt>
                <c:pt idx="88">
                  <c:v>6</c:v>
                </c:pt>
                <c:pt idx="89">
                  <c:v>14</c:v>
                </c:pt>
                <c:pt idx="90">
                  <c:v>20</c:v>
                </c:pt>
                <c:pt idx="91">
                  <c:v>23</c:v>
                </c:pt>
                <c:pt idx="92">
                  <c:v>20</c:v>
                </c:pt>
                <c:pt idx="93">
                  <c:v>39</c:v>
                </c:pt>
                <c:pt idx="94">
                  <c:v>28</c:v>
                </c:pt>
                <c:pt idx="95">
                  <c:v>17</c:v>
                </c:pt>
                <c:pt idx="96">
                  <c:v>16</c:v>
                </c:pt>
                <c:pt idx="97">
                  <c:v>31</c:v>
                </c:pt>
                <c:pt idx="98">
                  <c:v>44</c:v>
                </c:pt>
                <c:pt idx="99">
                  <c:v>18</c:v>
                </c:pt>
                <c:pt idx="100">
                  <c:v>10</c:v>
                </c:pt>
                <c:pt idx="101">
                  <c:v>19</c:v>
                </c:pt>
                <c:pt idx="102">
                  <c:v>28</c:v>
                </c:pt>
                <c:pt idx="103">
                  <c:v>38</c:v>
                </c:pt>
                <c:pt idx="104">
                  <c:v>14</c:v>
                </c:pt>
                <c:pt idx="105">
                  <c:v>7</c:v>
                </c:pt>
                <c:pt idx="106">
                  <c:v>21</c:v>
                </c:pt>
                <c:pt idx="107">
                  <c:v>20</c:v>
                </c:pt>
                <c:pt idx="108">
                  <c:v>11</c:v>
                </c:pt>
                <c:pt idx="109">
                  <c:v>41</c:v>
                </c:pt>
                <c:pt idx="110">
                  <c:v>26</c:v>
                </c:pt>
                <c:pt idx="111">
                  <c:v>41</c:v>
                </c:pt>
                <c:pt idx="112">
                  <c:v>34</c:v>
                </c:pt>
                <c:pt idx="113">
                  <c:v>5</c:v>
                </c:pt>
                <c:pt idx="114">
                  <c:v>2</c:v>
                </c:pt>
                <c:pt idx="115">
                  <c:v>24</c:v>
                </c:pt>
                <c:pt idx="116">
                  <c:v>39</c:v>
                </c:pt>
                <c:pt idx="117">
                  <c:v>51</c:v>
                </c:pt>
                <c:pt idx="118">
                  <c:v>37</c:v>
                </c:pt>
                <c:pt idx="119">
                  <c:v>30</c:v>
                </c:pt>
                <c:pt idx="120">
                  <c:v>29</c:v>
                </c:pt>
                <c:pt idx="121">
                  <c:v>30</c:v>
                </c:pt>
                <c:pt idx="122">
                  <c:v>35</c:v>
                </c:pt>
                <c:pt idx="123">
                  <c:v>14</c:v>
                </c:pt>
                <c:pt idx="124">
                  <c:v>26</c:v>
                </c:pt>
                <c:pt idx="125">
                  <c:v>42</c:v>
                </c:pt>
                <c:pt idx="126">
                  <c:v>27</c:v>
                </c:pt>
                <c:pt idx="127">
                  <c:v>27</c:v>
                </c:pt>
                <c:pt idx="128">
                  <c:v>9</c:v>
                </c:pt>
                <c:pt idx="129">
                  <c:v>29</c:v>
                </c:pt>
                <c:pt idx="130">
                  <c:v>13</c:v>
                </c:pt>
                <c:pt idx="131">
                  <c:v>22</c:v>
                </c:pt>
                <c:pt idx="132">
                  <c:v>30</c:v>
                </c:pt>
                <c:pt idx="133">
                  <c:v>38</c:v>
                </c:pt>
                <c:pt idx="134">
                  <c:v>43</c:v>
                </c:pt>
                <c:pt idx="135">
                  <c:v>9</c:v>
                </c:pt>
                <c:pt idx="136">
                  <c:v>34</c:v>
                </c:pt>
                <c:pt idx="137">
                  <c:v>18</c:v>
                </c:pt>
                <c:pt idx="138">
                  <c:v>43</c:v>
                </c:pt>
                <c:pt idx="139">
                  <c:v>34</c:v>
                </c:pt>
                <c:pt idx="140">
                  <c:v>15</c:v>
                </c:pt>
                <c:pt idx="141">
                  <c:v>42</c:v>
                </c:pt>
                <c:pt idx="142">
                  <c:v>7</c:v>
                </c:pt>
                <c:pt idx="143">
                  <c:v>5</c:v>
                </c:pt>
                <c:pt idx="144">
                  <c:v>3</c:v>
                </c:pt>
                <c:pt idx="145">
                  <c:v>8</c:v>
                </c:pt>
                <c:pt idx="146">
                  <c:v>32</c:v>
                </c:pt>
                <c:pt idx="147">
                  <c:v>5</c:v>
                </c:pt>
                <c:pt idx="148">
                  <c:v>8</c:v>
                </c:pt>
                <c:pt idx="149">
                  <c:v>24</c:v>
                </c:pt>
                <c:pt idx="150">
                  <c:v>31</c:v>
                </c:pt>
                <c:pt idx="151">
                  <c:v>38</c:v>
                </c:pt>
                <c:pt idx="152">
                  <c:v>36</c:v>
                </c:pt>
                <c:pt idx="153">
                  <c:v>21</c:v>
                </c:pt>
                <c:pt idx="154">
                  <c:v>46</c:v>
                </c:pt>
                <c:pt idx="155">
                  <c:v>19</c:v>
                </c:pt>
                <c:pt idx="156">
                  <c:v>47</c:v>
                </c:pt>
                <c:pt idx="157">
                  <c:v>4</c:v>
                </c:pt>
                <c:pt idx="158">
                  <c:v>16</c:v>
                </c:pt>
                <c:pt idx="159">
                  <c:v>10</c:v>
                </c:pt>
                <c:pt idx="160">
                  <c:v>35</c:v>
                </c:pt>
                <c:pt idx="161">
                  <c:v>13</c:v>
                </c:pt>
                <c:pt idx="162">
                  <c:v>37</c:v>
                </c:pt>
                <c:pt idx="163">
                  <c:v>32</c:v>
                </c:pt>
                <c:pt idx="164">
                  <c:v>33</c:v>
                </c:pt>
                <c:pt idx="165">
                  <c:v>27</c:v>
                </c:pt>
                <c:pt idx="166">
                  <c:v>41</c:v>
                </c:pt>
                <c:pt idx="167">
                  <c:v>29</c:v>
                </c:pt>
                <c:pt idx="168">
                  <c:v>28</c:v>
                </c:pt>
                <c:pt idx="169">
                  <c:v>24</c:v>
                </c:pt>
                <c:pt idx="170">
                  <c:v>25</c:v>
                </c:pt>
                <c:pt idx="171">
                  <c:v>25</c:v>
                </c:pt>
                <c:pt idx="172">
                  <c:v>26</c:v>
                </c:pt>
                <c:pt idx="173">
                  <c:v>32</c:v>
                </c:pt>
                <c:pt idx="174">
                  <c:v>35</c:v>
                </c:pt>
                <c:pt idx="175">
                  <c:v>49</c:v>
                </c:pt>
                <c:pt idx="176">
                  <c:v>45</c:v>
                </c:pt>
                <c:pt idx="177">
                  <c:v>22</c:v>
                </c:pt>
                <c:pt idx="178">
                  <c:v>13</c:v>
                </c:pt>
                <c:pt idx="179">
                  <c:v>49</c:v>
                </c:pt>
                <c:pt idx="180">
                  <c:v>21</c:v>
                </c:pt>
                <c:pt idx="181">
                  <c:v>22</c:v>
                </c:pt>
                <c:pt idx="182">
                  <c:v>4</c:v>
                </c:pt>
                <c:pt idx="183">
                  <c:v>20</c:v>
                </c:pt>
                <c:pt idx="184">
                  <c:v>37</c:v>
                </c:pt>
                <c:pt idx="185">
                  <c:v>39</c:v>
                </c:pt>
                <c:pt idx="186">
                  <c:v>42</c:v>
                </c:pt>
                <c:pt idx="187">
                  <c:v>9</c:v>
                </c:pt>
                <c:pt idx="188">
                  <c:v>10</c:v>
                </c:pt>
                <c:pt idx="189">
                  <c:v>40</c:v>
                </c:pt>
                <c:pt idx="190">
                  <c:v>8</c:v>
                </c:pt>
                <c:pt idx="191">
                  <c:v>20</c:v>
                </c:pt>
                <c:pt idx="192">
                  <c:v>40</c:v>
                </c:pt>
                <c:pt idx="193">
                  <c:v>43</c:v>
                </c:pt>
                <c:pt idx="194">
                  <c:v>39</c:v>
                </c:pt>
                <c:pt idx="195">
                  <c:v>30</c:v>
                </c:pt>
                <c:pt idx="196">
                  <c:v>8</c:v>
                </c:pt>
                <c:pt idx="197">
                  <c:v>3</c:v>
                </c:pt>
                <c:pt idx="198">
                  <c:v>36</c:v>
                </c:pt>
                <c:pt idx="199">
                  <c:v>42</c:v>
                </c:pt>
                <c:pt idx="200">
                  <c:v>27</c:v>
                </c:pt>
                <c:pt idx="201">
                  <c:v>37</c:v>
                </c:pt>
                <c:pt idx="202">
                  <c:v>31</c:v>
                </c:pt>
                <c:pt idx="203">
                  <c:v>46</c:v>
                </c:pt>
                <c:pt idx="204">
                  <c:v>16</c:v>
                </c:pt>
                <c:pt idx="205">
                  <c:v>18</c:v>
                </c:pt>
                <c:pt idx="206">
                  <c:v>48</c:v>
                </c:pt>
                <c:pt idx="207">
                  <c:v>28</c:v>
                </c:pt>
                <c:pt idx="208">
                  <c:v>33</c:v>
                </c:pt>
                <c:pt idx="209">
                  <c:v>45</c:v>
                </c:pt>
                <c:pt idx="210">
                  <c:v>21</c:v>
                </c:pt>
                <c:pt idx="211">
                  <c:v>34</c:v>
                </c:pt>
                <c:pt idx="212">
                  <c:v>28</c:v>
                </c:pt>
                <c:pt idx="213">
                  <c:v>22</c:v>
                </c:pt>
                <c:pt idx="214">
                  <c:v>15</c:v>
                </c:pt>
                <c:pt idx="215">
                  <c:v>36</c:v>
                </c:pt>
                <c:pt idx="216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E-4C2E-B326-7E99BEED0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96399"/>
        <c:axId val="88695743"/>
      </c:scatterChart>
      <c:valAx>
        <c:axId val="8279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5743"/>
        <c:crosses val="autoZero"/>
        <c:crossBetween val="midCat"/>
      </c:valAx>
      <c:valAx>
        <c:axId val="886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4616558324582798E-2"/>
          <c:y val="2.0007143157748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Sheet9!$D$1</c:f>
              <c:strCache>
                <c:ptCount val="1"/>
                <c:pt idx="0">
                  <c:v>max_dynoECR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Sheet9!$C$2:$C$44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Sheet9!$D$2:$D$44</c:f>
            </c:numRef>
          </c:yVal>
          <c:smooth val="0"/>
          <c:extLst>
            <c:ext xmlns:c16="http://schemas.microsoft.com/office/drawing/2014/chart" uri="{C3380CC4-5D6E-409C-BE32-E72D297353CC}">
              <c16:uniqueId val="{00000000-A7CF-42DD-A3BF-AE156C7C5627}"/>
            </c:ext>
          </c:extLst>
        </c:ser>
        <c:ser>
          <c:idx val="1"/>
          <c:order val="1"/>
          <c:tx>
            <c:strRef>
              <c:f>Sheet9!$E$1</c:f>
              <c:strCache>
                <c:ptCount val="1"/>
                <c:pt idx="0">
                  <c:v>min_dynoECR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layout>
                <c:manualLayout>
                  <c:x val="-0.26498011504482005"/>
                  <c:y val="-0.233853796619850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Sheet9!$C$2:$C$44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Sheet9!$E$2:$E$44</c:f>
            </c:numRef>
          </c:yVal>
          <c:smooth val="0"/>
          <c:extLst>
            <c:ext xmlns:c16="http://schemas.microsoft.com/office/drawing/2014/chart" uri="{C3380CC4-5D6E-409C-BE32-E72D297353CC}">
              <c16:uniqueId val="{00000001-A7CF-42DD-A3BF-AE156C7C5627}"/>
            </c:ext>
          </c:extLst>
        </c:ser>
        <c:ser>
          <c:idx val="2"/>
          <c:order val="2"/>
          <c:tx>
            <c:strRef>
              <c:f>Sheet9!$F$1</c:f>
              <c:strCache>
                <c:ptCount val="1"/>
                <c:pt idx="0">
                  <c:v>max_model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Sheet9!$C$2:$C$44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Sheet9!$F$2:$F$44</c:f>
            </c:numRef>
          </c:yVal>
          <c:smooth val="0"/>
          <c:extLst>
            <c:ext xmlns:c16="http://schemas.microsoft.com/office/drawing/2014/chart" uri="{C3380CC4-5D6E-409C-BE32-E72D297353CC}">
              <c16:uniqueId val="{00000002-A7CF-42DD-A3BF-AE156C7C5627}"/>
            </c:ext>
          </c:extLst>
        </c:ser>
        <c:ser>
          <c:idx val="3"/>
          <c:order val="3"/>
          <c:tx>
            <c:strRef>
              <c:f>Sheet9!$G$1</c:f>
              <c:strCache>
                <c:ptCount val="1"/>
                <c:pt idx="0">
                  <c:v>min_model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Sheet9!$C$2:$C$44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Sheet9!$G$2:$G$44</c:f>
            </c:numRef>
          </c:yVal>
          <c:smooth val="0"/>
          <c:extLst>
            <c:ext xmlns:c16="http://schemas.microsoft.com/office/drawing/2014/chart" uri="{C3380CC4-5D6E-409C-BE32-E72D297353CC}">
              <c16:uniqueId val="{00000003-A7CF-42DD-A3BF-AE156C7C5627}"/>
            </c:ext>
          </c:extLst>
        </c:ser>
        <c:ser>
          <c:idx val="4"/>
          <c:order val="4"/>
          <c:tx>
            <c:strRef>
              <c:f>Sheet9!$H$1</c:f>
              <c:strCache>
                <c:ptCount val="1"/>
                <c:pt idx="0">
                  <c:v>avg_model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Sheet9!$C$2:$C$44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Sheet9!$H$2:$H$44</c:f>
            </c:numRef>
          </c:yVal>
          <c:smooth val="0"/>
          <c:extLst>
            <c:ext xmlns:c16="http://schemas.microsoft.com/office/drawing/2014/chart" uri="{C3380CC4-5D6E-409C-BE32-E72D297353CC}">
              <c16:uniqueId val="{00000004-A7CF-42DD-A3BF-AE156C7C5627}"/>
            </c:ext>
          </c:extLst>
        </c:ser>
        <c:ser>
          <c:idx val="5"/>
          <c:order val="5"/>
          <c:tx>
            <c:strRef>
              <c:f>Sheet9!$I$1</c:f>
              <c:strCache>
                <c:ptCount val="1"/>
                <c:pt idx="0">
                  <c:v>max_dyno2QBECR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Sheet9!$C$2:$C$44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Sheet9!$I$2:$I$44</c:f>
            </c:numRef>
          </c:yVal>
          <c:smooth val="0"/>
          <c:extLst>
            <c:ext xmlns:c16="http://schemas.microsoft.com/office/drawing/2014/chart" uri="{C3380CC4-5D6E-409C-BE32-E72D297353CC}">
              <c16:uniqueId val="{00000005-A7CF-42DD-A3BF-AE156C7C5627}"/>
            </c:ext>
          </c:extLst>
        </c:ser>
        <c:ser>
          <c:idx val="6"/>
          <c:order val="6"/>
          <c:tx>
            <c:strRef>
              <c:f>Sheet9!$J$1</c:f>
              <c:strCache>
                <c:ptCount val="1"/>
                <c:pt idx="0">
                  <c:v>min_dyno2QBECR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3146338027301591"/>
                  <c:y val="-0.31190325994905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Sheet9!$C$2:$C$44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Sheet9!$J$2:$J$44</c:f>
              <c:numCache>
                <c:formatCode>General</c:formatCode>
                <c:ptCount val="43"/>
                <c:pt idx="0">
                  <c:v>20.233333333333331</c:v>
                </c:pt>
                <c:pt idx="1">
                  <c:v>132.63333333333333</c:v>
                </c:pt>
                <c:pt idx="2">
                  <c:v>118.46666666666667</c:v>
                </c:pt>
                <c:pt idx="3">
                  <c:v>88.266666666666666</c:v>
                </c:pt>
                <c:pt idx="4">
                  <c:v>28.966666666666669</c:v>
                </c:pt>
                <c:pt idx="5">
                  <c:v>59.099999999999994</c:v>
                </c:pt>
                <c:pt idx="6">
                  <c:v>61.433333333333337</c:v>
                </c:pt>
                <c:pt idx="7">
                  <c:v>78.966666666666669</c:v>
                </c:pt>
                <c:pt idx="8">
                  <c:v>185.20000000000002</c:v>
                </c:pt>
                <c:pt idx="9">
                  <c:v>118.76666666666668</c:v>
                </c:pt>
                <c:pt idx="10">
                  <c:v>146.76666666666665</c:v>
                </c:pt>
                <c:pt idx="11">
                  <c:v>142.93333333333334</c:v>
                </c:pt>
                <c:pt idx="12">
                  <c:v>97.566666666666663</c:v>
                </c:pt>
                <c:pt idx="13">
                  <c:v>78.633333333333326</c:v>
                </c:pt>
                <c:pt idx="14">
                  <c:v>155.5333333333333</c:v>
                </c:pt>
                <c:pt idx="15">
                  <c:v>134.19999999999999</c:v>
                </c:pt>
                <c:pt idx="16">
                  <c:v>91.166666666666657</c:v>
                </c:pt>
                <c:pt idx="17">
                  <c:v>144.66666666666666</c:v>
                </c:pt>
                <c:pt idx="18">
                  <c:v>120.53333333333333</c:v>
                </c:pt>
                <c:pt idx="19">
                  <c:v>304.03333333333336</c:v>
                </c:pt>
                <c:pt idx="20">
                  <c:v>242.33333333333334</c:v>
                </c:pt>
                <c:pt idx="21">
                  <c:v>228.3</c:v>
                </c:pt>
                <c:pt idx="22">
                  <c:v>202.33333333333334</c:v>
                </c:pt>
                <c:pt idx="23">
                  <c:v>242.46666666666667</c:v>
                </c:pt>
                <c:pt idx="24">
                  <c:v>335.26666666666665</c:v>
                </c:pt>
                <c:pt idx="25">
                  <c:v>123.3</c:v>
                </c:pt>
                <c:pt idx="26">
                  <c:v>121.76666666666667</c:v>
                </c:pt>
                <c:pt idx="27">
                  <c:v>329.96666666666664</c:v>
                </c:pt>
                <c:pt idx="28">
                  <c:v>303</c:v>
                </c:pt>
                <c:pt idx="29">
                  <c:v>288.86666666666667</c:v>
                </c:pt>
                <c:pt idx="30">
                  <c:v>329.63333333333333</c:v>
                </c:pt>
                <c:pt idx="31">
                  <c:v>269.23333333333335</c:v>
                </c:pt>
                <c:pt idx="32">
                  <c:v>289.93333333333334</c:v>
                </c:pt>
                <c:pt idx="33">
                  <c:v>232.53333333333333</c:v>
                </c:pt>
                <c:pt idx="34">
                  <c:v>199.3</c:v>
                </c:pt>
                <c:pt idx="35">
                  <c:v>365.03333333333336</c:v>
                </c:pt>
                <c:pt idx="36">
                  <c:v>215.2</c:v>
                </c:pt>
                <c:pt idx="37">
                  <c:v>300.23333333333335</c:v>
                </c:pt>
                <c:pt idx="38">
                  <c:v>216.26666666666668</c:v>
                </c:pt>
                <c:pt idx="39">
                  <c:v>320.5</c:v>
                </c:pt>
                <c:pt idx="40">
                  <c:v>213.76666666666665</c:v>
                </c:pt>
                <c:pt idx="41">
                  <c:v>300</c:v>
                </c:pt>
                <c:pt idx="42">
                  <c:v>278.16666666666669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CF-42DD-A3BF-AE156C7C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962656"/>
        <c:axId val="1042632527"/>
      </c:scatterChart>
      <c:valAx>
        <c:axId val="141496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632527"/>
        <c:crosses val="autoZero"/>
        <c:crossBetween val="midCat"/>
      </c:valAx>
      <c:valAx>
        <c:axId val="104263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6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328612</xdr:colOff>
      <xdr:row>4</xdr:row>
      <xdr:rowOff>176212</xdr:rowOff>
    </xdr:from>
    <xdr:to>
      <xdr:col>14</xdr:col>
      <xdr:colOff>452437</xdr:colOff>
      <xdr:row>19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9C419E-526B-4F41-AFE0-4E9D0EB3D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633412</xdr:colOff>
      <xdr:row>11</xdr:row>
      <xdr:rowOff>185736</xdr:rowOff>
    </xdr:from>
    <xdr:to>
      <xdr:col>15</xdr:col>
      <xdr:colOff>466725</xdr:colOff>
      <xdr:row>35</xdr:row>
      <xdr:rowOff>57149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CB9790-B636-4F4D-AB49-895ECBA9D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095161-3DF6-451D-B0E0-1C912A0306B6}" autoFormatId="16" applyNumberFormats="0" applyBorderFormats="0" applyFontFormats="0" applyPatternFormats="0" applyAlignmentFormats="0" applyWidthHeightFormats="0">
  <queryTableRefresh nextId="11">
    <queryTableFields count="10">
      <queryTableField id="1" name="mergename" tableColumnId="10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7"/>
      <queryTableField id="8" name="draft_year" tableColumnId="8"/>
      <queryTableField id="9" name="draft_rookieadp" tableColumnId="9"/>
      <queryTableField id="10" name="draft_2QBrookieadp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066BA30-DA9E-4851-BFED-87C3ED491608}" autoFormatId="16" applyNumberFormats="0" applyBorderFormats="0" applyFontFormats="0" applyPatternFormats="0" applyAlignmentFormats="0" applyWidthHeightFormats="0">
  <queryTableRefresh nextId="16">
    <queryTableFields count="10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14" dataBound="0" tableColumnId="15"/>
      <queryTableField id="13" dataBound="0" tableColumnId="14"/>
      <queryTableField id="15" dataBound="0" tableColumnId="16"/>
      <queryTableField id="6" name="max_dyno2QBECR" tableColumnId="6"/>
      <queryTableField id="7" name="min_dyno2QBECR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9" totalsRowShown="0">
  <autoFilter ref="A1:B9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B8CCA-6184-47CB-86B0-9C4F1D5BF483}" name="database" displayName="database" ref="A1:J218" tableType="queryTable" totalsRowShown="0">
  <autoFilter ref="A1:J218" xr:uid="{A3E779CD-B9B5-4893-8EAC-BBE9D04D06CD}"/>
  <tableColumns count="10">
    <tableColumn id="10" xr3:uid="{29F02737-7020-49F8-82D5-48F0EA9FFDDA}" uniqueName="10" name="mergename" queryTableFieldId="1"/>
    <tableColumn id="2" xr3:uid="{D46AF66C-3ACF-413E-92C9-F000BFA2755E}" uniqueName="2" name="pos" queryTableFieldId="2"/>
    <tableColumn id="3" xr3:uid="{2B94F2AE-976D-430F-93AD-33B265320FD6}" uniqueName="3" name="team" queryTableFieldId="3"/>
    <tableColumn id="4" xr3:uid="{4D8A286C-312B-4140-BC51-7DAC57E96CCF}" uniqueName="4" name="age" queryTableFieldId="4"/>
    <tableColumn id="5" xr3:uid="{986D0F70-AB49-4966-AAEA-519B4FD0248C}" uniqueName="5" name="dynoECR" queryTableFieldId="5"/>
    <tableColumn id="6" xr3:uid="{D1C2E563-07C7-4E1B-812B-438587696777}" uniqueName="6" name="dyno2QBECR" queryTableFieldId="6"/>
    <tableColumn id="7" xr3:uid="{B8AB8253-8F98-484C-B00E-51D1F9FE6745}" uniqueName="7" name="dynoSD" queryTableFieldId="7"/>
    <tableColumn id="8" xr3:uid="{430C6717-6E9B-4CC8-BB4F-7C232422F4C8}" uniqueName="8" name="draft_year" queryTableFieldId="8"/>
    <tableColumn id="9" xr3:uid="{609A8385-28FD-4B14-8312-C08B1969CD09}" uniqueName="9" name="draft_rookieadp" queryTableFieldId="9"/>
    <tableColumn id="11" xr3:uid="{E3EA99E6-7977-47C9-9CFD-F0BE346C03F6}" uniqueName="11" name="draft_2QBrookieadp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J44" tableType="queryTable" totalsRowShown="0">
  <autoFilter ref="A1:J44" xr:uid="{E1E65A03-EC06-4387-BEC2-C9B8144C7227}"/>
  <tableColumns count="10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15" xr3:uid="{5F468A97-168F-4963-8369-86CCA0F0DE52}" uniqueName="15" name="max_model" queryTableFieldId="14" dataDxfId="2">
      <calculatedColumnFormula>$M$2*raw_picks[[#This Row],[Index]]+$N$2</calculatedColumnFormula>
    </tableColumn>
    <tableColumn id="14" xr3:uid="{070E5CFF-C59D-4842-AF89-356F5B90D27F}" uniqueName="14" name="min_model" queryTableFieldId="13" dataDxfId="1">
      <calculatedColumnFormula>$M$3*LN(raw_picks[[#This Row],[Index]])+$N$3</calculatedColumnFormula>
    </tableColumn>
    <tableColumn id="16" xr3:uid="{BFC9EB35-A63F-41A9-A37E-EA5A809258AC}" uniqueName="16" name="avg_model" queryTableFieldId="15" dataDxfId="0">
      <calculatedColumnFormula>raw_picks[[#This Row],[max_model]]*0.25+raw_picks[[#This Row],[min_model]]*0.75</calculatedColumnFormula>
    </tableColumn>
    <tableColumn id="6" xr3:uid="{8E1A9FF6-4F05-4770-B948-865059E15488}" uniqueName="6" name="max_dyno2QBECR" queryTableFieldId="6"/>
    <tableColumn id="7" xr3:uid="{FB949047-12CB-4339-AD24-1C239C9AC4D5}" uniqueName="7" name="min_dyno2QBEC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9"/>
  <sheetViews>
    <sheetView workbookViewId="0">
      <selection activeCell="A11" sqref="A1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263</v>
      </c>
      <c r="B1" t="s">
        <v>264</v>
      </c>
    </row>
    <row r="2" spans="1:2" x14ac:dyDescent="0.25">
      <c r="A2" t="s">
        <v>265</v>
      </c>
      <c r="B2">
        <v>-2.35E-2</v>
      </c>
    </row>
    <row r="3" spans="1:2" x14ac:dyDescent="0.25">
      <c r="A3" t="s">
        <v>266</v>
      </c>
      <c r="B3">
        <v>0.25</v>
      </c>
    </row>
    <row r="4" spans="1:2" x14ac:dyDescent="0.25">
      <c r="A4" t="s">
        <v>267</v>
      </c>
      <c r="B4">
        <v>0.25</v>
      </c>
    </row>
    <row r="5" spans="1:2" x14ac:dyDescent="0.25">
      <c r="A5" t="s">
        <v>268</v>
      </c>
      <c r="B5">
        <v>0.25</v>
      </c>
    </row>
    <row r="6" spans="1:2" x14ac:dyDescent="0.25">
      <c r="A6" t="s">
        <v>269</v>
      </c>
      <c r="B6">
        <v>0.25</v>
      </c>
    </row>
    <row r="7" spans="1:2" x14ac:dyDescent="0.25">
      <c r="A7" t="s">
        <v>270</v>
      </c>
      <c r="B7">
        <v>0.9</v>
      </c>
    </row>
    <row r="8" spans="1:2" x14ac:dyDescent="0.25">
      <c r="A8" t="s">
        <v>271</v>
      </c>
      <c r="B8">
        <v>12</v>
      </c>
    </row>
    <row r="9" spans="1:2" x14ac:dyDescent="0.25">
      <c r="A9" t="s">
        <v>327</v>
      </c>
      <c r="B9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2981-4D74-4EE9-AA45-6B4507F90C69}">
  <dimension ref="A1:J218"/>
  <sheetViews>
    <sheetView workbookViewId="0">
      <selection activeCell="P16" sqref="P16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style="1" bestFit="1" customWidth="1"/>
    <col min="6" max="6" width="14.5703125" bestFit="1" customWidth="1"/>
    <col min="7" max="7" width="10" bestFit="1" customWidth="1"/>
    <col min="8" max="8" width="12.42578125" bestFit="1" customWidth="1"/>
    <col min="9" max="9" width="17.7109375" style="1" bestFit="1" customWidth="1"/>
    <col min="10" max="10" width="21.42578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331</v>
      </c>
    </row>
    <row r="2" spans="1:10" x14ac:dyDescent="0.25">
      <c r="A2" t="s">
        <v>9</v>
      </c>
      <c r="B2" t="s">
        <v>10</v>
      </c>
      <c r="C2" t="s">
        <v>11</v>
      </c>
      <c r="D2">
        <v>22.2</v>
      </c>
      <c r="E2">
        <v>1.1000000000000001</v>
      </c>
      <c r="F2">
        <v>1.7</v>
      </c>
      <c r="G2">
        <v>0.3</v>
      </c>
      <c r="H2" t="s">
        <v>320</v>
      </c>
      <c r="I2">
        <v>1</v>
      </c>
      <c r="J2">
        <v>1</v>
      </c>
    </row>
    <row r="3" spans="1:10" x14ac:dyDescent="0.25">
      <c r="A3" t="s">
        <v>12</v>
      </c>
      <c r="B3" t="s">
        <v>13</v>
      </c>
      <c r="C3" t="s">
        <v>14</v>
      </c>
      <c r="D3">
        <v>26.8</v>
      </c>
      <c r="E3">
        <v>3.2</v>
      </c>
      <c r="F3">
        <v>4.5999999999999996</v>
      </c>
      <c r="G3">
        <v>1.3</v>
      </c>
      <c r="H3" t="s">
        <v>324</v>
      </c>
      <c r="I3">
        <v>6</v>
      </c>
      <c r="J3"/>
    </row>
    <row r="4" spans="1:10" x14ac:dyDescent="0.25">
      <c r="A4" t="s">
        <v>15</v>
      </c>
      <c r="B4" t="s">
        <v>10</v>
      </c>
      <c r="C4" t="s">
        <v>16</v>
      </c>
      <c r="D4">
        <v>23.7</v>
      </c>
      <c r="E4">
        <v>3.8</v>
      </c>
      <c r="F4">
        <v>5.6</v>
      </c>
      <c r="G4">
        <v>1.1000000000000001</v>
      </c>
      <c r="H4" t="s">
        <v>322</v>
      </c>
      <c r="I4">
        <v>1</v>
      </c>
      <c r="J4">
        <v>1</v>
      </c>
    </row>
    <row r="5" spans="1:10" x14ac:dyDescent="0.25">
      <c r="A5" t="s">
        <v>17</v>
      </c>
      <c r="B5" t="s">
        <v>10</v>
      </c>
      <c r="C5" t="s">
        <v>18</v>
      </c>
      <c r="D5">
        <v>22.8</v>
      </c>
      <c r="E5">
        <v>5</v>
      </c>
      <c r="F5">
        <v>7.2</v>
      </c>
      <c r="G5">
        <v>1.6</v>
      </c>
      <c r="H5" t="s">
        <v>321</v>
      </c>
      <c r="I5">
        <v>3</v>
      </c>
      <c r="J5">
        <v>3</v>
      </c>
    </row>
    <row r="6" spans="1:10" x14ac:dyDescent="0.25">
      <c r="A6" t="s">
        <v>19</v>
      </c>
      <c r="B6" t="s">
        <v>10</v>
      </c>
      <c r="C6" t="s">
        <v>20</v>
      </c>
      <c r="D6">
        <v>22.8</v>
      </c>
      <c r="E6">
        <v>5.9</v>
      </c>
      <c r="F6">
        <v>8.5</v>
      </c>
      <c r="G6">
        <v>1.1000000000000001</v>
      </c>
      <c r="H6" t="s">
        <v>321</v>
      </c>
      <c r="I6">
        <v>6</v>
      </c>
      <c r="J6">
        <v>12</v>
      </c>
    </row>
    <row r="7" spans="1:10" x14ac:dyDescent="0.25">
      <c r="A7" t="s">
        <v>21</v>
      </c>
      <c r="B7" t="s">
        <v>13</v>
      </c>
      <c r="C7" t="s">
        <v>22</v>
      </c>
      <c r="D7">
        <v>26.4</v>
      </c>
      <c r="E7">
        <v>6</v>
      </c>
      <c r="F7">
        <v>8.5</v>
      </c>
      <c r="G7">
        <v>2.7</v>
      </c>
      <c r="H7" t="s">
        <v>325</v>
      </c>
      <c r="I7">
        <v>12</v>
      </c>
      <c r="J7"/>
    </row>
    <row r="8" spans="1:10" x14ac:dyDescent="0.25">
      <c r="A8" t="s">
        <v>23</v>
      </c>
      <c r="B8" t="s">
        <v>10</v>
      </c>
      <c r="C8" t="s">
        <v>24</v>
      </c>
      <c r="D8">
        <v>24.7</v>
      </c>
      <c r="E8">
        <v>6.5</v>
      </c>
      <c r="F8">
        <v>9.3000000000000007</v>
      </c>
      <c r="G8">
        <v>3.6</v>
      </c>
      <c r="H8" t="s">
        <v>323</v>
      </c>
      <c r="I8">
        <v>2</v>
      </c>
      <c r="J8"/>
    </row>
    <row r="9" spans="1:10" x14ac:dyDescent="0.25">
      <c r="A9" t="s">
        <v>25</v>
      </c>
      <c r="B9" t="s">
        <v>13</v>
      </c>
      <c r="C9" t="s">
        <v>20</v>
      </c>
      <c r="D9">
        <v>26.1</v>
      </c>
      <c r="E9">
        <v>8</v>
      </c>
      <c r="F9">
        <v>11.2</v>
      </c>
      <c r="G9">
        <v>1</v>
      </c>
      <c r="H9" t="s">
        <v>322</v>
      </c>
      <c r="I9">
        <v>7</v>
      </c>
      <c r="J9">
        <v>11</v>
      </c>
    </row>
    <row r="10" spans="1:10" x14ac:dyDescent="0.25">
      <c r="A10" t="s">
        <v>26</v>
      </c>
      <c r="B10" t="s">
        <v>13</v>
      </c>
      <c r="C10" t="s">
        <v>27</v>
      </c>
      <c r="D10">
        <v>26.3</v>
      </c>
      <c r="E10">
        <v>9</v>
      </c>
      <c r="F10">
        <v>12.6</v>
      </c>
      <c r="G10">
        <v>2.8</v>
      </c>
      <c r="H10" t="s">
        <v>325</v>
      </c>
      <c r="I10">
        <v>7</v>
      </c>
      <c r="J10"/>
    </row>
    <row r="11" spans="1:10" x14ac:dyDescent="0.25">
      <c r="A11" t="s">
        <v>28</v>
      </c>
      <c r="B11" t="s">
        <v>10</v>
      </c>
      <c r="C11" t="s">
        <v>29</v>
      </c>
      <c r="D11">
        <v>22.7</v>
      </c>
      <c r="E11">
        <v>11</v>
      </c>
      <c r="F11">
        <v>15.5</v>
      </c>
      <c r="G11">
        <v>1.5</v>
      </c>
      <c r="H11" t="s">
        <v>321</v>
      </c>
      <c r="I11">
        <v>4</v>
      </c>
      <c r="J11">
        <v>4</v>
      </c>
    </row>
    <row r="12" spans="1:10" x14ac:dyDescent="0.25">
      <c r="A12" t="s">
        <v>34</v>
      </c>
      <c r="B12" t="s">
        <v>10</v>
      </c>
      <c r="C12" t="s">
        <v>35</v>
      </c>
      <c r="D12">
        <v>26</v>
      </c>
      <c r="E12">
        <v>12.8</v>
      </c>
      <c r="F12">
        <v>17.899999999999999</v>
      </c>
      <c r="G12">
        <v>3</v>
      </c>
      <c r="H12" t="s">
        <v>323</v>
      </c>
      <c r="I12">
        <v>3</v>
      </c>
      <c r="J12"/>
    </row>
    <row r="13" spans="1:10" x14ac:dyDescent="0.25">
      <c r="A13" t="s">
        <v>30</v>
      </c>
      <c r="B13" t="s">
        <v>13</v>
      </c>
      <c r="C13" t="s">
        <v>31</v>
      </c>
      <c r="D13">
        <v>22.4</v>
      </c>
      <c r="E13">
        <v>13.2</v>
      </c>
      <c r="F13">
        <v>18.2</v>
      </c>
      <c r="G13">
        <v>3.5</v>
      </c>
      <c r="H13" t="s">
        <v>321</v>
      </c>
      <c r="I13">
        <v>15</v>
      </c>
      <c r="J13">
        <v>16</v>
      </c>
    </row>
    <row r="14" spans="1:10" x14ac:dyDescent="0.25">
      <c r="A14" t="s">
        <v>32</v>
      </c>
      <c r="B14" t="s">
        <v>13</v>
      </c>
      <c r="C14" t="s">
        <v>33</v>
      </c>
      <c r="D14">
        <v>25.6</v>
      </c>
      <c r="E14">
        <v>13.8</v>
      </c>
      <c r="F14">
        <v>19</v>
      </c>
      <c r="G14">
        <v>2.7</v>
      </c>
      <c r="H14" t="s">
        <v>325</v>
      </c>
      <c r="I14">
        <v>2</v>
      </c>
      <c r="J14"/>
    </row>
    <row r="15" spans="1:10" x14ac:dyDescent="0.25">
      <c r="A15" t="s">
        <v>38</v>
      </c>
      <c r="B15" t="s">
        <v>10</v>
      </c>
      <c r="C15" t="s">
        <v>39</v>
      </c>
      <c r="D15">
        <v>23.7</v>
      </c>
      <c r="E15">
        <v>16.8</v>
      </c>
      <c r="F15">
        <v>23.3</v>
      </c>
      <c r="G15">
        <v>4.7</v>
      </c>
      <c r="H15" t="s">
        <v>321</v>
      </c>
      <c r="I15">
        <v>5</v>
      </c>
      <c r="J15">
        <v>5</v>
      </c>
    </row>
    <row r="16" spans="1:10" x14ac:dyDescent="0.25">
      <c r="A16" t="s">
        <v>40</v>
      </c>
      <c r="B16" t="s">
        <v>10</v>
      </c>
      <c r="C16" t="s">
        <v>22</v>
      </c>
      <c r="D16">
        <v>23.3</v>
      </c>
      <c r="E16">
        <v>18.8</v>
      </c>
      <c r="F16">
        <v>25.9</v>
      </c>
      <c r="G16">
        <v>4.0999999999999996</v>
      </c>
      <c r="H16" t="s">
        <v>320</v>
      </c>
      <c r="I16">
        <v>7</v>
      </c>
      <c r="J16">
        <v>4</v>
      </c>
    </row>
    <row r="17" spans="1:10" x14ac:dyDescent="0.25">
      <c r="A17" t="s">
        <v>41</v>
      </c>
      <c r="B17" t="s">
        <v>10</v>
      </c>
      <c r="C17" t="s">
        <v>42</v>
      </c>
      <c r="D17">
        <v>27.3</v>
      </c>
      <c r="E17">
        <v>19</v>
      </c>
      <c r="F17">
        <v>26.2</v>
      </c>
      <c r="G17">
        <v>2.4</v>
      </c>
      <c r="H17" t="s">
        <v>323</v>
      </c>
      <c r="I17">
        <v>16</v>
      </c>
      <c r="J17"/>
    </row>
    <row r="18" spans="1:10" x14ac:dyDescent="0.25">
      <c r="A18" t="s">
        <v>43</v>
      </c>
      <c r="B18" t="s">
        <v>13</v>
      </c>
      <c r="C18" t="s">
        <v>16</v>
      </c>
      <c r="D18">
        <v>24.8</v>
      </c>
      <c r="E18">
        <v>19.5</v>
      </c>
      <c r="F18">
        <v>26.6</v>
      </c>
      <c r="G18">
        <v>5.7</v>
      </c>
      <c r="H18" t="s">
        <v>323</v>
      </c>
      <c r="I18">
        <v>1</v>
      </c>
      <c r="J18"/>
    </row>
    <row r="19" spans="1:10" x14ac:dyDescent="0.25">
      <c r="A19" t="s">
        <v>44</v>
      </c>
      <c r="B19" t="s">
        <v>13</v>
      </c>
      <c r="C19" t="s">
        <v>39</v>
      </c>
      <c r="D19">
        <v>25.4</v>
      </c>
      <c r="E19">
        <v>20.2</v>
      </c>
      <c r="F19">
        <v>27.5</v>
      </c>
      <c r="G19">
        <v>3</v>
      </c>
      <c r="H19" t="s">
        <v>323</v>
      </c>
      <c r="I19">
        <v>33</v>
      </c>
      <c r="J19"/>
    </row>
    <row r="20" spans="1:10" x14ac:dyDescent="0.25">
      <c r="A20" t="s">
        <v>47</v>
      </c>
      <c r="B20" t="s">
        <v>48</v>
      </c>
      <c r="C20" t="s">
        <v>36</v>
      </c>
      <c r="D20">
        <v>29.5</v>
      </c>
      <c r="E20">
        <v>23.2</v>
      </c>
      <c r="F20">
        <v>32.4</v>
      </c>
      <c r="G20">
        <v>2.1</v>
      </c>
      <c r="H20" t="s">
        <v>324</v>
      </c>
      <c r="I20">
        <v>19</v>
      </c>
      <c r="J20"/>
    </row>
    <row r="21" spans="1:10" x14ac:dyDescent="0.25">
      <c r="A21" t="s">
        <v>46</v>
      </c>
      <c r="B21" t="s">
        <v>13</v>
      </c>
      <c r="C21" t="s">
        <v>35</v>
      </c>
      <c r="D21">
        <v>27</v>
      </c>
      <c r="E21">
        <v>23.4</v>
      </c>
      <c r="F21">
        <v>31.7</v>
      </c>
      <c r="G21">
        <v>4.5</v>
      </c>
      <c r="H21" t="s">
        <v>324</v>
      </c>
      <c r="I21">
        <v>14</v>
      </c>
      <c r="J21"/>
    </row>
    <row r="22" spans="1:10" x14ac:dyDescent="0.25">
      <c r="A22" t="s">
        <v>51</v>
      </c>
      <c r="B22" t="s">
        <v>10</v>
      </c>
      <c r="C22" t="s">
        <v>31</v>
      </c>
      <c r="D22">
        <v>23.9</v>
      </c>
      <c r="E22">
        <v>23.8</v>
      </c>
      <c r="F22">
        <v>32.5</v>
      </c>
      <c r="G22">
        <v>3.3</v>
      </c>
      <c r="H22" t="s">
        <v>321</v>
      </c>
      <c r="I22">
        <v>24</v>
      </c>
      <c r="J22">
        <v>27</v>
      </c>
    </row>
    <row r="23" spans="1:10" x14ac:dyDescent="0.25">
      <c r="A23" t="s">
        <v>49</v>
      </c>
      <c r="B23" t="s">
        <v>10</v>
      </c>
      <c r="C23" t="s">
        <v>50</v>
      </c>
      <c r="D23">
        <v>27.1</v>
      </c>
      <c r="E23">
        <v>24.2</v>
      </c>
      <c r="F23">
        <v>33.1</v>
      </c>
      <c r="G23">
        <v>4.5</v>
      </c>
      <c r="H23" t="s">
        <v>324</v>
      </c>
      <c r="I23">
        <v>1</v>
      </c>
      <c r="J23"/>
    </row>
    <row r="24" spans="1:10" x14ac:dyDescent="0.25">
      <c r="A24" t="s">
        <v>52</v>
      </c>
      <c r="B24" t="s">
        <v>48</v>
      </c>
      <c r="C24" t="s">
        <v>53</v>
      </c>
      <c r="D24">
        <v>25.5</v>
      </c>
      <c r="E24">
        <v>28.5</v>
      </c>
      <c r="F24">
        <v>39.4</v>
      </c>
      <c r="G24">
        <v>2.2000000000000002</v>
      </c>
      <c r="H24" t="s">
        <v>321</v>
      </c>
      <c r="I24">
        <v>45</v>
      </c>
      <c r="J24"/>
    </row>
    <row r="25" spans="1:10" x14ac:dyDescent="0.25">
      <c r="A25" t="s">
        <v>56</v>
      </c>
      <c r="B25" t="s">
        <v>10</v>
      </c>
      <c r="C25" t="s">
        <v>57</v>
      </c>
      <c r="D25">
        <v>24.1</v>
      </c>
      <c r="E25">
        <v>30.7</v>
      </c>
      <c r="F25">
        <v>41.6</v>
      </c>
      <c r="G25">
        <v>3.1</v>
      </c>
      <c r="H25" t="s">
        <v>320</v>
      </c>
      <c r="I25">
        <v>4</v>
      </c>
      <c r="J25">
        <v>7</v>
      </c>
    </row>
    <row r="26" spans="1:10" x14ac:dyDescent="0.25">
      <c r="A26" t="s">
        <v>54</v>
      </c>
      <c r="B26" t="s">
        <v>13</v>
      </c>
      <c r="C26" t="s">
        <v>55</v>
      </c>
      <c r="D26">
        <v>25.4</v>
      </c>
      <c r="E26">
        <v>30.7</v>
      </c>
      <c r="F26">
        <v>41.3</v>
      </c>
      <c r="G26">
        <v>6.5</v>
      </c>
      <c r="H26" t="s">
        <v>321</v>
      </c>
      <c r="I26">
        <v>19</v>
      </c>
      <c r="J26">
        <v>44</v>
      </c>
    </row>
    <row r="27" spans="1:10" x14ac:dyDescent="0.25">
      <c r="A27" t="s">
        <v>58</v>
      </c>
      <c r="B27" t="s">
        <v>13</v>
      </c>
      <c r="C27" t="s">
        <v>24</v>
      </c>
      <c r="D27">
        <v>25.5</v>
      </c>
      <c r="E27">
        <v>31.5</v>
      </c>
      <c r="F27">
        <v>42.3</v>
      </c>
      <c r="G27">
        <v>5.0999999999999996</v>
      </c>
      <c r="H27" t="s">
        <v>325</v>
      </c>
      <c r="I27">
        <v>3</v>
      </c>
      <c r="J27"/>
    </row>
    <row r="28" spans="1:10" x14ac:dyDescent="0.25">
      <c r="A28" t="s">
        <v>59</v>
      </c>
      <c r="B28" t="s">
        <v>60</v>
      </c>
      <c r="C28" t="s">
        <v>36</v>
      </c>
      <c r="D28">
        <v>23.6</v>
      </c>
      <c r="E28">
        <v>32.200000000000003</v>
      </c>
      <c r="F28">
        <v>4.7</v>
      </c>
      <c r="G28">
        <v>6.8</v>
      </c>
      <c r="H28" t="s">
        <v>321</v>
      </c>
      <c r="I28">
        <v>33</v>
      </c>
      <c r="J28">
        <v>10</v>
      </c>
    </row>
    <row r="29" spans="1:10" x14ac:dyDescent="0.25">
      <c r="A29" t="s">
        <v>63</v>
      </c>
      <c r="B29" t="s">
        <v>10</v>
      </c>
      <c r="C29" t="s">
        <v>27</v>
      </c>
      <c r="D29">
        <v>24.4</v>
      </c>
      <c r="E29">
        <v>33.799999999999997</v>
      </c>
      <c r="F29">
        <v>45.6</v>
      </c>
      <c r="G29">
        <v>3.5</v>
      </c>
      <c r="H29" t="s">
        <v>321</v>
      </c>
      <c r="I29">
        <v>40</v>
      </c>
      <c r="J29">
        <v>37</v>
      </c>
    </row>
    <row r="30" spans="1:10" x14ac:dyDescent="0.25">
      <c r="A30" t="s">
        <v>61</v>
      </c>
      <c r="B30" t="s">
        <v>48</v>
      </c>
      <c r="C30" t="s">
        <v>62</v>
      </c>
      <c r="D30">
        <v>28.4</v>
      </c>
      <c r="E30">
        <v>35.6</v>
      </c>
      <c r="F30">
        <v>48.7</v>
      </c>
      <c r="G30">
        <v>8.1</v>
      </c>
      <c r="H30" t="s">
        <v>324</v>
      </c>
      <c r="I30">
        <v>25</v>
      </c>
      <c r="J30"/>
    </row>
    <row r="31" spans="1:10" x14ac:dyDescent="0.25">
      <c r="A31" t="s">
        <v>66</v>
      </c>
      <c r="B31" t="s">
        <v>10</v>
      </c>
      <c r="C31" t="s">
        <v>67</v>
      </c>
      <c r="D31">
        <v>21.8</v>
      </c>
      <c r="E31">
        <v>35.799999999999997</v>
      </c>
      <c r="F31">
        <v>48.2</v>
      </c>
      <c r="G31">
        <v>4</v>
      </c>
      <c r="H31" t="s">
        <v>320</v>
      </c>
      <c r="I31">
        <v>2</v>
      </c>
      <c r="J31">
        <v>3</v>
      </c>
    </row>
    <row r="32" spans="1:10" x14ac:dyDescent="0.25">
      <c r="A32" t="s">
        <v>64</v>
      </c>
      <c r="B32" t="s">
        <v>10</v>
      </c>
      <c r="C32" t="s">
        <v>55</v>
      </c>
      <c r="D32">
        <v>21.8</v>
      </c>
      <c r="E32">
        <v>36.1</v>
      </c>
      <c r="F32">
        <v>48.6</v>
      </c>
      <c r="G32">
        <v>9.9</v>
      </c>
      <c r="H32" t="s">
        <v>320</v>
      </c>
      <c r="I32">
        <v>5</v>
      </c>
      <c r="J32">
        <v>14</v>
      </c>
    </row>
    <row r="33" spans="1:10" x14ac:dyDescent="0.25">
      <c r="A33" t="s">
        <v>70</v>
      </c>
      <c r="B33" t="s">
        <v>10</v>
      </c>
      <c r="C33" t="s">
        <v>71</v>
      </c>
      <c r="D33">
        <v>24.2</v>
      </c>
      <c r="E33">
        <v>38.6</v>
      </c>
      <c r="F33">
        <v>51.8</v>
      </c>
      <c r="G33">
        <v>9.6999999999999993</v>
      </c>
      <c r="H33" t="s">
        <v>321</v>
      </c>
      <c r="I33">
        <v>1</v>
      </c>
      <c r="J33">
        <v>2</v>
      </c>
    </row>
    <row r="34" spans="1:10" x14ac:dyDescent="0.25">
      <c r="A34" t="s">
        <v>68</v>
      </c>
      <c r="B34" t="s">
        <v>13</v>
      </c>
      <c r="C34" t="s">
        <v>69</v>
      </c>
      <c r="D34">
        <v>24.2</v>
      </c>
      <c r="E34">
        <v>40.1</v>
      </c>
      <c r="F34">
        <v>53.4</v>
      </c>
      <c r="G34">
        <v>3.9</v>
      </c>
      <c r="H34" t="s">
        <v>321</v>
      </c>
      <c r="I34">
        <v>2</v>
      </c>
      <c r="J34">
        <v>1</v>
      </c>
    </row>
    <row r="35" spans="1:10" x14ac:dyDescent="0.25">
      <c r="A35" t="s">
        <v>72</v>
      </c>
      <c r="B35" t="s">
        <v>13</v>
      </c>
      <c r="C35" t="s">
        <v>24</v>
      </c>
      <c r="D35">
        <v>27</v>
      </c>
      <c r="E35">
        <v>41.6</v>
      </c>
      <c r="F35">
        <v>55.4</v>
      </c>
      <c r="G35">
        <v>6.2</v>
      </c>
      <c r="H35" t="s">
        <v>324</v>
      </c>
      <c r="I35">
        <v>16</v>
      </c>
      <c r="J35"/>
    </row>
    <row r="36" spans="1:10" x14ac:dyDescent="0.25">
      <c r="A36" t="s">
        <v>74</v>
      </c>
      <c r="B36" t="s">
        <v>13</v>
      </c>
      <c r="C36" t="s">
        <v>18</v>
      </c>
      <c r="D36">
        <v>22</v>
      </c>
      <c r="E36">
        <v>43.8</v>
      </c>
      <c r="F36">
        <v>58.2</v>
      </c>
      <c r="G36">
        <v>5.7</v>
      </c>
      <c r="H36" t="s">
        <v>320</v>
      </c>
      <c r="I36">
        <v>9</v>
      </c>
      <c r="J36">
        <v>12</v>
      </c>
    </row>
    <row r="37" spans="1:10" x14ac:dyDescent="0.25">
      <c r="A37" t="s">
        <v>75</v>
      </c>
      <c r="B37" t="s">
        <v>13</v>
      </c>
      <c r="C37" t="s">
        <v>24</v>
      </c>
      <c r="D37">
        <v>25.8</v>
      </c>
      <c r="E37">
        <v>47.6</v>
      </c>
      <c r="F37">
        <v>63.1</v>
      </c>
      <c r="G37">
        <v>7.9</v>
      </c>
      <c r="H37" t="s">
        <v>321</v>
      </c>
      <c r="I37">
        <v>23</v>
      </c>
      <c r="J37">
        <v>26</v>
      </c>
    </row>
    <row r="38" spans="1:10" x14ac:dyDescent="0.25">
      <c r="A38" t="s">
        <v>76</v>
      </c>
      <c r="B38" t="s">
        <v>13</v>
      </c>
      <c r="C38" t="s">
        <v>77</v>
      </c>
      <c r="D38">
        <v>25.6</v>
      </c>
      <c r="E38">
        <v>49.2</v>
      </c>
      <c r="F38">
        <v>65.2</v>
      </c>
      <c r="G38">
        <v>10.8</v>
      </c>
      <c r="H38" t="s">
        <v>325</v>
      </c>
      <c r="I38">
        <v>14</v>
      </c>
      <c r="J38"/>
    </row>
    <row r="39" spans="1:10" x14ac:dyDescent="0.25">
      <c r="A39" t="s">
        <v>80</v>
      </c>
      <c r="B39" t="s">
        <v>60</v>
      </c>
      <c r="C39" t="s">
        <v>22</v>
      </c>
      <c r="D39">
        <v>24</v>
      </c>
      <c r="E39">
        <v>50</v>
      </c>
      <c r="F39">
        <v>10</v>
      </c>
      <c r="G39">
        <v>8</v>
      </c>
      <c r="H39" t="s">
        <v>320</v>
      </c>
      <c r="I39">
        <v>19</v>
      </c>
      <c r="J39">
        <v>2</v>
      </c>
    </row>
    <row r="40" spans="1:10" x14ac:dyDescent="0.25">
      <c r="A40" t="s">
        <v>78</v>
      </c>
      <c r="B40" t="s">
        <v>10</v>
      </c>
      <c r="C40" t="s">
        <v>65</v>
      </c>
      <c r="D40">
        <v>23.1</v>
      </c>
      <c r="E40">
        <v>50.1</v>
      </c>
      <c r="F40">
        <v>66.599999999999994</v>
      </c>
      <c r="G40">
        <v>8.4</v>
      </c>
      <c r="H40" t="s">
        <v>321</v>
      </c>
      <c r="I40">
        <v>18</v>
      </c>
      <c r="J40">
        <v>23</v>
      </c>
    </row>
    <row r="41" spans="1:10" x14ac:dyDescent="0.25">
      <c r="A41" t="s">
        <v>82</v>
      </c>
      <c r="B41" t="s">
        <v>10</v>
      </c>
      <c r="C41" t="s">
        <v>69</v>
      </c>
      <c r="D41">
        <v>24.7</v>
      </c>
      <c r="E41">
        <v>50.8</v>
      </c>
      <c r="F41">
        <v>67.5</v>
      </c>
      <c r="G41">
        <v>11.7</v>
      </c>
      <c r="H41" t="s">
        <v>322</v>
      </c>
      <c r="I41">
        <v>9</v>
      </c>
      <c r="J41">
        <v>8</v>
      </c>
    </row>
    <row r="42" spans="1:10" x14ac:dyDescent="0.25">
      <c r="A42" t="s">
        <v>81</v>
      </c>
      <c r="B42" t="s">
        <v>13</v>
      </c>
      <c r="C42" t="s">
        <v>37</v>
      </c>
      <c r="D42">
        <v>24.3</v>
      </c>
      <c r="E42">
        <v>51.8</v>
      </c>
      <c r="F42">
        <v>68.5</v>
      </c>
      <c r="G42">
        <v>9.3000000000000007</v>
      </c>
      <c r="H42" t="s">
        <v>320</v>
      </c>
      <c r="I42">
        <v>11</v>
      </c>
      <c r="J42">
        <v>15</v>
      </c>
    </row>
    <row r="43" spans="1:10" x14ac:dyDescent="0.25">
      <c r="A43" t="s">
        <v>79</v>
      </c>
      <c r="B43" t="s">
        <v>60</v>
      </c>
      <c r="C43" t="s">
        <v>14</v>
      </c>
      <c r="D43">
        <v>23.6</v>
      </c>
      <c r="E43">
        <v>52.1</v>
      </c>
      <c r="F43">
        <v>10.7</v>
      </c>
      <c r="G43">
        <v>9.8000000000000007</v>
      </c>
      <c r="H43" t="s">
        <v>321</v>
      </c>
      <c r="I43">
        <v>28</v>
      </c>
      <c r="J43">
        <v>7</v>
      </c>
    </row>
    <row r="44" spans="1:10" x14ac:dyDescent="0.25">
      <c r="A44" t="s">
        <v>83</v>
      </c>
      <c r="B44" t="s">
        <v>13</v>
      </c>
      <c r="C44" t="s">
        <v>33</v>
      </c>
      <c r="D44">
        <v>23.1</v>
      </c>
      <c r="E44">
        <v>52.5</v>
      </c>
      <c r="F44">
        <v>69.400000000000006</v>
      </c>
      <c r="G44">
        <v>10.6</v>
      </c>
      <c r="H44" t="s">
        <v>321</v>
      </c>
      <c r="I44">
        <v>22</v>
      </c>
      <c r="J44">
        <v>24</v>
      </c>
    </row>
    <row r="45" spans="1:10" x14ac:dyDescent="0.25">
      <c r="A45" t="s">
        <v>86</v>
      </c>
      <c r="B45" t="s">
        <v>10</v>
      </c>
      <c r="C45" t="s">
        <v>22</v>
      </c>
      <c r="D45">
        <v>23.7</v>
      </c>
      <c r="E45">
        <v>57.2</v>
      </c>
      <c r="F45">
        <v>75.7</v>
      </c>
      <c r="G45">
        <v>17.3</v>
      </c>
      <c r="H45" t="s">
        <v>321</v>
      </c>
      <c r="I45">
        <v>9</v>
      </c>
      <c r="J45">
        <v>15</v>
      </c>
    </row>
    <row r="46" spans="1:10" x14ac:dyDescent="0.25">
      <c r="A46" t="s">
        <v>84</v>
      </c>
      <c r="B46" t="s">
        <v>10</v>
      </c>
      <c r="C46" t="s">
        <v>85</v>
      </c>
      <c r="D46">
        <v>23.2</v>
      </c>
      <c r="E46">
        <v>58.3</v>
      </c>
      <c r="F46">
        <v>77.099999999999994</v>
      </c>
      <c r="G46">
        <v>5.2</v>
      </c>
      <c r="H46" t="s">
        <v>320</v>
      </c>
      <c r="I46">
        <v>3</v>
      </c>
      <c r="J46">
        <v>6</v>
      </c>
    </row>
    <row r="47" spans="1:10" x14ac:dyDescent="0.25">
      <c r="A47" t="s">
        <v>87</v>
      </c>
      <c r="B47" t="s">
        <v>13</v>
      </c>
      <c r="C47" t="s">
        <v>22</v>
      </c>
      <c r="D47">
        <v>26.4</v>
      </c>
      <c r="E47">
        <v>59.1</v>
      </c>
      <c r="F47">
        <v>77.8</v>
      </c>
      <c r="G47">
        <v>11</v>
      </c>
      <c r="H47" t="s">
        <v>325</v>
      </c>
      <c r="I47">
        <v>29</v>
      </c>
      <c r="J47"/>
    </row>
    <row r="48" spans="1:10" x14ac:dyDescent="0.25">
      <c r="A48" t="s">
        <v>90</v>
      </c>
      <c r="B48" t="s">
        <v>48</v>
      </c>
      <c r="C48" t="s">
        <v>33</v>
      </c>
      <c r="D48">
        <v>24.4</v>
      </c>
      <c r="E48">
        <v>59.5</v>
      </c>
      <c r="F48">
        <v>79.3</v>
      </c>
      <c r="G48">
        <v>9.6999999999999993</v>
      </c>
      <c r="H48" t="s">
        <v>321</v>
      </c>
      <c r="I48">
        <v>11</v>
      </c>
      <c r="J48">
        <v>8</v>
      </c>
    </row>
    <row r="49" spans="1:10" x14ac:dyDescent="0.25">
      <c r="A49" t="s">
        <v>91</v>
      </c>
      <c r="B49" t="s">
        <v>10</v>
      </c>
      <c r="C49" t="s">
        <v>77</v>
      </c>
      <c r="D49">
        <v>23.7</v>
      </c>
      <c r="E49">
        <v>61.8</v>
      </c>
      <c r="F49">
        <v>81.5</v>
      </c>
      <c r="G49">
        <v>7.8</v>
      </c>
      <c r="H49" t="s">
        <v>321</v>
      </c>
      <c r="I49">
        <v>47</v>
      </c>
      <c r="J49"/>
    </row>
    <row r="50" spans="1:10" x14ac:dyDescent="0.25">
      <c r="A50" t="s">
        <v>92</v>
      </c>
      <c r="B50" t="s">
        <v>13</v>
      </c>
      <c r="C50" t="s">
        <v>35</v>
      </c>
      <c r="D50">
        <v>24.5</v>
      </c>
      <c r="E50">
        <v>62.1</v>
      </c>
      <c r="F50">
        <v>81.599999999999994</v>
      </c>
      <c r="G50">
        <v>11.5</v>
      </c>
      <c r="H50" t="s">
        <v>321</v>
      </c>
      <c r="I50">
        <v>7</v>
      </c>
      <c r="J50">
        <v>6</v>
      </c>
    </row>
    <row r="51" spans="1:10" x14ac:dyDescent="0.25">
      <c r="A51" t="s">
        <v>88</v>
      </c>
      <c r="B51" t="s">
        <v>10</v>
      </c>
      <c r="C51" t="s">
        <v>37</v>
      </c>
      <c r="D51">
        <v>27.1</v>
      </c>
      <c r="E51">
        <v>62.3</v>
      </c>
      <c r="F51">
        <v>82.2</v>
      </c>
      <c r="G51">
        <v>14.1</v>
      </c>
      <c r="H51" t="s">
        <v>325</v>
      </c>
      <c r="I51">
        <v>15</v>
      </c>
      <c r="J51"/>
    </row>
    <row r="52" spans="1:10" x14ac:dyDescent="0.25">
      <c r="A52" t="s">
        <v>93</v>
      </c>
      <c r="B52" t="s">
        <v>13</v>
      </c>
      <c r="C52" t="s">
        <v>73</v>
      </c>
      <c r="D52">
        <v>23.5</v>
      </c>
      <c r="E52">
        <v>64.3</v>
      </c>
      <c r="F52">
        <v>84.4</v>
      </c>
      <c r="G52">
        <v>17.2</v>
      </c>
      <c r="H52" t="s">
        <v>320</v>
      </c>
      <c r="I52">
        <v>10</v>
      </c>
      <c r="J52">
        <v>16</v>
      </c>
    </row>
    <row r="53" spans="1:10" x14ac:dyDescent="0.25">
      <c r="A53" t="s">
        <v>89</v>
      </c>
      <c r="B53" t="s">
        <v>10</v>
      </c>
      <c r="C53" t="s">
        <v>53</v>
      </c>
      <c r="D53">
        <v>26</v>
      </c>
      <c r="E53">
        <v>64.8</v>
      </c>
      <c r="F53">
        <v>85.3</v>
      </c>
      <c r="G53">
        <v>12.6</v>
      </c>
      <c r="H53" t="s">
        <v>323</v>
      </c>
      <c r="I53">
        <v>11</v>
      </c>
      <c r="J53"/>
    </row>
    <row r="54" spans="1:10" x14ac:dyDescent="0.25">
      <c r="A54" t="s">
        <v>95</v>
      </c>
      <c r="B54" t="s">
        <v>13</v>
      </c>
      <c r="C54" t="s">
        <v>14</v>
      </c>
      <c r="D54">
        <v>25</v>
      </c>
      <c r="E54">
        <v>69.7</v>
      </c>
      <c r="F54">
        <v>91.3</v>
      </c>
      <c r="G54">
        <v>14.7</v>
      </c>
      <c r="H54" t="s">
        <v>322</v>
      </c>
      <c r="I54">
        <v>12</v>
      </c>
      <c r="J54">
        <v>14</v>
      </c>
    </row>
    <row r="55" spans="1:10" x14ac:dyDescent="0.25">
      <c r="A55" t="s">
        <v>97</v>
      </c>
      <c r="B55" t="s">
        <v>48</v>
      </c>
      <c r="C55" t="s">
        <v>11</v>
      </c>
      <c r="D55">
        <v>24.6</v>
      </c>
      <c r="E55">
        <v>71.599999999999994</v>
      </c>
      <c r="F55">
        <v>94.6</v>
      </c>
      <c r="G55">
        <v>9.1999999999999993</v>
      </c>
      <c r="H55" t="s">
        <v>321</v>
      </c>
      <c r="I55">
        <v>12</v>
      </c>
      <c r="J55">
        <v>13</v>
      </c>
    </row>
    <row r="56" spans="1:10" x14ac:dyDescent="0.25">
      <c r="A56" t="s">
        <v>99</v>
      </c>
      <c r="B56" t="s">
        <v>48</v>
      </c>
      <c r="C56" t="s">
        <v>35</v>
      </c>
      <c r="D56">
        <v>24.3</v>
      </c>
      <c r="E56">
        <v>71.7</v>
      </c>
      <c r="F56">
        <v>94.7</v>
      </c>
      <c r="G56">
        <v>10.1</v>
      </c>
      <c r="H56" t="s">
        <v>322</v>
      </c>
      <c r="I56">
        <v>23</v>
      </c>
      <c r="J56">
        <v>17</v>
      </c>
    </row>
    <row r="57" spans="1:10" x14ac:dyDescent="0.25">
      <c r="A57" t="s">
        <v>96</v>
      </c>
      <c r="B57" t="s">
        <v>60</v>
      </c>
      <c r="C57" t="s">
        <v>62</v>
      </c>
      <c r="D57">
        <v>26.3</v>
      </c>
      <c r="E57">
        <v>71.900000000000006</v>
      </c>
      <c r="F57">
        <v>18.600000000000001</v>
      </c>
      <c r="G57">
        <v>14.3</v>
      </c>
      <c r="H57" t="s">
        <v>322</v>
      </c>
      <c r="I57">
        <v>36</v>
      </c>
      <c r="J57">
        <v>6</v>
      </c>
    </row>
    <row r="58" spans="1:10" x14ac:dyDescent="0.25">
      <c r="A58" t="s">
        <v>100</v>
      </c>
      <c r="B58" t="s">
        <v>10</v>
      </c>
      <c r="C58" t="s">
        <v>73</v>
      </c>
      <c r="D58">
        <v>23.1</v>
      </c>
      <c r="E58">
        <v>72.5</v>
      </c>
      <c r="F58">
        <v>95.1</v>
      </c>
      <c r="G58">
        <v>9.1999999999999993</v>
      </c>
      <c r="H58" t="s">
        <v>320</v>
      </c>
      <c r="I58">
        <v>8</v>
      </c>
      <c r="J58">
        <v>11</v>
      </c>
    </row>
    <row r="59" spans="1:10" x14ac:dyDescent="0.25">
      <c r="A59" t="s">
        <v>98</v>
      </c>
      <c r="B59" t="s">
        <v>48</v>
      </c>
      <c r="C59" t="s">
        <v>22</v>
      </c>
      <c r="D59">
        <v>22.8</v>
      </c>
      <c r="E59">
        <v>72.7</v>
      </c>
      <c r="F59">
        <v>96</v>
      </c>
      <c r="G59">
        <v>10.7</v>
      </c>
      <c r="H59" t="s">
        <v>321</v>
      </c>
      <c r="I59">
        <v>13</v>
      </c>
      <c r="J59">
        <v>14</v>
      </c>
    </row>
    <row r="60" spans="1:10" x14ac:dyDescent="0.25">
      <c r="A60" t="s">
        <v>101</v>
      </c>
      <c r="B60" t="s">
        <v>13</v>
      </c>
      <c r="C60" t="s">
        <v>29</v>
      </c>
      <c r="D60">
        <v>24.4</v>
      </c>
      <c r="E60">
        <v>73.8</v>
      </c>
      <c r="F60">
        <v>96.5</v>
      </c>
      <c r="G60">
        <v>10.7</v>
      </c>
      <c r="H60" t="s">
        <v>322</v>
      </c>
      <c r="I60">
        <v>11</v>
      </c>
      <c r="J60">
        <v>13</v>
      </c>
    </row>
    <row r="61" spans="1:10" x14ac:dyDescent="0.25">
      <c r="A61" t="s">
        <v>102</v>
      </c>
      <c r="B61" t="s">
        <v>13</v>
      </c>
      <c r="C61" t="s">
        <v>36</v>
      </c>
      <c r="D61">
        <v>25.8</v>
      </c>
      <c r="E61">
        <v>75.5</v>
      </c>
      <c r="F61">
        <v>98.7</v>
      </c>
      <c r="G61">
        <v>18.5</v>
      </c>
      <c r="H61" t="s">
        <v>325</v>
      </c>
      <c r="I61">
        <v>1</v>
      </c>
      <c r="J61"/>
    </row>
    <row r="62" spans="1:10" x14ac:dyDescent="0.25">
      <c r="A62" t="s">
        <v>104</v>
      </c>
      <c r="B62" t="s">
        <v>60</v>
      </c>
      <c r="C62" t="s">
        <v>24</v>
      </c>
      <c r="D62">
        <v>24.5</v>
      </c>
      <c r="E62">
        <v>76.8</v>
      </c>
      <c r="F62">
        <v>20.8</v>
      </c>
      <c r="G62">
        <v>12.1</v>
      </c>
      <c r="H62" t="s">
        <v>322</v>
      </c>
      <c r="I62">
        <v>31</v>
      </c>
      <c r="J62">
        <v>5</v>
      </c>
    </row>
    <row r="63" spans="1:10" x14ac:dyDescent="0.25">
      <c r="A63" t="s">
        <v>103</v>
      </c>
      <c r="B63" t="s">
        <v>13</v>
      </c>
      <c r="C63" t="s">
        <v>42</v>
      </c>
      <c r="D63">
        <v>22.4</v>
      </c>
      <c r="E63">
        <v>77.8</v>
      </c>
      <c r="F63">
        <v>101.6</v>
      </c>
      <c r="G63">
        <v>11.1</v>
      </c>
      <c r="H63" t="s">
        <v>320</v>
      </c>
      <c r="I63">
        <v>12</v>
      </c>
      <c r="J63">
        <v>13</v>
      </c>
    </row>
    <row r="64" spans="1:10" x14ac:dyDescent="0.25">
      <c r="A64" t="s">
        <v>110</v>
      </c>
      <c r="B64" t="s">
        <v>10</v>
      </c>
      <c r="C64" t="s">
        <v>62</v>
      </c>
      <c r="D64">
        <v>24.4</v>
      </c>
      <c r="E64">
        <v>80.5</v>
      </c>
      <c r="F64">
        <v>105.1</v>
      </c>
      <c r="G64">
        <v>14.8</v>
      </c>
      <c r="H64" t="s">
        <v>322</v>
      </c>
      <c r="I64">
        <v>17</v>
      </c>
      <c r="J64">
        <v>18</v>
      </c>
    </row>
    <row r="65" spans="1:10" x14ac:dyDescent="0.25">
      <c r="A65" t="s">
        <v>105</v>
      </c>
      <c r="B65" t="s">
        <v>10</v>
      </c>
      <c r="C65" t="s">
        <v>106</v>
      </c>
      <c r="D65">
        <v>25.2</v>
      </c>
      <c r="E65">
        <v>80.5</v>
      </c>
      <c r="F65">
        <v>105.1</v>
      </c>
      <c r="G65">
        <v>17.899999999999999</v>
      </c>
      <c r="H65" t="s">
        <v>322</v>
      </c>
      <c r="I65">
        <v>25</v>
      </c>
      <c r="J65">
        <v>19</v>
      </c>
    </row>
    <row r="66" spans="1:10" x14ac:dyDescent="0.25">
      <c r="A66" t="s">
        <v>107</v>
      </c>
      <c r="B66" t="s">
        <v>48</v>
      </c>
      <c r="C66" t="s">
        <v>65</v>
      </c>
      <c r="D66">
        <v>26</v>
      </c>
      <c r="E66">
        <v>83.1</v>
      </c>
      <c r="F66">
        <v>108.9</v>
      </c>
      <c r="G66">
        <v>8.1</v>
      </c>
      <c r="H66" t="s">
        <v>325</v>
      </c>
      <c r="I66">
        <v>13</v>
      </c>
      <c r="J66"/>
    </row>
    <row r="67" spans="1:10" x14ac:dyDescent="0.25">
      <c r="A67" t="s">
        <v>108</v>
      </c>
      <c r="B67" t="s">
        <v>13</v>
      </c>
      <c r="C67" t="s">
        <v>85</v>
      </c>
      <c r="D67">
        <v>26.5</v>
      </c>
      <c r="E67">
        <v>83.2</v>
      </c>
      <c r="F67">
        <v>108.4</v>
      </c>
      <c r="G67">
        <v>18.100000000000001</v>
      </c>
      <c r="H67" t="s">
        <v>323</v>
      </c>
      <c r="I67">
        <v>25</v>
      </c>
      <c r="J67"/>
    </row>
    <row r="68" spans="1:10" x14ac:dyDescent="0.25">
      <c r="A68" t="s">
        <v>111</v>
      </c>
      <c r="B68" t="s">
        <v>13</v>
      </c>
      <c r="C68" t="s">
        <v>53</v>
      </c>
      <c r="D68">
        <v>23.5</v>
      </c>
      <c r="E68">
        <v>85.5</v>
      </c>
      <c r="F68">
        <v>111.3</v>
      </c>
      <c r="G68">
        <v>23.1</v>
      </c>
      <c r="H68" t="s">
        <v>320</v>
      </c>
      <c r="I68">
        <v>17</v>
      </c>
      <c r="J68">
        <v>27</v>
      </c>
    </row>
    <row r="69" spans="1:10" x14ac:dyDescent="0.25">
      <c r="A69" t="s">
        <v>109</v>
      </c>
      <c r="B69" t="s">
        <v>10</v>
      </c>
      <c r="C69" t="s">
        <v>57</v>
      </c>
      <c r="D69">
        <v>27.2</v>
      </c>
      <c r="E69">
        <v>85.5</v>
      </c>
      <c r="F69">
        <v>111.4</v>
      </c>
      <c r="G69">
        <v>11.7</v>
      </c>
      <c r="H69" t="s">
        <v>325</v>
      </c>
      <c r="I69">
        <v>23</v>
      </c>
      <c r="J69"/>
    </row>
    <row r="70" spans="1:10" x14ac:dyDescent="0.25">
      <c r="A70" t="s">
        <v>112</v>
      </c>
      <c r="B70" t="s">
        <v>10</v>
      </c>
      <c r="C70" t="s">
        <v>53</v>
      </c>
      <c r="D70">
        <v>26.9</v>
      </c>
      <c r="E70">
        <v>86.2</v>
      </c>
      <c r="F70">
        <v>112.3</v>
      </c>
      <c r="G70">
        <v>17.5</v>
      </c>
      <c r="H70" t="s">
        <v>325</v>
      </c>
      <c r="I70">
        <v>30</v>
      </c>
      <c r="J70"/>
    </row>
    <row r="71" spans="1:10" x14ac:dyDescent="0.25">
      <c r="A71" t="s">
        <v>113</v>
      </c>
      <c r="B71" t="s">
        <v>13</v>
      </c>
      <c r="C71" t="s">
        <v>77</v>
      </c>
      <c r="D71">
        <v>24.5</v>
      </c>
      <c r="E71">
        <v>87.2</v>
      </c>
      <c r="F71">
        <v>113.4</v>
      </c>
      <c r="G71">
        <v>16.7</v>
      </c>
      <c r="H71" t="s">
        <v>320</v>
      </c>
      <c r="I71">
        <v>13</v>
      </c>
      <c r="J71">
        <v>22</v>
      </c>
    </row>
    <row r="72" spans="1:10" x14ac:dyDescent="0.25">
      <c r="A72" t="s">
        <v>114</v>
      </c>
      <c r="B72" t="s">
        <v>13</v>
      </c>
      <c r="C72" t="s">
        <v>11</v>
      </c>
      <c r="D72">
        <v>26.2</v>
      </c>
      <c r="E72">
        <v>102</v>
      </c>
      <c r="F72">
        <v>132</v>
      </c>
      <c r="G72">
        <v>21.9</v>
      </c>
      <c r="H72" t="s">
        <v>322</v>
      </c>
      <c r="I72">
        <v>6</v>
      </c>
      <c r="J72">
        <v>7</v>
      </c>
    </row>
    <row r="73" spans="1:10" x14ac:dyDescent="0.25">
      <c r="A73" t="s">
        <v>115</v>
      </c>
      <c r="B73" t="s">
        <v>60</v>
      </c>
      <c r="C73" t="s">
        <v>77</v>
      </c>
      <c r="D73">
        <v>24.6</v>
      </c>
      <c r="E73">
        <v>102.5</v>
      </c>
      <c r="F73">
        <v>34.1</v>
      </c>
      <c r="G73">
        <v>20.3</v>
      </c>
      <c r="H73" t="s">
        <v>321</v>
      </c>
      <c r="I73">
        <v>38</v>
      </c>
      <c r="J73">
        <v>17</v>
      </c>
    </row>
    <row r="74" spans="1:10" x14ac:dyDescent="0.25">
      <c r="A74" t="s">
        <v>117</v>
      </c>
      <c r="B74" t="s">
        <v>13</v>
      </c>
      <c r="C74" t="s">
        <v>16</v>
      </c>
      <c r="D74">
        <v>23.1</v>
      </c>
      <c r="E74">
        <v>106.9</v>
      </c>
      <c r="F74">
        <v>138.19999999999999</v>
      </c>
      <c r="G74">
        <v>23.1</v>
      </c>
      <c r="H74" t="s">
        <v>320</v>
      </c>
      <c r="I74">
        <v>14</v>
      </c>
      <c r="J74">
        <v>18</v>
      </c>
    </row>
    <row r="75" spans="1:10" x14ac:dyDescent="0.25">
      <c r="A75" t="s">
        <v>119</v>
      </c>
      <c r="B75" t="s">
        <v>10</v>
      </c>
      <c r="C75" t="s">
        <v>65</v>
      </c>
      <c r="D75">
        <v>22.4</v>
      </c>
      <c r="E75">
        <v>109.8</v>
      </c>
      <c r="F75">
        <v>141.69999999999999</v>
      </c>
      <c r="G75">
        <v>14.9</v>
      </c>
      <c r="H75" t="s">
        <v>320</v>
      </c>
      <c r="I75">
        <v>15</v>
      </c>
      <c r="J75">
        <v>26</v>
      </c>
    </row>
    <row r="76" spans="1:10" x14ac:dyDescent="0.25">
      <c r="A76" t="s">
        <v>116</v>
      </c>
      <c r="B76" t="s">
        <v>10</v>
      </c>
      <c r="C76" t="s">
        <v>33</v>
      </c>
      <c r="D76">
        <v>21.7</v>
      </c>
      <c r="E76">
        <v>112</v>
      </c>
      <c r="F76">
        <v>144.5</v>
      </c>
      <c r="G76">
        <v>19.3</v>
      </c>
      <c r="H76" t="s">
        <v>320</v>
      </c>
      <c r="I76">
        <v>6</v>
      </c>
      <c r="J76">
        <v>9</v>
      </c>
    </row>
    <row r="77" spans="1:10" x14ac:dyDescent="0.25">
      <c r="A77" t="s">
        <v>118</v>
      </c>
      <c r="B77" t="s">
        <v>13</v>
      </c>
      <c r="C77" t="s">
        <v>31</v>
      </c>
      <c r="D77">
        <v>23</v>
      </c>
      <c r="E77">
        <v>112.1</v>
      </c>
      <c r="F77">
        <v>144.69999999999999</v>
      </c>
      <c r="G77">
        <v>16.899999999999999</v>
      </c>
      <c r="H77" t="s">
        <v>320</v>
      </c>
      <c r="I77">
        <v>16</v>
      </c>
      <c r="J77">
        <v>17</v>
      </c>
    </row>
    <row r="78" spans="1:10" x14ac:dyDescent="0.25">
      <c r="A78" t="s">
        <v>120</v>
      </c>
      <c r="B78" t="s">
        <v>10</v>
      </c>
      <c r="C78" t="s">
        <v>22</v>
      </c>
      <c r="D78">
        <v>25.6</v>
      </c>
      <c r="E78">
        <v>113.2</v>
      </c>
      <c r="F78">
        <v>146</v>
      </c>
      <c r="G78">
        <v>21.5</v>
      </c>
      <c r="H78" t="s">
        <v>323</v>
      </c>
      <c r="I78">
        <v>12</v>
      </c>
      <c r="J78"/>
    </row>
    <row r="79" spans="1:10" x14ac:dyDescent="0.25">
      <c r="A79" t="s">
        <v>126</v>
      </c>
      <c r="B79" t="s">
        <v>48</v>
      </c>
      <c r="C79" t="s">
        <v>62</v>
      </c>
      <c r="D79">
        <v>25.3</v>
      </c>
      <c r="E79">
        <v>114.4</v>
      </c>
      <c r="F79">
        <v>147.6</v>
      </c>
      <c r="G79">
        <v>20</v>
      </c>
      <c r="H79" t="s">
        <v>320</v>
      </c>
      <c r="I79">
        <v>22</v>
      </c>
      <c r="J79">
        <v>21</v>
      </c>
    </row>
    <row r="80" spans="1:10" x14ac:dyDescent="0.25">
      <c r="A80" t="s">
        <v>125</v>
      </c>
      <c r="B80" t="s">
        <v>60</v>
      </c>
      <c r="C80" t="s">
        <v>33</v>
      </c>
      <c r="D80">
        <v>25.3</v>
      </c>
      <c r="E80">
        <v>116.7</v>
      </c>
      <c r="F80">
        <v>42.6</v>
      </c>
      <c r="G80">
        <v>37.1</v>
      </c>
      <c r="H80" t="s">
        <v>323</v>
      </c>
      <c r="I80">
        <v>18</v>
      </c>
      <c r="J80"/>
    </row>
    <row r="81" spans="1:10" x14ac:dyDescent="0.25">
      <c r="A81" t="s">
        <v>124</v>
      </c>
      <c r="B81" t="s">
        <v>60</v>
      </c>
      <c r="C81" t="s">
        <v>94</v>
      </c>
      <c r="D81">
        <v>22.3</v>
      </c>
      <c r="E81">
        <v>117.1</v>
      </c>
      <c r="F81">
        <v>42.8</v>
      </c>
      <c r="G81">
        <v>12.5</v>
      </c>
      <c r="H81" t="s">
        <v>320</v>
      </c>
      <c r="I81">
        <v>18</v>
      </c>
      <c r="J81">
        <v>5</v>
      </c>
    </row>
    <row r="82" spans="1:10" x14ac:dyDescent="0.25">
      <c r="A82" t="s">
        <v>121</v>
      </c>
      <c r="B82" t="s">
        <v>13</v>
      </c>
      <c r="C82" t="s">
        <v>71</v>
      </c>
      <c r="D82">
        <v>25.4</v>
      </c>
      <c r="E82">
        <v>118.7</v>
      </c>
      <c r="F82">
        <v>152.9</v>
      </c>
      <c r="G82">
        <v>27.8</v>
      </c>
      <c r="H82" t="s">
        <v>321</v>
      </c>
      <c r="I82">
        <v>46</v>
      </c>
      <c r="J82">
        <v>40</v>
      </c>
    </row>
    <row r="83" spans="1:10" x14ac:dyDescent="0.25">
      <c r="A83" t="s">
        <v>122</v>
      </c>
      <c r="B83" t="s">
        <v>13</v>
      </c>
      <c r="C83" t="s">
        <v>123</v>
      </c>
      <c r="D83">
        <v>29</v>
      </c>
      <c r="E83">
        <v>119</v>
      </c>
      <c r="F83">
        <v>153.30000000000001</v>
      </c>
      <c r="G83">
        <v>26.8</v>
      </c>
      <c r="H83" t="s">
        <v>325</v>
      </c>
      <c r="I83">
        <v>32</v>
      </c>
      <c r="J83"/>
    </row>
    <row r="84" spans="1:10" x14ac:dyDescent="0.25">
      <c r="A84" t="s">
        <v>127</v>
      </c>
      <c r="B84" t="s">
        <v>13</v>
      </c>
      <c r="C84" t="s">
        <v>53</v>
      </c>
      <c r="D84">
        <v>28.4</v>
      </c>
      <c r="E84">
        <v>124</v>
      </c>
      <c r="F84">
        <v>159.6</v>
      </c>
      <c r="G84">
        <v>24.7</v>
      </c>
      <c r="H84" t="s">
        <v>324</v>
      </c>
      <c r="I84">
        <v>44</v>
      </c>
      <c r="J84"/>
    </row>
    <row r="85" spans="1:10" x14ac:dyDescent="0.25">
      <c r="A85" t="s">
        <v>129</v>
      </c>
      <c r="B85" t="s">
        <v>60</v>
      </c>
      <c r="C85" t="s">
        <v>16</v>
      </c>
      <c r="D85">
        <v>25.7</v>
      </c>
      <c r="E85">
        <v>126</v>
      </c>
      <c r="F85">
        <v>48.5</v>
      </c>
      <c r="G85">
        <v>31.3</v>
      </c>
      <c r="H85" t="s">
        <v>322</v>
      </c>
      <c r="I85">
        <v>47</v>
      </c>
      <c r="J85">
        <v>35</v>
      </c>
    </row>
    <row r="86" spans="1:10" x14ac:dyDescent="0.25">
      <c r="A86" t="s">
        <v>128</v>
      </c>
      <c r="B86" t="s">
        <v>48</v>
      </c>
      <c r="C86" t="s">
        <v>37</v>
      </c>
      <c r="D86">
        <v>24.5</v>
      </c>
      <c r="E86">
        <v>128.69999999999999</v>
      </c>
      <c r="F86">
        <v>165.1</v>
      </c>
      <c r="G86">
        <v>23.8</v>
      </c>
      <c r="H86" t="s">
        <v>322</v>
      </c>
      <c r="I86">
        <v>27</v>
      </c>
      <c r="J86">
        <v>26</v>
      </c>
    </row>
    <row r="87" spans="1:10" x14ac:dyDescent="0.25">
      <c r="A87" t="s">
        <v>130</v>
      </c>
      <c r="B87" t="s">
        <v>13</v>
      </c>
      <c r="C87" t="s">
        <v>106</v>
      </c>
      <c r="D87">
        <v>26.2</v>
      </c>
      <c r="E87">
        <v>129.9</v>
      </c>
      <c r="F87">
        <v>166.9</v>
      </c>
      <c r="G87">
        <v>20.399999999999999</v>
      </c>
      <c r="H87" t="s">
        <v>323</v>
      </c>
      <c r="I87">
        <v>5</v>
      </c>
      <c r="J87"/>
    </row>
    <row r="88" spans="1:10" x14ac:dyDescent="0.25">
      <c r="A88" t="s">
        <v>132</v>
      </c>
      <c r="B88" t="s">
        <v>60</v>
      </c>
      <c r="C88" t="s">
        <v>50</v>
      </c>
      <c r="D88">
        <v>21.8</v>
      </c>
      <c r="E88">
        <v>130.5</v>
      </c>
      <c r="F88">
        <v>51.6</v>
      </c>
      <c r="G88">
        <v>18.2</v>
      </c>
      <c r="H88" t="s">
        <v>320</v>
      </c>
      <c r="I88">
        <v>25</v>
      </c>
      <c r="J88">
        <v>10</v>
      </c>
    </row>
    <row r="89" spans="1:10" x14ac:dyDescent="0.25">
      <c r="A89" t="s">
        <v>133</v>
      </c>
      <c r="B89" t="s">
        <v>10</v>
      </c>
      <c r="C89" t="s">
        <v>131</v>
      </c>
      <c r="D89">
        <v>25.5</v>
      </c>
      <c r="E89">
        <v>131.9</v>
      </c>
      <c r="F89">
        <v>169.1</v>
      </c>
      <c r="G89">
        <v>40.700000000000003</v>
      </c>
      <c r="H89" t="s">
        <v>323</v>
      </c>
      <c r="I89">
        <v>6</v>
      </c>
      <c r="J89"/>
    </row>
    <row r="90" spans="1:10" x14ac:dyDescent="0.25">
      <c r="A90" t="s">
        <v>134</v>
      </c>
      <c r="B90" t="s">
        <v>10</v>
      </c>
      <c r="C90" t="s">
        <v>36</v>
      </c>
      <c r="D90">
        <v>28.6</v>
      </c>
      <c r="E90">
        <v>134.30000000000001</v>
      </c>
      <c r="F90">
        <v>172.1</v>
      </c>
      <c r="G90">
        <v>28.8</v>
      </c>
      <c r="H90" t="s">
        <v>325</v>
      </c>
      <c r="I90">
        <v>6</v>
      </c>
      <c r="J90"/>
    </row>
    <row r="91" spans="1:10" x14ac:dyDescent="0.25">
      <c r="A91" t="s">
        <v>135</v>
      </c>
      <c r="B91" t="s">
        <v>13</v>
      </c>
      <c r="C91" t="s">
        <v>65</v>
      </c>
      <c r="D91">
        <v>24.9</v>
      </c>
      <c r="E91">
        <v>134.30000000000001</v>
      </c>
      <c r="F91">
        <v>172.4</v>
      </c>
      <c r="G91">
        <v>22.8</v>
      </c>
      <c r="H91" t="s">
        <v>323</v>
      </c>
      <c r="I91">
        <v>14</v>
      </c>
      <c r="J91"/>
    </row>
    <row r="92" spans="1:10" x14ac:dyDescent="0.25">
      <c r="A92" t="s">
        <v>136</v>
      </c>
      <c r="B92" t="s">
        <v>13</v>
      </c>
      <c r="C92" t="s">
        <v>20</v>
      </c>
      <c r="D92">
        <v>23.3</v>
      </c>
      <c r="E92">
        <v>136.19999999999999</v>
      </c>
      <c r="F92">
        <v>174.7</v>
      </c>
      <c r="G92">
        <v>35.9</v>
      </c>
      <c r="H92" t="s">
        <v>320</v>
      </c>
      <c r="I92">
        <v>20</v>
      </c>
      <c r="J92">
        <v>32</v>
      </c>
    </row>
    <row r="93" spans="1:10" x14ac:dyDescent="0.25">
      <c r="A93" t="s">
        <v>137</v>
      </c>
      <c r="B93" t="s">
        <v>13</v>
      </c>
      <c r="C93" t="s">
        <v>22</v>
      </c>
      <c r="D93">
        <v>22.3</v>
      </c>
      <c r="E93">
        <v>138.80000000000001</v>
      </c>
      <c r="F93">
        <v>178</v>
      </c>
      <c r="G93">
        <v>13.6</v>
      </c>
      <c r="H93" t="s">
        <v>320</v>
      </c>
      <c r="I93">
        <v>23</v>
      </c>
      <c r="J93">
        <v>34</v>
      </c>
    </row>
    <row r="94" spans="1:10" x14ac:dyDescent="0.25">
      <c r="A94" t="s">
        <v>140</v>
      </c>
      <c r="B94" t="s">
        <v>10</v>
      </c>
      <c r="C94" t="s">
        <v>20</v>
      </c>
      <c r="D94">
        <v>29.2</v>
      </c>
      <c r="E94">
        <v>139.19999999999999</v>
      </c>
      <c r="F94">
        <v>178.1</v>
      </c>
      <c r="G94">
        <v>39.200000000000003</v>
      </c>
      <c r="H94" t="s">
        <v>324</v>
      </c>
      <c r="I94">
        <v>20</v>
      </c>
      <c r="J94"/>
    </row>
    <row r="95" spans="1:10" x14ac:dyDescent="0.25">
      <c r="A95" t="s">
        <v>138</v>
      </c>
      <c r="B95" t="s">
        <v>48</v>
      </c>
      <c r="C95" t="s">
        <v>31</v>
      </c>
      <c r="D95">
        <v>28.8</v>
      </c>
      <c r="E95">
        <v>142.69999999999999</v>
      </c>
      <c r="F95">
        <v>182.1</v>
      </c>
      <c r="G95">
        <v>17.100000000000001</v>
      </c>
      <c r="H95" t="s">
        <v>324</v>
      </c>
      <c r="I95">
        <v>39</v>
      </c>
      <c r="J95"/>
    </row>
    <row r="96" spans="1:10" x14ac:dyDescent="0.25">
      <c r="A96" t="s">
        <v>139</v>
      </c>
      <c r="B96" t="s">
        <v>60</v>
      </c>
      <c r="C96" t="s">
        <v>123</v>
      </c>
      <c r="D96">
        <v>22.9</v>
      </c>
      <c r="E96">
        <v>145.1</v>
      </c>
      <c r="F96">
        <v>61.8</v>
      </c>
      <c r="G96">
        <v>15.1</v>
      </c>
      <c r="H96" t="s">
        <v>320</v>
      </c>
      <c r="I96">
        <v>28</v>
      </c>
      <c r="J96">
        <v>19</v>
      </c>
    </row>
    <row r="97" spans="1:10" x14ac:dyDescent="0.25">
      <c r="A97" t="s">
        <v>142</v>
      </c>
      <c r="B97" t="s">
        <v>10</v>
      </c>
      <c r="C97" t="s">
        <v>14</v>
      </c>
      <c r="D97">
        <v>23</v>
      </c>
      <c r="E97">
        <v>149.4</v>
      </c>
      <c r="F97">
        <v>190.7</v>
      </c>
      <c r="G97">
        <v>21.6</v>
      </c>
      <c r="H97" t="s">
        <v>321</v>
      </c>
      <c r="I97">
        <v>17</v>
      </c>
      <c r="J97">
        <v>18</v>
      </c>
    </row>
    <row r="98" spans="1:10" x14ac:dyDescent="0.25">
      <c r="A98" t="s">
        <v>148</v>
      </c>
      <c r="B98" t="s">
        <v>13</v>
      </c>
      <c r="C98" t="s">
        <v>18</v>
      </c>
      <c r="D98">
        <v>22.7</v>
      </c>
      <c r="E98">
        <v>152.19999999999999</v>
      </c>
      <c r="F98">
        <v>194.6</v>
      </c>
      <c r="G98">
        <v>26.2</v>
      </c>
      <c r="H98" t="s">
        <v>321</v>
      </c>
      <c r="I98">
        <v>16</v>
      </c>
      <c r="J98">
        <v>21</v>
      </c>
    </row>
    <row r="99" spans="1:10" x14ac:dyDescent="0.25">
      <c r="A99" t="s">
        <v>141</v>
      </c>
      <c r="B99" t="s">
        <v>48</v>
      </c>
      <c r="C99" t="s">
        <v>94</v>
      </c>
      <c r="D99">
        <v>22.6</v>
      </c>
      <c r="E99">
        <v>154.1</v>
      </c>
      <c r="F99">
        <v>195.9</v>
      </c>
      <c r="G99">
        <v>26.4</v>
      </c>
      <c r="H99" t="s">
        <v>320</v>
      </c>
      <c r="I99">
        <v>31</v>
      </c>
      <c r="J99">
        <v>40</v>
      </c>
    </row>
    <row r="100" spans="1:10" x14ac:dyDescent="0.25">
      <c r="A100" t="s">
        <v>143</v>
      </c>
      <c r="B100" t="s">
        <v>10</v>
      </c>
      <c r="C100" t="s">
        <v>50</v>
      </c>
      <c r="D100">
        <v>24.9</v>
      </c>
      <c r="E100">
        <v>155</v>
      </c>
      <c r="F100">
        <v>197.5</v>
      </c>
      <c r="G100">
        <v>39.299999999999997</v>
      </c>
      <c r="H100" t="s">
        <v>321</v>
      </c>
      <c r="I100">
        <v>44</v>
      </c>
      <c r="J100"/>
    </row>
    <row r="101" spans="1:10" x14ac:dyDescent="0.25">
      <c r="A101" t="s">
        <v>145</v>
      </c>
      <c r="B101" t="s">
        <v>13</v>
      </c>
      <c r="C101" t="s">
        <v>31</v>
      </c>
      <c r="D101">
        <v>25.7</v>
      </c>
      <c r="E101">
        <v>156.9</v>
      </c>
      <c r="F101">
        <v>200.4</v>
      </c>
      <c r="G101">
        <v>22.5</v>
      </c>
      <c r="H101" t="s">
        <v>325</v>
      </c>
      <c r="I101">
        <v>18</v>
      </c>
      <c r="J101"/>
    </row>
    <row r="102" spans="1:10" x14ac:dyDescent="0.25">
      <c r="A102" t="s">
        <v>149</v>
      </c>
      <c r="B102" t="s">
        <v>13</v>
      </c>
      <c r="C102" t="s">
        <v>29</v>
      </c>
      <c r="D102">
        <v>23.4</v>
      </c>
      <c r="E102">
        <v>158</v>
      </c>
      <c r="F102">
        <v>201.8</v>
      </c>
      <c r="G102">
        <v>25</v>
      </c>
      <c r="H102" t="s">
        <v>321</v>
      </c>
      <c r="I102">
        <v>10</v>
      </c>
      <c r="J102">
        <v>9</v>
      </c>
    </row>
    <row r="103" spans="1:10" x14ac:dyDescent="0.25">
      <c r="A103" t="s">
        <v>146</v>
      </c>
      <c r="B103" t="s">
        <v>60</v>
      </c>
      <c r="C103" t="s">
        <v>69</v>
      </c>
      <c r="D103">
        <v>25.4</v>
      </c>
      <c r="E103">
        <v>160.4</v>
      </c>
      <c r="F103">
        <v>73.400000000000006</v>
      </c>
      <c r="G103">
        <v>23.7</v>
      </c>
      <c r="H103" t="s">
        <v>323</v>
      </c>
      <c r="I103">
        <v>19</v>
      </c>
      <c r="J103"/>
    </row>
    <row r="104" spans="1:10" x14ac:dyDescent="0.25">
      <c r="A104" t="s">
        <v>144</v>
      </c>
      <c r="B104" t="s">
        <v>10</v>
      </c>
      <c r="C104" t="s">
        <v>45</v>
      </c>
      <c r="D104">
        <v>26.3</v>
      </c>
      <c r="E104">
        <v>161.9</v>
      </c>
      <c r="F104">
        <v>206</v>
      </c>
      <c r="G104">
        <v>29.9</v>
      </c>
      <c r="H104" t="s">
        <v>325</v>
      </c>
      <c r="I104">
        <v>28</v>
      </c>
      <c r="J104"/>
    </row>
    <row r="105" spans="1:10" x14ac:dyDescent="0.25">
      <c r="A105" t="s">
        <v>147</v>
      </c>
      <c r="B105" t="s">
        <v>48</v>
      </c>
      <c r="C105" t="s">
        <v>67</v>
      </c>
      <c r="D105">
        <v>28.8</v>
      </c>
      <c r="E105">
        <v>163.1</v>
      </c>
      <c r="F105">
        <v>206.7</v>
      </c>
      <c r="G105">
        <v>21.3</v>
      </c>
      <c r="H105" t="s">
        <v>324</v>
      </c>
      <c r="I105">
        <v>38</v>
      </c>
      <c r="J105"/>
    </row>
    <row r="106" spans="1:10" x14ac:dyDescent="0.25">
      <c r="A106" t="s">
        <v>152</v>
      </c>
      <c r="B106" t="s">
        <v>10</v>
      </c>
      <c r="C106" t="s">
        <v>94</v>
      </c>
      <c r="D106">
        <v>25.2</v>
      </c>
      <c r="E106">
        <v>164.6</v>
      </c>
      <c r="F106">
        <v>209.3</v>
      </c>
      <c r="G106">
        <v>38.4</v>
      </c>
      <c r="H106" t="s">
        <v>322</v>
      </c>
      <c r="I106">
        <v>14</v>
      </c>
      <c r="J106">
        <v>9</v>
      </c>
    </row>
    <row r="107" spans="1:10" x14ac:dyDescent="0.25">
      <c r="A107" t="s">
        <v>151</v>
      </c>
      <c r="B107" t="s">
        <v>13</v>
      </c>
      <c r="C107" t="s">
        <v>62</v>
      </c>
      <c r="D107">
        <v>25.9</v>
      </c>
      <c r="E107">
        <v>164.7</v>
      </c>
      <c r="F107">
        <v>210.1</v>
      </c>
      <c r="G107">
        <v>31</v>
      </c>
      <c r="H107" t="s">
        <v>323</v>
      </c>
      <c r="I107">
        <v>7</v>
      </c>
      <c r="J107"/>
    </row>
    <row r="108" spans="1:10" x14ac:dyDescent="0.25">
      <c r="A108" t="s">
        <v>150</v>
      </c>
      <c r="B108" t="s">
        <v>10</v>
      </c>
      <c r="C108" t="s">
        <v>106</v>
      </c>
      <c r="D108">
        <v>23.3</v>
      </c>
      <c r="E108">
        <v>164.8</v>
      </c>
      <c r="F108">
        <v>209.5</v>
      </c>
      <c r="G108">
        <v>36.700000000000003</v>
      </c>
      <c r="H108" t="s">
        <v>320</v>
      </c>
      <c r="I108">
        <v>21</v>
      </c>
      <c r="J108">
        <v>25</v>
      </c>
    </row>
    <row r="109" spans="1:10" x14ac:dyDescent="0.25">
      <c r="A109" t="s">
        <v>154</v>
      </c>
      <c r="B109" t="s">
        <v>10</v>
      </c>
      <c r="C109" t="s">
        <v>27</v>
      </c>
      <c r="D109">
        <v>24</v>
      </c>
      <c r="E109">
        <v>168.8</v>
      </c>
      <c r="F109">
        <v>214.4</v>
      </c>
      <c r="G109">
        <v>31.6</v>
      </c>
      <c r="H109" t="s">
        <v>321</v>
      </c>
      <c r="I109">
        <v>20</v>
      </c>
      <c r="J109">
        <v>22</v>
      </c>
    </row>
    <row r="110" spans="1:10" x14ac:dyDescent="0.25">
      <c r="A110" t="s">
        <v>153</v>
      </c>
      <c r="B110" t="s">
        <v>13</v>
      </c>
      <c r="C110" t="s">
        <v>71</v>
      </c>
      <c r="D110">
        <v>27.4</v>
      </c>
      <c r="E110">
        <v>170</v>
      </c>
      <c r="F110">
        <v>216.6</v>
      </c>
      <c r="G110">
        <v>21.5</v>
      </c>
      <c r="H110" t="s">
        <v>325</v>
      </c>
      <c r="I110">
        <v>11</v>
      </c>
      <c r="J110"/>
    </row>
    <row r="111" spans="1:10" x14ac:dyDescent="0.25">
      <c r="A111" t="s">
        <v>161</v>
      </c>
      <c r="B111" t="s">
        <v>13</v>
      </c>
      <c r="C111" t="s">
        <v>50</v>
      </c>
      <c r="D111">
        <v>25.8</v>
      </c>
      <c r="E111">
        <v>171.3</v>
      </c>
      <c r="F111">
        <v>218.2</v>
      </c>
      <c r="G111">
        <v>33.6</v>
      </c>
      <c r="H111" t="s">
        <v>323</v>
      </c>
      <c r="I111">
        <v>41</v>
      </c>
      <c r="J111"/>
    </row>
    <row r="112" spans="1:10" x14ac:dyDescent="0.25">
      <c r="A112" t="s">
        <v>155</v>
      </c>
      <c r="B112" t="s">
        <v>48</v>
      </c>
      <c r="C112" t="s">
        <v>24</v>
      </c>
      <c r="D112">
        <v>24.8</v>
      </c>
      <c r="E112">
        <v>173.8</v>
      </c>
      <c r="F112">
        <v>219.6</v>
      </c>
      <c r="G112">
        <v>39.799999999999997</v>
      </c>
      <c r="H112" t="s">
        <v>321</v>
      </c>
      <c r="I112">
        <v>26</v>
      </c>
      <c r="J112">
        <v>34</v>
      </c>
    </row>
    <row r="113" spans="1:10" x14ac:dyDescent="0.25">
      <c r="A113" t="s">
        <v>158</v>
      </c>
      <c r="B113" t="s">
        <v>13</v>
      </c>
      <c r="C113" t="s">
        <v>106</v>
      </c>
      <c r="D113">
        <v>27</v>
      </c>
      <c r="E113">
        <v>174.3</v>
      </c>
      <c r="F113">
        <v>221.9</v>
      </c>
      <c r="G113">
        <v>37.200000000000003</v>
      </c>
      <c r="H113" t="s">
        <v>324</v>
      </c>
      <c r="I113">
        <v>41</v>
      </c>
      <c r="J113"/>
    </row>
    <row r="114" spans="1:10" x14ac:dyDescent="0.25">
      <c r="A114" t="s">
        <v>160</v>
      </c>
      <c r="B114" t="s">
        <v>10</v>
      </c>
      <c r="C114" t="s">
        <v>131</v>
      </c>
      <c r="D114">
        <v>24.6</v>
      </c>
      <c r="E114">
        <v>174.6</v>
      </c>
      <c r="F114">
        <v>221.5</v>
      </c>
      <c r="G114">
        <v>44.5</v>
      </c>
      <c r="H114" t="s">
        <v>322</v>
      </c>
      <c r="I114">
        <v>34</v>
      </c>
      <c r="J114">
        <v>27</v>
      </c>
    </row>
    <row r="115" spans="1:10" x14ac:dyDescent="0.25">
      <c r="A115" t="s">
        <v>156</v>
      </c>
      <c r="B115" t="s">
        <v>13</v>
      </c>
      <c r="C115" t="s">
        <v>67</v>
      </c>
      <c r="D115">
        <v>26.4</v>
      </c>
      <c r="E115">
        <v>175.5</v>
      </c>
      <c r="F115">
        <v>223.4</v>
      </c>
      <c r="G115">
        <v>27.8</v>
      </c>
      <c r="H115" t="s">
        <v>322</v>
      </c>
      <c r="I115">
        <v>5</v>
      </c>
      <c r="J115">
        <v>4</v>
      </c>
    </row>
    <row r="116" spans="1:10" x14ac:dyDescent="0.25">
      <c r="A116" t="s">
        <v>159</v>
      </c>
      <c r="B116" t="s">
        <v>10</v>
      </c>
      <c r="C116" t="s">
        <v>29</v>
      </c>
      <c r="D116">
        <v>27.4</v>
      </c>
      <c r="E116">
        <v>176.7</v>
      </c>
      <c r="F116">
        <v>224.1</v>
      </c>
      <c r="G116">
        <v>26.5</v>
      </c>
      <c r="H116" t="s">
        <v>324</v>
      </c>
      <c r="I116">
        <v>2</v>
      </c>
      <c r="J116"/>
    </row>
    <row r="117" spans="1:10" x14ac:dyDescent="0.25">
      <c r="A117" t="s">
        <v>162</v>
      </c>
      <c r="B117" t="s">
        <v>60</v>
      </c>
      <c r="C117" t="s">
        <v>42</v>
      </c>
      <c r="D117">
        <v>22.2</v>
      </c>
      <c r="E117">
        <v>180.7</v>
      </c>
      <c r="F117">
        <v>90.1</v>
      </c>
      <c r="G117">
        <v>28.6</v>
      </c>
      <c r="H117" t="s">
        <v>320</v>
      </c>
      <c r="I117">
        <v>24</v>
      </c>
      <c r="J117">
        <v>8</v>
      </c>
    </row>
    <row r="118" spans="1:10" x14ac:dyDescent="0.25">
      <c r="A118" t="s">
        <v>163</v>
      </c>
      <c r="B118" t="s">
        <v>60</v>
      </c>
      <c r="C118" t="s">
        <v>45</v>
      </c>
      <c r="D118">
        <v>28</v>
      </c>
      <c r="E118">
        <v>181.2</v>
      </c>
      <c r="F118">
        <v>90.5</v>
      </c>
      <c r="G118">
        <v>20.6</v>
      </c>
      <c r="H118" t="s">
        <v>325</v>
      </c>
      <c r="I118">
        <v>39</v>
      </c>
      <c r="J118"/>
    </row>
    <row r="119" spans="1:10" x14ac:dyDescent="0.25">
      <c r="A119" t="s">
        <v>167</v>
      </c>
      <c r="B119" t="s">
        <v>10</v>
      </c>
      <c r="C119" t="s">
        <v>57</v>
      </c>
      <c r="D119">
        <v>28.8</v>
      </c>
      <c r="E119">
        <v>183.5</v>
      </c>
      <c r="F119">
        <v>232.4</v>
      </c>
      <c r="G119">
        <v>31.2</v>
      </c>
      <c r="H119" t="s">
        <v>324</v>
      </c>
      <c r="I119">
        <v>51</v>
      </c>
      <c r="J119"/>
    </row>
    <row r="120" spans="1:10" x14ac:dyDescent="0.25">
      <c r="A120" t="s">
        <v>164</v>
      </c>
      <c r="B120" t="s">
        <v>48</v>
      </c>
      <c r="C120" t="s">
        <v>69</v>
      </c>
      <c r="D120">
        <v>23.6</v>
      </c>
      <c r="E120">
        <v>186.3</v>
      </c>
      <c r="F120">
        <v>234.5</v>
      </c>
      <c r="G120">
        <v>28.1</v>
      </c>
      <c r="H120" t="s">
        <v>321</v>
      </c>
      <c r="I120">
        <v>37</v>
      </c>
      <c r="J120">
        <v>48</v>
      </c>
    </row>
    <row r="121" spans="1:10" x14ac:dyDescent="0.25">
      <c r="A121" t="s">
        <v>166</v>
      </c>
      <c r="B121" t="s">
        <v>13</v>
      </c>
      <c r="C121" t="s">
        <v>69</v>
      </c>
      <c r="D121">
        <v>24.1</v>
      </c>
      <c r="E121">
        <v>187.2</v>
      </c>
      <c r="F121">
        <v>237.8</v>
      </c>
      <c r="G121">
        <v>27.6</v>
      </c>
      <c r="H121" t="s">
        <v>321</v>
      </c>
      <c r="I121">
        <v>30</v>
      </c>
      <c r="J121">
        <v>32</v>
      </c>
    </row>
    <row r="122" spans="1:10" x14ac:dyDescent="0.25">
      <c r="A122" t="s">
        <v>165</v>
      </c>
      <c r="B122" t="s">
        <v>13</v>
      </c>
      <c r="C122" t="s">
        <v>27</v>
      </c>
      <c r="D122">
        <v>22.5</v>
      </c>
      <c r="E122">
        <v>189.3</v>
      </c>
      <c r="F122">
        <v>240.4</v>
      </c>
      <c r="G122">
        <v>15</v>
      </c>
      <c r="H122" t="s">
        <v>320</v>
      </c>
      <c r="I122">
        <v>29</v>
      </c>
      <c r="J122">
        <v>23</v>
      </c>
    </row>
    <row r="123" spans="1:10" x14ac:dyDescent="0.25">
      <c r="A123" t="s">
        <v>172</v>
      </c>
      <c r="B123" t="s">
        <v>10</v>
      </c>
      <c r="C123" t="s">
        <v>77</v>
      </c>
      <c r="D123">
        <v>26.1</v>
      </c>
      <c r="E123">
        <v>191.1</v>
      </c>
      <c r="F123">
        <v>241.6</v>
      </c>
      <c r="G123">
        <v>50</v>
      </c>
      <c r="H123" t="s">
        <v>323</v>
      </c>
      <c r="I123">
        <v>30</v>
      </c>
      <c r="J123"/>
    </row>
    <row r="124" spans="1:10" x14ac:dyDescent="0.25">
      <c r="A124" t="s">
        <v>168</v>
      </c>
      <c r="B124" t="s">
        <v>13</v>
      </c>
      <c r="C124" t="s">
        <v>24</v>
      </c>
      <c r="D124">
        <v>24.2</v>
      </c>
      <c r="E124">
        <v>196.6</v>
      </c>
      <c r="F124">
        <v>249.4</v>
      </c>
      <c r="G124">
        <v>34.799999999999997</v>
      </c>
      <c r="H124" t="s">
        <v>321</v>
      </c>
      <c r="I124">
        <v>35</v>
      </c>
      <c r="J124">
        <v>35</v>
      </c>
    </row>
    <row r="125" spans="1:10" x14ac:dyDescent="0.25">
      <c r="A125" t="s">
        <v>169</v>
      </c>
      <c r="B125" t="s">
        <v>13</v>
      </c>
      <c r="C125" t="s">
        <v>123</v>
      </c>
      <c r="D125">
        <v>24</v>
      </c>
      <c r="E125">
        <v>197.9</v>
      </c>
      <c r="F125">
        <v>251</v>
      </c>
      <c r="G125">
        <v>32.1</v>
      </c>
      <c r="H125" t="s">
        <v>321</v>
      </c>
      <c r="I125">
        <v>14</v>
      </c>
      <c r="J125">
        <v>20</v>
      </c>
    </row>
    <row r="126" spans="1:10" x14ac:dyDescent="0.25">
      <c r="A126" t="s">
        <v>170</v>
      </c>
      <c r="B126" t="s">
        <v>10</v>
      </c>
      <c r="C126" t="s">
        <v>24</v>
      </c>
      <c r="D126">
        <v>22.5</v>
      </c>
      <c r="E126">
        <v>200.3</v>
      </c>
      <c r="F126">
        <v>252.8</v>
      </c>
      <c r="G126">
        <v>33.9</v>
      </c>
      <c r="H126" t="s">
        <v>320</v>
      </c>
      <c r="I126">
        <v>26</v>
      </c>
      <c r="J126">
        <v>30</v>
      </c>
    </row>
    <row r="127" spans="1:10" x14ac:dyDescent="0.25">
      <c r="A127" t="s">
        <v>157</v>
      </c>
      <c r="B127" t="s">
        <v>48</v>
      </c>
      <c r="C127" t="s">
        <v>55</v>
      </c>
      <c r="D127">
        <v>24.9</v>
      </c>
      <c r="E127">
        <v>205</v>
      </c>
      <c r="F127">
        <v>256.8</v>
      </c>
      <c r="G127">
        <v>63.9</v>
      </c>
      <c r="H127" t="s">
        <v>323</v>
      </c>
      <c r="I127">
        <v>42</v>
      </c>
      <c r="J127"/>
    </row>
    <row r="128" spans="1:10" x14ac:dyDescent="0.25">
      <c r="A128" t="s">
        <v>171</v>
      </c>
      <c r="B128" t="s">
        <v>13</v>
      </c>
      <c r="C128" t="s">
        <v>67</v>
      </c>
      <c r="D128">
        <v>27</v>
      </c>
      <c r="E128">
        <v>205.4</v>
      </c>
      <c r="F128">
        <v>260.2</v>
      </c>
      <c r="G128">
        <v>27.3</v>
      </c>
      <c r="H128" t="s">
        <v>325</v>
      </c>
      <c r="I128">
        <v>27</v>
      </c>
      <c r="J128"/>
    </row>
    <row r="129" spans="1:10" x14ac:dyDescent="0.25">
      <c r="A129" t="s">
        <v>173</v>
      </c>
      <c r="B129" t="s">
        <v>10</v>
      </c>
      <c r="C129" t="s">
        <v>31</v>
      </c>
      <c r="D129">
        <v>22.7</v>
      </c>
      <c r="E129">
        <v>207.7</v>
      </c>
      <c r="F129">
        <v>261.8</v>
      </c>
      <c r="G129">
        <v>34.6</v>
      </c>
      <c r="H129" t="s">
        <v>320</v>
      </c>
      <c r="I129">
        <v>27</v>
      </c>
      <c r="J129"/>
    </row>
    <row r="130" spans="1:10" x14ac:dyDescent="0.25">
      <c r="A130" t="s">
        <v>174</v>
      </c>
      <c r="B130" t="s">
        <v>48</v>
      </c>
      <c r="C130" t="s">
        <v>29</v>
      </c>
      <c r="D130">
        <v>28.6</v>
      </c>
      <c r="E130">
        <v>211.5</v>
      </c>
      <c r="F130">
        <v>264.60000000000002</v>
      </c>
      <c r="G130">
        <v>24.7</v>
      </c>
      <c r="H130" t="s">
        <v>324</v>
      </c>
      <c r="I130">
        <v>9</v>
      </c>
      <c r="J130"/>
    </row>
    <row r="131" spans="1:10" x14ac:dyDescent="0.25">
      <c r="A131" t="s">
        <v>175</v>
      </c>
      <c r="B131" t="s">
        <v>48</v>
      </c>
      <c r="C131" t="s">
        <v>77</v>
      </c>
      <c r="D131">
        <v>25.3</v>
      </c>
      <c r="E131">
        <v>215.9</v>
      </c>
      <c r="F131">
        <v>269.8</v>
      </c>
      <c r="G131">
        <v>25.4</v>
      </c>
      <c r="H131" t="s">
        <v>321</v>
      </c>
      <c r="I131">
        <v>29</v>
      </c>
      <c r="J131">
        <v>33</v>
      </c>
    </row>
    <row r="132" spans="1:10" x14ac:dyDescent="0.25">
      <c r="A132" t="s">
        <v>178</v>
      </c>
      <c r="B132" t="s">
        <v>13</v>
      </c>
      <c r="C132" t="s">
        <v>57</v>
      </c>
      <c r="D132">
        <v>26.3</v>
      </c>
      <c r="E132">
        <v>223.6</v>
      </c>
      <c r="F132">
        <v>282.5</v>
      </c>
      <c r="G132">
        <v>23.6</v>
      </c>
      <c r="H132" t="s">
        <v>323</v>
      </c>
      <c r="I132">
        <v>13</v>
      </c>
      <c r="J132"/>
    </row>
    <row r="133" spans="1:10" x14ac:dyDescent="0.25">
      <c r="A133" t="s">
        <v>177</v>
      </c>
      <c r="B133" t="s">
        <v>60</v>
      </c>
      <c r="C133" t="s">
        <v>20</v>
      </c>
      <c r="D133">
        <v>26.5</v>
      </c>
      <c r="E133">
        <v>234.1</v>
      </c>
      <c r="F133">
        <v>140.4</v>
      </c>
      <c r="G133">
        <v>23.3</v>
      </c>
      <c r="H133" t="s">
        <v>325</v>
      </c>
      <c r="I133">
        <v>22</v>
      </c>
      <c r="J133"/>
    </row>
    <row r="134" spans="1:10" x14ac:dyDescent="0.25">
      <c r="A134" t="s">
        <v>180</v>
      </c>
      <c r="B134" t="s">
        <v>10</v>
      </c>
      <c r="C134" t="s">
        <v>29</v>
      </c>
      <c r="D134">
        <v>22</v>
      </c>
      <c r="E134">
        <v>237.6</v>
      </c>
      <c r="F134">
        <v>298</v>
      </c>
      <c r="G134">
        <v>28.6</v>
      </c>
      <c r="H134" t="s">
        <v>320</v>
      </c>
      <c r="I134">
        <v>30</v>
      </c>
      <c r="J134">
        <v>31</v>
      </c>
    </row>
    <row r="135" spans="1:10" x14ac:dyDescent="0.25">
      <c r="A135" t="s">
        <v>176</v>
      </c>
      <c r="B135" t="s">
        <v>48</v>
      </c>
      <c r="C135" t="s">
        <v>24</v>
      </c>
      <c r="D135">
        <v>26.3</v>
      </c>
      <c r="E135">
        <v>242</v>
      </c>
      <c r="F135">
        <v>300.7</v>
      </c>
      <c r="G135">
        <v>60</v>
      </c>
      <c r="H135" t="s">
        <v>322</v>
      </c>
      <c r="I135">
        <v>38</v>
      </c>
      <c r="J135">
        <v>39</v>
      </c>
    </row>
    <row r="136" spans="1:10" x14ac:dyDescent="0.25">
      <c r="A136" t="s">
        <v>183</v>
      </c>
      <c r="B136" t="s">
        <v>48</v>
      </c>
      <c r="C136" t="s">
        <v>73</v>
      </c>
      <c r="D136">
        <v>23.8</v>
      </c>
      <c r="E136">
        <v>242.3</v>
      </c>
      <c r="F136">
        <v>301</v>
      </c>
      <c r="G136">
        <v>28.7</v>
      </c>
      <c r="H136" t="s">
        <v>321</v>
      </c>
      <c r="I136">
        <v>43</v>
      </c>
      <c r="J136">
        <v>31</v>
      </c>
    </row>
    <row r="137" spans="1:10" x14ac:dyDescent="0.25">
      <c r="A137" t="s">
        <v>188</v>
      </c>
      <c r="B137" t="s">
        <v>13</v>
      </c>
      <c r="C137" t="s">
        <v>33</v>
      </c>
      <c r="D137">
        <v>25.6</v>
      </c>
      <c r="E137">
        <v>243.5</v>
      </c>
      <c r="F137">
        <v>306.8</v>
      </c>
      <c r="G137">
        <v>13.5</v>
      </c>
      <c r="H137" t="s">
        <v>323</v>
      </c>
      <c r="I137">
        <v>9</v>
      </c>
      <c r="J137"/>
    </row>
    <row r="138" spans="1:10" x14ac:dyDescent="0.25">
      <c r="A138" t="s">
        <v>187</v>
      </c>
      <c r="B138" t="s">
        <v>10</v>
      </c>
      <c r="C138" t="s">
        <v>11</v>
      </c>
      <c r="D138">
        <v>24.5</v>
      </c>
      <c r="E138">
        <v>246.7</v>
      </c>
      <c r="F138">
        <v>309</v>
      </c>
      <c r="G138">
        <v>43.7</v>
      </c>
      <c r="H138" t="s">
        <v>321</v>
      </c>
      <c r="I138">
        <v>34</v>
      </c>
      <c r="J138">
        <v>29</v>
      </c>
    </row>
    <row r="139" spans="1:10" x14ac:dyDescent="0.25">
      <c r="A139" t="s">
        <v>181</v>
      </c>
      <c r="B139" t="s">
        <v>10</v>
      </c>
      <c r="C139" t="s">
        <v>62</v>
      </c>
      <c r="D139">
        <v>25.2</v>
      </c>
      <c r="E139">
        <v>250.7</v>
      </c>
      <c r="F139">
        <v>313.8</v>
      </c>
      <c r="G139">
        <v>25.7</v>
      </c>
      <c r="H139" t="s">
        <v>322</v>
      </c>
      <c r="I139">
        <v>18</v>
      </c>
      <c r="J139">
        <v>30</v>
      </c>
    </row>
    <row r="140" spans="1:10" x14ac:dyDescent="0.25">
      <c r="A140" t="s">
        <v>186</v>
      </c>
      <c r="B140" t="s">
        <v>13</v>
      </c>
      <c r="C140" t="s">
        <v>36</v>
      </c>
      <c r="D140">
        <v>24.6</v>
      </c>
      <c r="E140">
        <v>254.3</v>
      </c>
      <c r="F140">
        <v>320</v>
      </c>
      <c r="H140" t="s">
        <v>322</v>
      </c>
      <c r="I140">
        <v>43</v>
      </c>
      <c r="J140"/>
    </row>
    <row r="141" spans="1:10" x14ac:dyDescent="0.25">
      <c r="A141" t="s">
        <v>182</v>
      </c>
      <c r="B141" t="s">
        <v>60</v>
      </c>
      <c r="C141" t="s">
        <v>24</v>
      </c>
      <c r="D141">
        <v>27.3</v>
      </c>
      <c r="E141">
        <v>256.2</v>
      </c>
      <c r="F141">
        <v>163.80000000000001</v>
      </c>
      <c r="G141">
        <v>24.2</v>
      </c>
      <c r="H141" t="s">
        <v>325</v>
      </c>
      <c r="I141">
        <v>34</v>
      </c>
      <c r="J141"/>
    </row>
    <row r="142" spans="1:10" x14ac:dyDescent="0.25">
      <c r="A142" t="s">
        <v>184</v>
      </c>
      <c r="B142" t="s">
        <v>10</v>
      </c>
      <c r="C142" t="s">
        <v>73</v>
      </c>
      <c r="D142">
        <v>26.9</v>
      </c>
      <c r="E142">
        <v>257.8</v>
      </c>
      <c r="F142">
        <v>322.39999999999998</v>
      </c>
      <c r="G142">
        <v>13.3</v>
      </c>
      <c r="H142" t="s">
        <v>322</v>
      </c>
      <c r="I142">
        <v>15</v>
      </c>
      <c r="J142">
        <v>15</v>
      </c>
    </row>
    <row r="143" spans="1:10" x14ac:dyDescent="0.25">
      <c r="A143" t="s">
        <v>179</v>
      </c>
      <c r="B143" t="s">
        <v>13</v>
      </c>
      <c r="C143" t="s">
        <v>57</v>
      </c>
      <c r="D143">
        <v>27.6</v>
      </c>
      <c r="E143">
        <v>258</v>
      </c>
      <c r="F143">
        <v>324.5</v>
      </c>
      <c r="G143">
        <v>64.599999999999994</v>
      </c>
      <c r="H143" t="s">
        <v>325</v>
      </c>
      <c r="I143">
        <v>42</v>
      </c>
      <c r="J143"/>
    </row>
    <row r="144" spans="1:10" x14ac:dyDescent="0.25">
      <c r="A144" t="s">
        <v>185</v>
      </c>
      <c r="B144" t="s">
        <v>13</v>
      </c>
      <c r="C144" t="s">
        <v>77</v>
      </c>
      <c r="D144">
        <v>28.1</v>
      </c>
      <c r="E144">
        <v>263.5</v>
      </c>
      <c r="F144">
        <v>329.2</v>
      </c>
      <c r="G144">
        <v>28</v>
      </c>
      <c r="H144" t="s">
        <v>324</v>
      </c>
      <c r="I144">
        <v>7</v>
      </c>
      <c r="J144"/>
    </row>
    <row r="145" spans="1:10" x14ac:dyDescent="0.25">
      <c r="A145" t="s">
        <v>195</v>
      </c>
      <c r="B145" t="s">
        <v>13</v>
      </c>
      <c r="C145" t="s">
        <v>16</v>
      </c>
      <c r="D145">
        <v>28.1</v>
      </c>
      <c r="E145">
        <v>264</v>
      </c>
      <c r="F145">
        <v>331.8</v>
      </c>
      <c r="G145">
        <v>18</v>
      </c>
      <c r="H145" t="s">
        <v>324</v>
      </c>
      <c r="I145">
        <v>5</v>
      </c>
      <c r="J145"/>
    </row>
    <row r="146" spans="1:10" x14ac:dyDescent="0.25">
      <c r="A146" t="s">
        <v>190</v>
      </c>
      <c r="B146" t="s">
        <v>13</v>
      </c>
      <c r="C146" t="s">
        <v>39</v>
      </c>
      <c r="D146">
        <v>23.8</v>
      </c>
      <c r="E146">
        <v>267.5</v>
      </c>
      <c r="F146">
        <v>336.1</v>
      </c>
      <c r="G146">
        <v>24.8</v>
      </c>
      <c r="H146" t="s">
        <v>322</v>
      </c>
      <c r="I146">
        <v>3</v>
      </c>
      <c r="J146">
        <v>2</v>
      </c>
    </row>
    <row r="147" spans="1:10" x14ac:dyDescent="0.25">
      <c r="A147" t="s">
        <v>189</v>
      </c>
      <c r="B147" t="s">
        <v>10</v>
      </c>
      <c r="C147" t="s">
        <v>67</v>
      </c>
      <c r="D147">
        <v>23.6</v>
      </c>
      <c r="E147">
        <v>267.5</v>
      </c>
      <c r="F147">
        <v>334</v>
      </c>
      <c r="G147">
        <v>17.399999999999999</v>
      </c>
      <c r="H147" t="s">
        <v>321</v>
      </c>
      <c r="I147">
        <v>8</v>
      </c>
      <c r="J147">
        <v>11</v>
      </c>
    </row>
    <row r="148" spans="1:10" x14ac:dyDescent="0.25">
      <c r="A148" t="s">
        <v>194</v>
      </c>
      <c r="B148" t="s">
        <v>13</v>
      </c>
      <c r="C148" t="s">
        <v>94</v>
      </c>
      <c r="D148">
        <v>24.1</v>
      </c>
      <c r="E148">
        <v>268.8</v>
      </c>
      <c r="F148">
        <v>337.6</v>
      </c>
      <c r="H148" t="s">
        <v>320</v>
      </c>
      <c r="I148">
        <v>32</v>
      </c>
      <c r="J148"/>
    </row>
    <row r="149" spans="1:10" x14ac:dyDescent="0.25">
      <c r="A149" t="s">
        <v>192</v>
      </c>
      <c r="B149" t="s">
        <v>13</v>
      </c>
      <c r="C149" t="s">
        <v>53</v>
      </c>
      <c r="D149">
        <v>26.7</v>
      </c>
      <c r="E149">
        <v>270.8</v>
      </c>
      <c r="F149">
        <v>340.1</v>
      </c>
      <c r="G149">
        <v>28.3</v>
      </c>
      <c r="H149" t="s">
        <v>325</v>
      </c>
      <c r="I149">
        <v>5</v>
      </c>
      <c r="J149"/>
    </row>
    <row r="150" spans="1:10" x14ac:dyDescent="0.25">
      <c r="A150" t="s">
        <v>196</v>
      </c>
      <c r="B150" t="s">
        <v>10</v>
      </c>
      <c r="C150" t="s">
        <v>39</v>
      </c>
      <c r="D150">
        <v>25.8</v>
      </c>
      <c r="E150">
        <v>271.8</v>
      </c>
      <c r="F150">
        <v>339.2</v>
      </c>
      <c r="G150">
        <v>29.8</v>
      </c>
      <c r="H150" t="s">
        <v>323</v>
      </c>
      <c r="I150">
        <v>8</v>
      </c>
      <c r="J150"/>
    </row>
    <row r="151" spans="1:10" x14ac:dyDescent="0.25">
      <c r="A151" t="s">
        <v>191</v>
      </c>
      <c r="B151" t="s">
        <v>13</v>
      </c>
      <c r="C151" t="s">
        <v>71</v>
      </c>
      <c r="D151">
        <v>26.5</v>
      </c>
      <c r="E151">
        <v>273</v>
      </c>
      <c r="F151">
        <v>342.8</v>
      </c>
      <c r="G151">
        <v>27.9</v>
      </c>
      <c r="H151" t="s">
        <v>323</v>
      </c>
      <c r="I151">
        <v>24</v>
      </c>
      <c r="J151"/>
    </row>
    <row r="152" spans="1:10" x14ac:dyDescent="0.25">
      <c r="A152" t="s">
        <v>193</v>
      </c>
      <c r="B152" t="s">
        <v>13</v>
      </c>
      <c r="C152" t="s">
        <v>42</v>
      </c>
      <c r="D152">
        <v>24.5</v>
      </c>
      <c r="E152">
        <v>275.2</v>
      </c>
      <c r="F152">
        <v>345.4</v>
      </c>
      <c r="G152">
        <v>25</v>
      </c>
      <c r="H152" t="s">
        <v>321</v>
      </c>
      <c r="I152">
        <v>31</v>
      </c>
      <c r="J152"/>
    </row>
    <row r="153" spans="1:10" x14ac:dyDescent="0.25">
      <c r="A153" t="s">
        <v>197</v>
      </c>
      <c r="B153" t="s">
        <v>10</v>
      </c>
      <c r="C153" t="s">
        <v>55</v>
      </c>
      <c r="D153">
        <v>27.6</v>
      </c>
      <c r="E153">
        <v>280.39999999999998</v>
      </c>
      <c r="F153">
        <v>349.5</v>
      </c>
      <c r="H153" t="s">
        <v>323</v>
      </c>
      <c r="I153">
        <v>38</v>
      </c>
      <c r="J153"/>
    </row>
    <row r="154" spans="1:10" x14ac:dyDescent="0.25">
      <c r="A154" t="s">
        <v>202</v>
      </c>
      <c r="B154" t="s">
        <v>60</v>
      </c>
      <c r="C154" t="s">
        <v>27</v>
      </c>
      <c r="D154">
        <v>23.3</v>
      </c>
      <c r="E154">
        <v>283.3</v>
      </c>
      <c r="F154">
        <v>194.7</v>
      </c>
      <c r="H154" t="s">
        <v>321</v>
      </c>
      <c r="I154">
        <v>36</v>
      </c>
      <c r="J154">
        <v>19</v>
      </c>
    </row>
    <row r="155" spans="1:10" x14ac:dyDescent="0.25">
      <c r="A155" t="s">
        <v>198</v>
      </c>
      <c r="B155" t="s">
        <v>13</v>
      </c>
      <c r="C155" t="s">
        <v>69</v>
      </c>
      <c r="D155">
        <v>24.3</v>
      </c>
      <c r="E155">
        <v>283.3</v>
      </c>
      <c r="F155">
        <v>355.3</v>
      </c>
      <c r="G155">
        <v>21.7</v>
      </c>
      <c r="H155" t="s">
        <v>322</v>
      </c>
      <c r="I155">
        <v>21</v>
      </c>
      <c r="J155">
        <v>36</v>
      </c>
    </row>
    <row r="156" spans="1:10" x14ac:dyDescent="0.25">
      <c r="A156" t="s">
        <v>206</v>
      </c>
      <c r="B156" t="s">
        <v>60</v>
      </c>
      <c r="C156" t="s">
        <v>123</v>
      </c>
      <c r="D156">
        <v>28.6</v>
      </c>
      <c r="E156">
        <v>283.7</v>
      </c>
      <c r="F156">
        <v>195.1</v>
      </c>
      <c r="H156" t="s">
        <v>324</v>
      </c>
      <c r="I156">
        <v>46</v>
      </c>
      <c r="J156"/>
    </row>
    <row r="157" spans="1:10" x14ac:dyDescent="0.25">
      <c r="A157" t="s">
        <v>203</v>
      </c>
      <c r="B157" t="s">
        <v>13</v>
      </c>
      <c r="C157" t="s">
        <v>131</v>
      </c>
      <c r="D157">
        <v>25.7</v>
      </c>
      <c r="E157">
        <v>284.8</v>
      </c>
      <c r="F157">
        <v>357.1</v>
      </c>
      <c r="H157" t="s">
        <v>322</v>
      </c>
      <c r="I157">
        <v>19</v>
      </c>
      <c r="J157">
        <v>22</v>
      </c>
    </row>
    <row r="158" spans="1:10" x14ac:dyDescent="0.25">
      <c r="A158" t="s">
        <v>201</v>
      </c>
      <c r="B158" t="s">
        <v>13</v>
      </c>
      <c r="C158" t="s">
        <v>106</v>
      </c>
      <c r="D158">
        <v>29.2</v>
      </c>
      <c r="E158">
        <v>285.10000000000002</v>
      </c>
      <c r="F158">
        <v>357.5</v>
      </c>
      <c r="H158" t="s">
        <v>324</v>
      </c>
      <c r="I158">
        <v>47</v>
      </c>
      <c r="J158"/>
    </row>
    <row r="159" spans="1:10" x14ac:dyDescent="0.25">
      <c r="A159" t="s">
        <v>199</v>
      </c>
      <c r="B159" t="s">
        <v>13</v>
      </c>
      <c r="C159" t="s">
        <v>42</v>
      </c>
      <c r="D159">
        <v>26.8</v>
      </c>
      <c r="E159">
        <v>287</v>
      </c>
      <c r="F159">
        <v>359.8</v>
      </c>
      <c r="G159">
        <v>11</v>
      </c>
      <c r="H159" t="s">
        <v>323</v>
      </c>
      <c r="I159">
        <v>4</v>
      </c>
      <c r="J159"/>
    </row>
    <row r="160" spans="1:10" x14ac:dyDescent="0.25">
      <c r="A160" t="s">
        <v>200</v>
      </c>
      <c r="B160" t="s">
        <v>10</v>
      </c>
      <c r="C160" t="s">
        <v>45</v>
      </c>
      <c r="D160">
        <v>26.1</v>
      </c>
      <c r="E160">
        <v>287.5</v>
      </c>
      <c r="F160">
        <v>358</v>
      </c>
      <c r="H160" t="s">
        <v>322</v>
      </c>
      <c r="I160">
        <v>16</v>
      </c>
      <c r="J160">
        <v>24</v>
      </c>
    </row>
    <row r="161" spans="1:10" x14ac:dyDescent="0.25">
      <c r="A161" t="s">
        <v>207</v>
      </c>
      <c r="B161" t="s">
        <v>13</v>
      </c>
      <c r="C161" t="s">
        <v>131</v>
      </c>
      <c r="D161">
        <v>25.2</v>
      </c>
      <c r="E161">
        <v>288.10000000000002</v>
      </c>
      <c r="F161">
        <v>361.1</v>
      </c>
      <c r="H161" t="s">
        <v>322</v>
      </c>
      <c r="I161">
        <v>10</v>
      </c>
      <c r="J161">
        <v>20</v>
      </c>
    </row>
    <row r="162" spans="1:10" x14ac:dyDescent="0.25">
      <c r="A162" t="s">
        <v>253</v>
      </c>
      <c r="B162" t="s">
        <v>13</v>
      </c>
      <c r="C162" t="s">
        <v>22</v>
      </c>
      <c r="D162">
        <v>24.5</v>
      </c>
      <c r="E162">
        <v>288.39999999999998</v>
      </c>
      <c r="F162">
        <v>361.5</v>
      </c>
      <c r="G162">
        <v>20.3</v>
      </c>
      <c r="H162" t="s">
        <v>322</v>
      </c>
      <c r="I162">
        <v>35</v>
      </c>
      <c r="J162">
        <v>41</v>
      </c>
    </row>
    <row r="163" spans="1:10" x14ac:dyDescent="0.25">
      <c r="A163" t="s">
        <v>204</v>
      </c>
      <c r="B163" t="s">
        <v>10</v>
      </c>
      <c r="C163" t="s">
        <v>85</v>
      </c>
      <c r="D163">
        <v>24.9</v>
      </c>
      <c r="E163">
        <v>290.89999999999998</v>
      </c>
      <c r="F163">
        <v>362.1</v>
      </c>
      <c r="H163" t="s">
        <v>322</v>
      </c>
      <c r="I163">
        <v>13</v>
      </c>
      <c r="J163">
        <v>12</v>
      </c>
    </row>
    <row r="164" spans="1:10" x14ac:dyDescent="0.25">
      <c r="A164" t="s">
        <v>208</v>
      </c>
      <c r="B164" t="s">
        <v>13</v>
      </c>
      <c r="C164" t="s">
        <v>131</v>
      </c>
      <c r="D164">
        <v>29.6</v>
      </c>
      <c r="E164">
        <v>293.10000000000002</v>
      </c>
      <c r="F164">
        <v>367.2</v>
      </c>
      <c r="H164" t="s">
        <v>324</v>
      </c>
      <c r="I164">
        <v>37</v>
      </c>
      <c r="J164"/>
    </row>
    <row r="165" spans="1:10" x14ac:dyDescent="0.25">
      <c r="A165" t="s">
        <v>205</v>
      </c>
      <c r="B165" t="s">
        <v>13</v>
      </c>
      <c r="C165" t="s">
        <v>131</v>
      </c>
      <c r="D165">
        <v>25.3</v>
      </c>
      <c r="E165">
        <v>293.89999999999998</v>
      </c>
      <c r="F165">
        <v>368.1</v>
      </c>
      <c r="H165" t="s">
        <v>321</v>
      </c>
      <c r="I165">
        <v>32</v>
      </c>
      <c r="J165">
        <v>36</v>
      </c>
    </row>
    <row r="166" spans="1:10" x14ac:dyDescent="0.25">
      <c r="A166" t="s">
        <v>211</v>
      </c>
      <c r="B166" t="s">
        <v>10</v>
      </c>
      <c r="C166" t="s">
        <v>85</v>
      </c>
      <c r="D166">
        <v>22.5</v>
      </c>
      <c r="E166">
        <v>298.89999999999998</v>
      </c>
      <c r="F166">
        <v>371.7</v>
      </c>
      <c r="H166" t="s">
        <v>320</v>
      </c>
      <c r="I166">
        <v>33</v>
      </c>
      <c r="J166">
        <v>36</v>
      </c>
    </row>
    <row r="167" spans="1:10" x14ac:dyDescent="0.25">
      <c r="A167" t="s">
        <v>209</v>
      </c>
      <c r="B167" t="s">
        <v>10</v>
      </c>
      <c r="C167" t="s">
        <v>18</v>
      </c>
      <c r="D167">
        <v>28.8</v>
      </c>
      <c r="E167">
        <v>300.89999999999998</v>
      </c>
      <c r="F167">
        <v>374.1</v>
      </c>
      <c r="H167" t="s">
        <v>323</v>
      </c>
      <c r="I167">
        <v>27</v>
      </c>
      <c r="J167"/>
    </row>
    <row r="168" spans="1:10" x14ac:dyDescent="0.25">
      <c r="A168" t="s">
        <v>210</v>
      </c>
      <c r="B168" t="s">
        <v>10</v>
      </c>
      <c r="C168" t="s">
        <v>50</v>
      </c>
      <c r="D168">
        <v>26.4</v>
      </c>
      <c r="E168">
        <v>301.7</v>
      </c>
      <c r="F168">
        <v>375</v>
      </c>
      <c r="H168" t="s">
        <v>321</v>
      </c>
      <c r="I168">
        <v>41</v>
      </c>
      <c r="J168"/>
    </row>
    <row r="169" spans="1:10" x14ac:dyDescent="0.25">
      <c r="A169" t="s">
        <v>213</v>
      </c>
      <c r="B169" t="s">
        <v>13</v>
      </c>
      <c r="C169" t="s">
        <v>37</v>
      </c>
      <c r="D169">
        <v>27.3</v>
      </c>
      <c r="E169">
        <v>305.60000000000002</v>
      </c>
      <c r="F169">
        <v>382.3</v>
      </c>
      <c r="H169" t="s">
        <v>323</v>
      </c>
      <c r="I169">
        <v>29</v>
      </c>
      <c r="J169"/>
    </row>
    <row r="170" spans="1:10" x14ac:dyDescent="0.25">
      <c r="A170" t="s">
        <v>212</v>
      </c>
      <c r="B170" t="s">
        <v>10</v>
      </c>
      <c r="C170" t="s">
        <v>131</v>
      </c>
      <c r="D170">
        <v>28.4</v>
      </c>
      <c r="E170">
        <v>306.60000000000002</v>
      </c>
      <c r="F170">
        <v>380.9</v>
      </c>
      <c r="H170" t="s">
        <v>324</v>
      </c>
      <c r="I170">
        <v>28</v>
      </c>
      <c r="J170"/>
    </row>
    <row r="171" spans="1:10" x14ac:dyDescent="0.25">
      <c r="A171" t="s">
        <v>215</v>
      </c>
      <c r="B171" t="s">
        <v>13</v>
      </c>
      <c r="C171" t="s">
        <v>62</v>
      </c>
      <c r="D171">
        <v>26.4</v>
      </c>
      <c r="E171">
        <v>307.60000000000002</v>
      </c>
      <c r="F171">
        <v>384.8</v>
      </c>
      <c r="H171" t="s">
        <v>322</v>
      </c>
      <c r="I171">
        <v>24</v>
      </c>
      <c r="J171">
        <v>21</v>
      </c>
    </row>
    <row r="172" spans="1:10" x14ac:dyDescent="0.25">
      <c r="A172" t="s">
        <v>216</v>
      </c>
      <c r="B172" t="s">
        <v>10</v>
      </c>
      <c r="C172" t="s">
        <v>131</v>
      </c>
      <c r="D172">
        <v>28.6</v>
      </c>
      <c r="E172">
        <v>312.8</v>
      </c>
      <c r="F172">
        <v>388.3</v>
      </c>
      <c r="H172" t="s">
        <v>325</v>
      </c>
      <c r="I172">
        <v>25</v>
      </c>
      <c r="J172"/>
    </row>
    <row r="173" spans="1:10" x14ac:dyDescent="0.25">
      <c r="A173" t="s">
        <v>218</v>
      </c>
      <c r="B173" t="s">
        <v>10</v>
      </c>
      <c r="C173" t="s">
        <v>69</v>
      </c>
      <c r="D173">
        <v>23.3</v>
      </c>
      <c r="E173">
        <v>314.10000000000002</v>
      </c>
      <c r="F173">
        <v>389.9</v>
      </c>
      <c r="H173" t="s">
        <v>321</v>
      </c>
      <c r="I173">
        <v>25</v>
      </c>
      <c r="J173">
        <v>28</v>
      </c>
    </row>
    <row r="174" spans="1:10" x14ac:dyDescent="0.25">
      <c r="A174" t="s">
        <v>217</v>
      </c>
      <c r="B174" t="s">
        <v>10</v>
      </c>
      <c r="C174" t="s">
        <v>65</v>
      </c>
      <c r="D174">
        <v>25.2</v>
      </c>
      <c r="E174">
        <v>314.10000000000002</v>
      </c>
      <c r="F174">
        <v>389.9</v>
      </c>
      <c r="H174" t="s">
        <v>322</v>
      </c>
      <c r="I174">
        <v>26</v>
      </c>
      <c r="J174">
        <v>31</v>
      </c>
    </row>
    <row r="175" spans="1:10" x14ac:dyDescent="0.25">
      <c r="A175" t="s">
        <v>220</v>
      </c>
      <c r="B175" t="s">
        <v>10</v>
      </c>
      <c r="C175" t="s">
        <v>94</v>
      </c>
      <c r="D175">
        <v>25.5</v>
      </c>
      <c r="E175">
        <v>318.60000000000002</v>
      </c>
      <c r="F175">
        <v>395.2</v>
      </c>
      <c r="H175" t="s">
        <v>322</v>
      </c>
      <c r="I175">
        <v>32</v>
      </c>
      <c r="J175">
        <v>32</v>
      </c>
    </row>
    <row r="176" spans="1:10" x14ac:dyDescent="0.25">
      <c r="A176" t="s">
        <v>214</v>
      </c>
      <c r="B176" t="s">
        <v>48</v>
      </c>
      <c r="C176" t="s">
        <v>106</v>
      </c>
      <c r="D176">
        <v>27.5</v>
      </c>
      <c r="E176">
        <v>333</v>
      </c>
      <c r="F176">
        <v>407.2</v>
      </c>
      <c r="H176" t="s">
        <v>323</v>
      </c>
      <c r="I176">
        <v>35</v>
      </c>
      <c r="J176"/>
    </row>
    <row r="177" spans="1:10" x14ac:dyDescent="0.25">
      <c r="A177" t="s">
        <v>219</v>
      </c>
      <c r="B177" t="s">
        <v>48</v>
      </c>
      <c r="C177" t="s">
        <v>55</v>
      </c>
      <c r="D177">
        <v>27.8</v>
      </c>
      <c r="E177">
        <v>337</v>
      </c>
      <c r="F177">
        <v>411.8</v>
      </c>
      <c r="H177" t="s">
        <v>325</v>
      </c>
      <c r="I177">
        <v>49</v>
      </c>
      <c r="J177"/>
    </row>
    <row r="178" spans="1:10" x14ac:dyDescent="0.25">
      <c r="A178" t="s">
        <v>223</v>
      </c>
      <c r="B178" t="s">
        <v>13</v>
      </c>
      <c r="C178" t="s">
        <v>131</v>
      </c>
      <c r="D178">
        <v>30.1</v>
      </c>
      <c r="E178">
        <v>300</v>
      </c>
      <c r="H178" t="s">
        <v>324</v>
      </c>
      <c r="I178">
        <v>45</v>
      </c>
      <c r="J178"/>
    </row>
    <row r="179" spans="1:10" x14ac:dyDescent="0.25">
      <c r="A179" t="s">
        <v>221</v>
      </c>
      <c r="B179" t="s">
        <v>13</v>
      </c>
      <c r="C179" t="s">
        <v>31</v>
      </c>
      <c r="D179">
        <v>27.9</v>
      </c>
      <c r="E179">
        <v>300</v>
      </c>
      <c r="H179" t="s">
        <v>324</v>
      </c>
      <c r="I179">
        <v>22</v>
      </c>
      <c r="J179"/>
    </row>
    <row r="180" spans="1:10" x14ac:dyDescent="0.25">
      <c r="A180" t="s">
        <v>222</v>
      </c>
      <c r="B180" t="s">
        <v>13</v>
      </c>
      <c r="C180" t="s">
        <v>62</v>
      </c>
      <c r="D180">
        <v>28.2</v>
      </c>
      <c r="E180">
        <v>300</v>
      </c>
      <c r="H180" t="s">
        <v>324</v>
      </c>
      <c r="I180">
        <v>13</v>
      </c>
      <c r="J180"/>
    </row>
    <row r="181" spans="1:10" x14ac:dyDescent="0.25">
      <c r="A181" t="s">
        <v>224</v>
      </c>
      <c r="B181" t="s">
        <v>13</v>
      </c>
      <c r="C181" t="s">
        <v>65</v>
      </c>
      <c r="D181">
        <v>23.9</v>
      </c>
      <c r="E181">
        <v>300</v>
      </c>
      <c r="H181" t="s">
        <v>321</v>
      </c>
      <c r="I181">
        <v>49</v>
      </c>
      <c r="J181"/>
    </row>
    <row r="182" spans="1:10" x14ac:dyDescent="0.25">
      <c r="A182" t="s">
        <v>231</v>
      </c>
      <c r="B182" t="s">
        <v>10</v>
      </c>
      <c r="C182" t="s">
        <v>131</v>
      </c>
      <c r="D182">
        <v>25.6</v>
      </c>
      <c r="E182">
        <v>300</v>
      </c>
      <c r="H182" t="s">
        <v>321</v>
      </c>
      <c r="I182">
        <v>21</v>
      </c>
      <c r="J182">
        <v>25</v>
      </c>
    </row>
    <row r="183" spans="1:10" x14ac:dyDescent="0.25">
      <c r="A183" t="s">
        <v>225</v>
      </c>
      <c r="B183" t="s">
        <v>10</v>
      </c>
      <c r="C183" t="s">
        <v>14</v>
      </c>
      <c r="D183">
        <v>25.9</v>
      </c>
      <c r="E183">
        <v>300</v>
      </c>
      <c r="H183" t="s">
        <v>322</v>
      </c>
      <c r="I183">
        <v>22</v>
      </c>
      <c r="J183">
        <v>40</v>
      </c>
    </row>
    <row r="184" spans="1:10" x14ac:dyDescent="0.25">
      <c r="A184" t="s">
        <v>227</v>
      </c>
      <c r="B184" t="s">
        <v>13</v>
      </c>
      <c r="C184" t="s">
        <v>11</v>
      </c>
      <c r="D184">
        <v>24.8</v>
      </c>
      <c r="E184">
        <v>300</v>
      </c>
      <c r="H184" t="s">
        <v>322</v>
      </c>
      <c r="I184">
        <v>4</v>
      </c>
      <c r="J184">
        <v>3</v>
      </c>
    </row>
    <row r="185" spans="1:10" x14ac:dyDescent="0.25">
      <c r="A185" t="s">
        <v>226</v>
      </c>
      <c r="B185" t="s">
        <v>10</v>
      </c>
      <c r="C185" t="s">
        <v>11</v>
      </c>
      <c r="D185">
        <v>24.4</v>
      </c>
      <c r="E185">
        <v>300</v>
      </c>
      <c r="H185" t="s">
        <v>322</v>
      </c>
      <c r="I185">
        <v>20</v>
      </c>
      <c r="J185">
        <v>16</v>
      </c>
    </row>
    <row r="186" spans="1:10" x14ac:dyDescent="0.25">
      <c r="A186" t="s">
        <v>228</v>
      </c>
      <c r="B186" t="s">
        <v>60</v>
      </c>
      <c r="C186" t="s">
        <v>85</v>
      </c>
      <c r="D186">
        <v>25.2</v>
      </c>
      <c r="E186">
        <v>300</v>
      </c>
      <c r="H186" t="s">
        <v>322</v>
      </c>
      <c r="I186">
        <v>37</v>
      </c>
      <c r="J186">
        <v>10</v>
      </c>
    </row>
    <row r="187" spans="1:10" x14ac:dyDescent="0.25">
      <c r="A187" t="s">
        <v>229</v>
      </c>
      <c r="B187" t="s">
        <v>10</v>
      </c>
      <c r="C187" t="s">
        <v>62</v>
      </c>
      <c r="D187">
        <v>24.3</v>
      </c>
      <c r="E187">
        <v>300</v>
      </c>
      <c r="H187" t="s">
        <v>321</v>
      </c>
      <c r="I187">
        <v>39</v>
      </c>
      <c r="J187">
        <v>41</v>
      </c>
    </row>
    <row r="188" spans="1:10" x14ac:dyDescent="0.25">
      <c r="A188" t="s">
        <v>230</v>
      </c>
      <c r="B188" t="s">
        <v>10</v>
      </c>
      <c r="C188" t="s">
        <v>18</v>
      </c>
      <c r="D188">
        <v>23</v>
      </c>
      <c r="E188">
        <v>300</v>
      </c>
      <c r="H188" t="s">
        <v>321</v>
      </c>
      <c r="I188">
        <v>42</v>
      </c>
      <c r="J188">
        <v>47</v>
      </c>
    </row>
    <row r="189" spans="1:10" x14ac:dyDescent="0.25">
      <c r="A189" t="s">
        <v>232</v>
      </c>
      <c r="B189" t="s">
        <v>10</v>
      </c>
      <c r="C189" t="s">
        <v>57</v>
      </c>
      <c r="D189">
        <v>26.5</v>
      </c>
      <c r="E189">
        <v>300</v>
      </c>
      <c r="H189" t="s">
        <v>325</v>
      </c>
      <c r="I189">
        <v>9</v>
      </c>
      <c r="J189"/>
    </row>
    <row r="190" spans="1:10" x14ac:dyDescent="0.25">
      <c r="A190" t="s">
        <v>233</v>
      </c>
      <c r="B190" t="s">
        <v>10</v>
      </c>
      <c r="C190" t="s">
        <v>131</v>
      </c>
      <c r="D190">
        <v>28.2</v>
      </c>
      <c r="E190">
        <v>300</v>
      </c>
      <c r="H190" t="s">
        <v>325</v>
      </c>
      <c r="I190">
        <v>10</v>
      </c>
      <c r="J190"/>
    </row>
    <row r="191" spans="1:10" x14ac:dyDescent="0.25">
      <c r="A191" t="s">
        <v>234</v>
      </c>
      <c r="B191" t="s">
        <v>13</v>
      </c>
      <c r="C191" t="s">
        <v>36</v>
      </c>
      <c r="D191">
        <v>26.3</v>
      </c>
      <c r="E191">
        <v>300</v>
      </c>
      <c r="H191" t="s">
        <v>325</v>
      </c>
      <c r="I191">
        <v>40</v>
      </c>
      <c r="J191"/>
    </row>
    <row r="192" spans="1:10" x14ac:dyDescent="0.25">
      <c r="A192" t="s">
        <v>235</v>
      </c>
      <c r="B192" t="s">
        <v>13</v>
      </c>
      <c r="C192" t="s">
        <v>36</v>
      </c>
      <c r="D192">
        <v>28.2</v>
      </c>
      <c r="E192">
        <v>300</v>
      </c>
      <c r="H192" t="s">
        <v>325</v>
      </c>
      <c r="I192">
        <v>8</v>
      </c>
      <c r="J192"/>
    </row>
    <row r="193" spans="1:10" x14ac:dyDescent="0.25">
      <c r="A193" t="s">
        <v>236</v>
      </c>
      <c r="B193" t="s">
        <v>48</v>
      </c>
      <c r="C193" t="s">
        <v>71</v>
      </c>
      <c r="D193">
        <v>26.5</v>
      </c>
      <c r="E193">
        <v>300</v>
      </c>
      <c r="H193" t="s">
        <v>325</v>
      </c>
      <c r="I193">
        <v>20</v>
      </c>
      <c r="J193"/>
    </row>
    <row r="194" spans="1:10" x14ac:dyDescent="0.25">
      <c r="A194" t="s">
        <v>239</v>
      </c>
      <c r="B194" t="s">
        <v>13</v>
      </c>
      <c r="C194" t="s">
        <v>71</v>
      </c>
      <c r="D194">
        <v>26.6</v>
      </c>
      <c r="E194">
        <v>300</v>
      </c>
      <c r="H194" t="s">
        <v>323</v>
      </c>
      <c r="I194">
        <v>40</v>
      </c>
      <c r="J194"/>
    </row>
    <row r="195" spans="1:10" x14ac:dyDescent="0.25">
      <c r="A195" t="s">
        <v>237</v>
      </c>
      <c r="B195" t="s">
        <v>48</v>
      </c>
      <c r="C195" t="s">
        <v>35</v>
      </c>
      <c r="D195">
        <v>27.8</v>
      </c>
      <c r="E195">
        <v>300</v>
      </c>
      <c r="H195" t="s">
        <v>323</v>
      </c>
      <c r="I195">
        <v>43</v>
      </c>
      <c r="J195"/>
    </row>
    <row r="196" spans="1:10" x14ac:dyDescent="0.25">
      <c r="A196" t="s">
        <v>238</v>
      </c>
      <c r="B196" t="s">
        <v>10</v>
      </c>
      <c r="C196" t="s">
        <v>94</v>
      </c>
      <c r="D196">
        <v>26.2</v>
      </c>
      <c r="E196">
        <v>300</v>
      </c>
      <c r="H196" t="s">
        <v>323</v>
      </c>
      <c r="I196">
        <v>39</v>
      </c>
      <c r="J196"/>
    </row>
    <row r="197" spans="1:10" x14ac:dyDescent="0.25">
      <c r="A197" t="s">
        <v>240</v>
      </c>
      <c r="B197" t="s">
        <v>10</v>
      </c>
      <c r="C197" t="s">
        <v>33</v>
      </c>
      <c r="D197">
        <v>30.2</v>
      </c>
      <c r="E197">
        <v>300</v>
      </c>
      <c r="H197" t="s">
        <v>324</v>
      </c>
      <c r="I197">
        <v>30</v>
      </c>
      <c r="J197"/>
    </row>
    <row r="198" spans="1:10" x14ac:dyDescent="0.25">
      <c r="A198" t="s">
        <v>242</v>
      </c>
      <c r="B198" t="s">
        <v>10</v>
      </c>
      <c r="C198" t="s">
        <v>131</v>
      </c>
      <c r="D198">
        <v>28.4</v>
      </c>
      <c r="E198">
        <v>300</v>
      </c>
      <c r="H198" t="s">
        <v>324</v>
      </c>
      <c r="I198">
        <v>8</v>
      </c>
      <c r="J198"/>
    </row>
    <row r="199" spans="1:10" x14ac:dyDescent="0.25">
      <c r="A199" t="s">
        <v>243</v>
      </c>
      <c r="B199" t="s">
        <v>10</v>
      </c>
      <c r="C199" t="s">
        <v>131</v>
      </c>
      <c r="D199">
        <v>28.9</v>
      </c>
      <c r="E199">
        <v>300</v>
      </c>
      <c r="H199" t="s">
        <v>324</v>
      </c>
      <c r="I199">
        <v>3</v>
      </c>
      <c r="J199"/>
    </row>
    <row r="200" spans="1:10" x14ac:dyDescent="0.25">
      <c r="A200" t="s">
        <v>244</v>
      </c>
      <c r="B200" t="s">
        <v>10</v>
      </c>
      <c r="C200" t="s">
        <v>37</v>
      </c>
      <c r="D200">
        <v>30</v>
      </c>
      <c r="E200">
        <v>300</v>
      </c>
      <c r="H200" t="s">
        <v>324</v>
      </c>
      <c r="I200">
        <v>36</v>
      </c>
      <c r="J200"/>
    </row>
    <row r="201" spans="1:10" x14ac:dyDescent="0.25">
      <c r="A201" t="s">
        <v>241</v>
      </c>
      <c r="B201" t="s">
        <v>10</v>
      </c>
      <c r="C201" t="s">
        <v>55</v>
      </c>
      <c r="D201">
        <v>27.8</v>
      </c>
      <c r="E201">
        <v>300</v>
      </c>
      <c r="H201" t="s">
        <v>324</v>
      </c>
      <c r="I201">
        <v>42</v>
      </c>
      <c r="J201"/>
    </row>
    <row r="202" spans="1:10" x14ac:dyDescent="0.25">
      <c r="A202" t="s">
        <v>245</v>
      </c>
      <c r="B202" t="s">
        <v>60</v>
      </c>
      <c r="C202" t="s">
        <v>35</v>
      </c>
      <c r="D202">
        <v>28.5</v>
      </c>
      <c r="E202">
        <v>300</v>
      </c>
      <c r="H202" t="s">
        <v>324</v>
      </c>
      <c r="I202">
        <v>27</v>
      </c>
      <c r="J202"/>
    </row>
    <row r="203" spans="1:10" x14ac:dyDescent="0.25">
      <c r="A203" t="s">
        <v>246</v>
      </c>
      <c r="B203" t="s">
        <v>13</v>
      </c>
      <c r="C203" t="s">
        <v>131</v>
      </c>
      <c r="D203">
        <v>27.8</v>
      </c>
      <c r="E203">
        <v>300</v>
      </c>
      <c r="H203" t="s">
        <v>325</v>
      </c>
      <c r="I203">
        <v>37</v>
      </c>
      <c r="J203"/>
    </row>
    <row r="204" spans="1:10" x14ac:dyDescent="0.25">
      <c r="A204" t="s">
        <v>247</v>
      </c>
      <c r="B204" t="s">
        <v>13</v>
      </c>
      <c r="C204" t="s">
        <v>45</v>
      </c>
      <c r="D204">
        <v>27.3</v>
      </c>
      <c r="E204">
        <v>300</v>
      </c>
      <c r="H204" t="s">
        <v>325</v>
      </c>
      <c r="I204">
        <v>31</v>
      </c>
      <c r="J204"/>
    </row>
    <row r="205" spans="1:10" x14ac:dyDescent="0.25">
      <c r="A205" t="s">
        <v>248</v>
      </c>
      <c r="B205" t="s">
        <v>13</v>
      </c>
      <c r="C205" t="s">
        <v>131</v>
      </c>
      <c r="D205">
        <v>26.8</v>
      </c>
      <c r="E205">
        <v>300</v>
      </c>
      <c r="H205" t="s">
        <v>325</v>
      </c>
      <c r="I205">
        <v>46</v>
      </c>
      <c r="J205"/>
    </row>
    <row r="206" spans="1:10" x14ac:dyDescent="0.25">
      <c r="A206" t="s">
        <v>249</v>
      </c>
      <c r="B206" t="s">
        <v>13</v>
      </c>
      <c r="C206" t="s">
        <v>11</v>
      </c>
      <c r="D206">
        <v>26.5</v>
      </c>
      <c r="E206">
        <v>300</v>
      </c>
      <c r="H206" t="s">
        <v>325</v>
      </c>
      <c r="I206">
        <v>16</v>
      </c>
      <c r="J206"/>
    </row>
    <row r="207" spans="1:10" x14ac:dyDescent="0.25">
      <c r="A207" t="s">
        <v>250</v>
      </c>
      <c r="B207" t="s">
        <v>60</v>
      </c>
      <c r="C207" t="s">
        <v>36</v>
      </c>
      <c r="D207">
        <v>29.1</v>
      </c>
      <c r="E207">
        <v>300</v>
      </c>
      <c r="H207" t="s">
        <v>324</v>
      </c>
      <c r="I207">
        <v>18</v>
      </c>
      <c r="J207"/>
    </row>
    <row r="208" spans="1:10" x14ac:dyDescent="0.25">
      <c r="A208" t="s">
        <v>251</v>
      </c>
      <c r="B208" t="s">
        <v>13</v>
      </c>
      <c r="C208" t="s">
        <v>131</v>
      </c>
      <c r="D208">
        <v>28.2</v>
      </c>
      <c r="E208">
        <v>300</v>
      </c>
      <c r="H208" t="s">
        <v>325</v>
      </c>
      <c r="I208">
        <v>48</v>
      </c>
      <c r="J208"/>
    </row>
    <row r="209" spans="1:10" x14ac:dyDescent="0.25">
      <c r="A209" t="s">
        <v>254</v>
      </c>
      <c r="B209" t="s">
        <v>13</v>
      </c>
      <c r="C209" t="s">
        <v>42</v>
      </c>
      <c r="D209">
        <v>24.1</v>
      </c>
      <c r="E209">
        <v>300</v>
      </c>
      <c r="F209">
        <v>496.3</v>
      </c>
      <c r="H209" t="s">
        <v>322</v>
      </c>
      <c r="I209">
        <v>28</v>
      </c>
      <c r="J209">
        <v>25</v>
      </c>
    </row>
    <row r="210" spans="1:10" x14ac:dyDescent="0.25">
      <c r="A210" t="s">
        <v>252</v>
      </c>
      <c r="B210" t="s">
        <v>13</v>
      </c>
      <c r="C210" t="s">
        <v>24</v>
      </c>
      <c r="D210">
        <v>24.7</v>
      </c>
      <c r="E210">
        <v>300</v>
      </c>
      <c r="H210" t="s">
        <v>322</v>
      </c>
      <c r="I210">
        <v>33</v>
      </c>
      <c r="J210">
        <v>33</v>
      </c>
    </row>
    <row r="211" spans="1:10" x14ac:dyDescent="0.25">
      <c r="A211" t="s">
        <v>255</v>
      </c>
      <c r="B211" t="s">
        <v>13</v>
      </c>
      <c r="C211" t="s">
        <v>50</v>
      </c>
      <c r="D211">
        <v>26.5</v>
      </c>
      <c r="E211">
        <v>300</v>
      </c>
      <c r="F211">
        <v>496.3</v>
      </c>
      <c r="H211" t="s">
        <v>322</v>
      </c>
      <c r="I211">
        <v>45</v>
      </c>
      <c r="J211"/>
    </row>
    <row r="212" spans="1:10" x14ac:dyDescent="0.25">
      <c r="A212" t="s">
        <v>256</v>
      </c>
      <c r="B212" t="s">
        <v>48</v>
      </c>
      <c r="C212" t="s">
        <v>94</v>
      </c>
      <c r="D212">
        <v>25</v>
      </c>
      <c r="E212">
        <v>300</v>
      </c>
      <c r="H212" t="s">
        <v>323</v>
      </c>
      <c r="I212">
        <v>21</v>
      </c>
      <c r="J212"/>
    </row>
    <row r="213" spans="1:10" x14ac:dyDescent="0.25">
      <c r="A213" t="s">
        <v>257</v>
      </c>
      <c r="B213" t="s">
        <v>13</v>
      </c>
      <c r="C213" t="s">
        <v>67</v>
      </c>
      <c r="D213">
        <v>26.4</v>
      </c>
      <c r="E213">
        <v>300</v>
      </c>
      <c r="H213" t="s">
        <v>323</v>
      </c>
      <c r="I213">
        <v>34</v>
      </c>
      <c r="J213"/>
    </row>
    <row r="214" spans="1:10" x14ac:dyDescent="0.25">
      <c r="A214" t="s">
        <v>258</v>
      </c>
      <c r="B214" t="s">
        <v>13</v>
      </c>
      <c r="C214" t="s">
        <v>36</v>
      </c>
      <c r="D214">
        <v>26</v>
      </c>
      <c r="E214">
        <v>300</v>
      </c>
      <c r="H214" t="s">
        <v>323</v>
      </c>
      <c r="I214">
        <v>28</v>
      </c>
      <c r="J214"/>
    </row>
    <row r="215" spans="1:10" x14ac:dyDescent="0.25">
      <c r="A215" t="s">
        <v>259</v>
      </c>
      <c r="B215" t="s">
        <v>10</v>
      </c>
      <c r="C215" t="s">
        <v>94</v>
      </c>
      <c r="D215">
        <v>27.6</v>
      </c>
      <c r="E215">
        <v>300</v>
      </c>
      <c r="H215" t="s">
        <v>323</v>
      </c>
      <c r="I215">
        <v>22</v>
      </c>
      <c r="J215"/>
    </row>
    <row r="216" spans="1:10" x14ac:dyDescent="0.25">
      <c r="A216" t="s">
        <v>260</v>
      </c>
      <c r="B216" t="s">
        <v>10</v>
      </c>
      <c r="C216" t="s">
        <v>62</v>
      </c>
      <c r="D216">
        <v>25.8</v>
      </c>
      <c r="E216">
        <v>300</v>
      </c>
      <c r="H216" t="s">
        <v>323</v>
      </c>
      <c r="I216">
        <v>15</v>
      </c>
      <c r="J216"/>
    </row>
    <row r="217" spans="1:10" x14ac:dyDescent="0.25">
      <c r="A217" t="s">
        <v>261</v>
      </c>
      <c r="B217" t="s">
        <v>10</v>
      </c>
      <c r="C217" t="s">
        <v>37</v>
      </c>
      <c r="D217">
        <v>27.4</v>
      </c>
      <c r="E217">
        <v>300</v>
      </c>
      <c r="H217" t="s">
        <v>323</v>
      </c>
      <c r="I217">
        <v>36</v>
      </c>
      <c r="J217"/>
    </row>
    <row r="218" spans="1:10" x14ac:dyDescent="0.25">
      <c r="A218" t="s">
        <v>262</v>
      </c>
      <c r="B218" t="s">
        <v>10</v>
      </c>
      <c r="C218" t="s">
        <v>131</v>
      </c>
      <c r="D218">
        <v>26.4</v>
      </c>
      <c r="E218">
        <v>300</v>
      </c>
      <c r="H218" t="s">
        <v>323</v>
      </c>
      <c r="I218">
        <v>23</v>
      </c>
      <c r="J21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N44"/>
  <sheetViews>
    <sheetView tabSelected="1" workbookViewId="0">
      <selection activeCell="Q7" sqref="Q7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hidden="1" customWidth="1"/>
    <col min="5" max="5" width="15.5703125" hidden="1" customWidth="1"/>
    <col min="6" max="6" width="13.7109375" hidden="1" customWidth="1"/>
    <col min="7" max="7" width="13.42578125" hidden="1" customWidth="1"/>
    <col min="8" max="8" width="13" hidden="1" customWidth="1"/>
    <col min="9" max="9" width="19.5703125" hidden="1" customWidth="1"/>
    <col min="10" max="10" width="19.140625" customWidth="1"/>
  </cols>
  <sheetData>
    <row r="1" spans="1:14" x14ac:dyDescent="0.25">
      <c r="A1" t="s">
        <v>0</v>
      </c>
      <c r="B1" t="s">
        <v>1</v>
      </c>
      <c r="C1" t="s">
        <v>326</v>
      </c>
      <c r="D1" t="s">
        <v>272</v>
      </c>
      <c r="E1" t="s">
        <v>273</v>
      </c>
      <c r="F1" t="s">
        <v>328</v>
      </c>
      <c r="G1" t="s">
        <v>329</v>
      </c>
      <c r="H1" t="s">
        <v>330</v>
      </c>
      <c r="I1" t="s">
        <v>274</v>
      </c>
      <c r="J1" t="s">
        <v>275</v>
      </c>
    </row>
    <row r="2" spans="1:14" x14ac:dyDescent="0.25">
      <c r="A2" t="s">
        <v>276</v>
      </c>
      <c r="B2" t="s">
        <v>277</v>
      </c>
      <c r="C2">
        <v>1</v>
      </c>
      <c r="D2">
        <v>4.0999999999999996</v>
      </c>
      <c r="E2">
        <v>15.75</v>
      </c>
      <c r="F2">
        <f>$M$2*raw_picks[[#This Row],[Index]]+$N$2</f>
        <v>9.7854122621564272</v>
      </c>
      <c r="G2">
        <f>$M$3*LN(raw_picks[[#This Row],[Index]])+$N$3</f>
        <v>-7.8824929998363871</v>
      </c>
      <c r="H2">
        <f>raw_picks[[#This Row],[max_model]]*0.25+raw_picks[[#This Row],[min_model]]*0.75</f>
        <v>-3.4655166843381835</v>
      </c>
      <c r="I2">
        <v>5.3</v>
      </c>
      <c r="J2">
        <v>20.233333333333331</v>
      </c>
      <c r="M2">
        <f t="array" ref="M2:N2">LINEST(raw_picks[max_dynoECR],(raw_picks[Index]))</f>
        <v>8.3614919963757188</v>
      </c>
      <c r="N2">
        <v>1.4239202657807084</v>
      </c>
    </row>
    <row r="3" spans="1:14" x14ac:dyDescent="0.25">
      <c r="A3" t="s">
        <v>278</v>
      </c>
      <c r="B3" t="s">
        <v>277</v>
      </c>
      <c r="C3">
        <v>2</v>
      </c>
      <c r="D3">
        <v>11.4</v>
      </c>
      <c r="E3">
        <v>108.1</v>
      </c>
      <c r="F3">
        <f>$M$2*raw_picks[[#This Row],[Index]]+$N$2</f>
        <v>18.146904258532146</v>
      </c>
      <c r="G3">
        <f>$M$3*LN(raw_picks[[#This Row],[Index]])+$N$3</f>
        <v>41.189504377511945</v>
      </c>
      <c r="H3">
        <f>raw_picks[[#This Row],[max_model]]*0.25+raw_picks[[#This Row],[min_model]]*0.75</f>
        <v>35.428854347766993</v>
      </c>
      <c r="I3">
        <v>11.6</v>
      </c>
      <c r="J3">
        <v>132.63333333333333</v>
      </c>
      <c r="M3">
        <f t="array" ref="M3:N3">LINEST(raw_picks[min_dynoECR],LN(raw_picks[Index]))</f>
        <v>70.795927262816662</v>
      </c>
      <c r="N3">
        <v>-7.8824929998363871</v>
      </c>
    </row>
    <row r="4" spans="1:14" x14ac:dyDescent="0.25">
      <c r="A4" t="s">
        <v>279</v>
      </c>
      <c r="B4" t="s">
        <v>277</v>
      </c>
      <c r="C4">
        <v>3</v>
      </c>
      <c r="D4">
        <v>27.9</v>
      </c>
      <c r="E4">
        <v>85.899999999999991</v>
      </c>
      <c r="F4">
        <f>$M$2*raw_picks[[#This Row],[Index]]+$N$2</f>
        <v>26.508396254907865</v>
      </c>
      <c r="G4">
        <f>$M$3*LN(raw_picks[[#This Row],[Index]])+$N$3</f>
        <v>69.89478267874766</v>
      </c>
      <c r="H4">
        <f>raw_picks[[#This Row],[max_model]]*0.25+raw_picks[[#This Row],[min_model]]*0.75</f>
        <v>59.048186072787708</v>
      </c>
      <c r="I4">
        <v>19.8</v>
      </c>
      <c r="J4">
        <v>118.46666666666667</v>
      </c>
    </row>
    <row r="5" spans="1:14" x14ac:dyDescent="0.25">
      <c r="A5" t="s">
        <v>280</v>
      </c>
      <c r="B5" t="s">
        <v>277</v>
      </c>
      <c r="C5">
        <v>4</v>
      </c>
      <c r="D5">
        <v>34.6</v>
      </c>
      <c r="E5">
        <v>157.17500000000001</v>
      </c>
      <c r="F5">
        <f>$M$2*raw_picks[[#This Row],[Index]]+$N$2</f>
        <v>34.869888251283584</v>
      </c>
      <c r="G5">
        <f>$M$3*LN(raw_picks[[#This Row],[Index]])+$N$3</f>
        <v>90.261501754860276</v>
      </c>
      <c r="H5">
        <f>raw_picks[[#This Row],[max_model]]*0.25+raw_picks[[#This Row],[min_model]]*0.75</f>
        <v>76.4135983789661</v>
      </c>
      <c r="I5">
        <v>24.9</v>
      </c>
      <c r="J5">
        <v>88.266666666666666</v>
      </c>
    </row>
    <row r="6" spans="1:14" x14ac:dyDescent="0.25">
      <c r="A6" t="s">
        <v>281</v>
      </c>
      <c r="B6" t="s">
        <v>277</v>
      </c>
      <c r="C6">
        <v>5</v>
      </c>
      <c r="D6">
        <v>36.200000000000003</v>
      </c>
      <c r="E6">
        <v>89.575000000000017</v>
      </c>
      <c r="F6">
        <f>$M$2*raw_picks[[#This Row],[Index]]+$N$2</f>
        <v>43.231380247659303</v>
      </c>
      <c r="G6">
        <f>$M$3*LN(raw_picks[[#This Row],[Index]])+$N$3</f>
        <v>106.05915638286767</v>
      </c>
      <c r="H6">
        <f>raw_picks[[#This Row],[max_model]]*0.25+raw_picks[[#This Row],[min_model]]*0.75</f>
        <v>90.352212349065582</v>
      </c>
      <c r="I6">
        <v>33.6</v>
      </c>
      <c r="J6">
        <v>28.966666666666669</v>
      </c>
    </row>
    <row r="7" spans="1:14" x14ac:dyDescent="0.25">
      <c r="A7" t="s">
        <v>282</v>
      </c>
      <c r="B7" t="s">
        <v>277</v>
      </c>
      <c r="C7">
        <v>6</v>
      </c>
      <c r="D7">
        <v>51.1</v>
      </c>
      <c r="E7">
        <v>87.95</v>
      </c>
      <c r="F7">
        <f>$M$2*raw_picks[[#This Row],[Index]]+$N$2</f>
        <v>51.592872244035021</v>
      </c>
      <c r="G7">
        <f>$M$3*LN(raw_picks[[#This Row],[Index]])+$N$3</f>
        <v>118.96678005609598</v>
      </c>
      <c r="H7">
        <f>raw_picks[[#This Row],[max_model]]*0.25+raw_picks[[#This Row],[min_model]]*0.75</f>
        <v>102.12330310308073</v>
      </c>
      <c r="I7">
        <v>44.1</v>
      </c>
      <c r="J7">
        <v>59.099999999999994</v>
      </c>
    </row>
    <row r="8" spans="1:14" x14ac:dyDescent="0.25">
      <c r="A8" t="s">
        <v>283</v>
      </c>
      <c r="B8" t="s">
        <v>277</v>
      </c>
      <c r="C8">
        <v>7</v>
      </c>
      <c r="D8">
        <v>58.9</v>
      </c>
      <c r="E8">
        <v>63.399999999999991</v>
      </c>
      <c r="F8">
        <f>$M$2*raw_picks[[#This Row],[Index]]+$N$2</f>
        <v>59.95436424041074</v>
      </c>
      <c r="G8">
        <f>$M$3*LN(raw_picks[[#This Row],[Index]])+$N$3</f>
        <v>129.88002037266028</v>
      </c>
      <c r="H8">
        <f>raw_picks[[#This Row],[max_model]]*0.25+raw_picks[[#This Row],[min_model]]*0.75</f>
        <v>112.3986063395979</v>
      </c>
      <c r="I8">
        <v>59.2</v>
      </c>
      <c r="J8">
        <v>61.433333333333337</v>
      </c>
    </row>
    <row r="9" spans="1:14" x14ac:dyDescent="0.25">
      <c r="A9" t="s">
        <v>284</v>
      </c>
      <c r="B9" t="s">
        <v>277</v>
      </c>
      <c r="C9">
        <v>8</v>
      </c>
      <c r="D9">
        <v>68.099999999999994</v>
      </c>
      <c r="E9">
        <v>240.45</v>
      </c>
      <c r="F9">
        <f>$M$2*raw_picks[[#This Row],[Index]]+$N$2</f>
        <v>68.315856236786459</v>
      </c>
      <c r="G9">
        <f>$M$3*LN(raw_picks[[#This Row],[Index]])+$N$3</f>
        <v>139.3334991322086</v>
      </c>
      <c r="H9">
        <f>raw_picks[[#This Row],[max_model]]*0.25+raw_picks[[#This Row],[min_model]]*0.75</f>
        <v>121.57908840835307</v>
      </c>
      <c r="I9">
        <v>66</v>
      </c>
      <c r="J9">
        <v>78.966666666666669</v>
      </c>
    </row>
    <row r="10" spans="1:14" x14ac:dyDescent="0.25">
      <c r="A10" t="s">
        <v>285</v>
      </c>
      <c r="B10" t="s">
        <v>277</v>
      </c>
      <c r="C10">
        <v>9</v>
      </c>
      <c r="D10">
        <v>71.900000000000006</v>
      </c>
      <c r="E10">
        <v>98.824999999999989</v>
      </c>
      <c r="F10">
        <f>$M$2*raw_picks[[#This Row],[Index]]+$N$2</f>
        <v>76.677348233162178</v>
      </c>
      <c r="G10">
        <f>$M$3*LN(raw_picks[[#This Row],[Index]])+$N$3</f>
        <v>147.67205835733171</v>
      </c>
      <c r="H10">
        <f>raw_picks[[#This Row],[max_model]]*0.25+raw_picks[[#This Row],[min_model]]*0.75</f>
        <v>129.92338082628933</v>
      </c>
      <c r="I10">
        <v>74.3</v>
      </c>
      <c r="J10">
        <v>185.20000000000002</v>
      </c>
    </row>
    <row r="11" spans="1:14" x14ac:dyDescent="0.25">
      <c r="A11" t="s">
        <v>286</v>
      </c>
      <c r="B11" t="s">
        <v>277</v>
      </c>
      <c r="C11">
        <v>10</v>
      </c>
      <c r="D11">
        <v>77.099999999999994</v>
      </c>
      <c r="E11">
        <v>215.10000000000002</v>
      </c>
      <c r="F11">
        <f>$M$2*raw_picks[[#This Row],[Index]]+$N$2</f>
        <v>85.038840229537897</v>
      </c>
      <c r="G11">
        <f>$M$3*LN(raw_picks[[#This Row],[Index]])+$N$3</f>
        <v>155.13115376021602</v>
      </c>
      <c r="H11">
        <f>raw_picks[[#This Row],[max_model]]*0.25+raw_picks[[#This Row],[min_model]]*0.75</f>
        <v>137.6080753775465</v>
      </c>
      <c r="I11">
        <v>88.1</v>
      </c>
      <c r="J11">
        <v>118.76666666666668</v>
      </c>
    </row>
    <row r="12" spans="1:14" x14ac:dyDescent="0.25">
      <c r="A12" t="s">
        <v>287</v>
      </c>
      <c r="B12" t="s">
        <v>277</v>
      </c>
      <c r="C12">
        <v>11</v>
      </c>
      <c r="D12">
        <v>86.2</v>
      </c>
      <c r="E12">
        <v>62.474999999999994</v>
      </c>
      <c r="F12">
        <f>$M$2*raw_picks[[#This Row],[Index]]+$N$2</f>
        <v>93.400332225913616</v>
      </c>
      <c r="G12">
        <f>$M$3*LN(raw_picks[[#This Row],[Index]])+$N$3</f>
        <v>161.87872631704897</v>
      </c>
      <c r="H12">
        <f>raw_picks[[#This Row],[max_model]]*0.25+raw_picks[[#This Row],[min_model]]*0.75</f>
        <v>144.75912779426514</v>
      </c>
      <c r="I12">
        <v>95.4</v>
      </c>
      <c r="J12">
        <v>146.76666666666665</v>
      </c>
    </row>
    <row r="13" spans="1:14" x14ac:dyDescent="0.25">
      <c r="A13" t="s">
        <v>288</v>
      </c>
      <c r="B13" t="s">
        <v>277</v>
      </c>
      <c r="C13">
        <v>12</v>
      </c>
      <c r="D13">
        <v>94.6</v>
      </c>
      <c r="E13">
        <v>83.075000000000003</v>
      </c>
      <c r="F13">
        <f>$M$2*raw_picks[[#This Row],[Index]]+$N$2</f>
        <v>101.76182422228933</v>
      </c>
      <c r="G13">
        <f>$M$3*LN(raw_picks[[#This Row],[Index]])+$N$3</f>
        <v>168.03877743344432</v>
      </c>
      <c r="H13">
        <f>raw_picks[[#This Row],[max_model]]*0.25+raw_picks[[#This Row],[min_model]]*0.75</f>
        <v>151.46953913065556</v>
      </c>
      <c r="I13">
        <v>106</v>
      </c>
      <c r="J13">
        <v>142.93333333333334</v>
      </c>
    </row>
    <row r="14" spans="1:14" x14ac:dyDescent="0.25">
      <c r="A14" t="s">
        <v>289</v>
      </c>
      <c r="B14" t="s">
        <v>277</v>
      </c>
      <c r="C14">
        <v>13</v>
      </c>
      <c r="D14">
        <v>105.6</v>
      </c>
      <c r="E14">
        <v>168.6</v>
      </c>
      <c r="F14">
        <f>$M$2*raw_picks[[#This Row],[Index]]+$N$2</f>
        <v>110.12331621866505</v>
      </c>
      <c r="G14">
        <f>$M$3*LN(raw_picks[[#This Row],[Index]])+$N$3</f>
        <v>173.70547514381889</v>
      </c>
      <c r="H14">
        <f>raw_picks[[#This Row],[max_model]]*0.25+raw_picks[[#This Row],[min_model]]*0.75</f>
        <v>157.80993541253045</v>
      </c>
      <c r="I14">
        <v>118.4</v>
      </c>
      <c r="J14">
        <v>97.566666666666663</v>
      </c>
    </row>
    <row r="15" spans="1:14" x14ac:dyDescent="0.25">
      <c r="A15" t="s">
        <v>290</v>
      </c>
      <c r="B15" t="s">
        <v>277</v>
      </c>
      <c r="C15">
        <v>14</v>
      </c>
      <c r="D15">
        <v>116.6</v>
      </c>
      <c r="E15">
        <v>150.92500000000001</v>
      </c>
      <c r="F15">
        <f>$M$2*raw_picks[[#This Row],[Index]]+$N$2</f>
        <v>118.48480821504077</v>
      </c>
      <c r="G15">
        <f>$M$3*LN(raw_picks[[#This Row],[Index]])+$N$3</f>
        <v>178.95201775000862</v>
      </c>
      <c r="H15">
        <f>raw_picks[[#This Row],[max_model]]*0.25+raw_picks[[#This Row],[min_model]]*0.75</f>
        <v>163.83521536626665</v>
      </c>
      <c r="I15">
        <v>140.69999999999999</v>
      </c>
      <c r="J15">
        <v>78.633333333333326</v>
      </c>
    </row>
    <row r="16" spans="1:14" x14ac:dyDescent="0.25">
      <c r="A16" t="s">
        <v>291</v>
      </c>
      <c r="B16" t="s">
        <v>277</v>
      </c>
      <c r="C16">
        <v>15</v>
      </c>
      <c r="D16">
        <v>126.2</v>
      </c>
      <c r="E16">
        <v>170.2</v>
      </c>
      <c r="F16">
        <f>$M$2*raw_picks[[#This Row],[Index]]+$N$2</f>
        <v>126.84630021141649</v>
      </c>
      <c r="G16">
        <f>$M$3*LN(raw_picks[[#This Row],[Index]])+$N$3</f>
        <v>183.83643206145172</v>
      </c>
      <c r="H16">
        <f>raw_picks[[#This Row],[max_model]]*0.25+raw_picks[[#This Row],[min_model]]*0.75</f>
        <v>169.58889909894293</v>
      </c>
      <c r="I16">
        <v>149.5</v>
      </c>
      <c r="J16">
        <v>155.5333333333333</v>
      </c>
    </row>
    <row r="17" spans="1:10" x14ac:dyDescent="0.25">
      <c r="A17" t="s">
        <v>292</v>
      </c>
      <c r="B17" t="s">
        <v>277</v>
      </c>
      <c r="C17">
        <v>16</v>
      </c>
      <c r="D17">
        <v>132.19999999999999</v>
      </c>
      <c r="E17">
        <v>142.69999999999999</v>
      </c>
      <c r="F17">
        <f>$M$2*raw_picks[[#This Row],[Index]]+$N$2</f>
        <v>135.20779220779221</v>
      </c>
      <c r="G17">
        <f>$M$3*LN(raw_picks[[#This Row],[Index]])+$N$3</f>
        <v>188.40549650955694</v>
      </c>
      <c r="H17">
        <f>raw_picks[[#This Row],[max_model]]*0.25+raw_picks[[#This Row],[min_model]]*0.75</f>
        <v>175.10607043411574</v>
      </c>
      <c r="I17">
        <v>158.30000000000001</v>
      </c>
      <c r="J17">
        <v>134.19999999999999</v>
      </c>
    </row>
    <row r="18" spans="1:10" x14ac:dyDescent="0.25">
      <c r="A18" t="s">
        <v>293</v>
      </c>
      <c r="B18" t="s">
        <v>277</v>
      </c>
      <c r="C18">
        <v>17</v>
      </c>
      <c r="D18">
        <v>154</v>
      </c>
      <c r="E18">
        <v>166.35</v>
      </c>
      <c r="F18">
        <f>$M$2*raw_picks[[#This Row],[Index]]+$N$2</f>
        <v>143.56928420416793</v>
      </c>
      <c r="G18">
        <f>$M$3*LN(raw_picks[[#This Row],[Index]])+$N$3</f>
        <v>192.69747282600906</v>
      </c>
      <c r="H18">
        <f>raw_picks[[#This Row],[max_model]]*0.25+raw_picks[[#This Row],[min_model]]*0.75</f>
        <v>180.41542567054879</v>
      </c>
      <c r="I18">
        <v>184.6</v>
      </c>
      <c r="J18">
        <v>91.166666666666657</v>
      </c>
    </row>
    <row r="19" spans="1:10" x14ac:dyDescent="0.25">
      <c r="A19" t="s">
        <v>294</v>
      </c>
      <c r="B19" t="s">
        <v>277</v>
      </c>
      <c r="C19">
        <v>18</v>
      </c>
      <c r="D19">
        <v>161.5</v>
      </c>
      <c r="E19">
        <v>133.65</v>
      </c>
      <c r="F19">
        <f>$M$2*raw_picks[[#This Row],[Index]]+$N$2</f>
        <v>151.93077620054365</v>
      </c>
      <c r="G19">
        <f>$M$3*LN(raw_picks[[#This Row],[Index]])+$N$3</f>
        <v>196.74405573468002</v>
      </c>
      <c r="H19">
        <f>raw_picks[[#This Row],[max_model]]*0.25+raw_picks[[#This Row],[min_model]]*0.75</f>
        <v>185.54073585114591</v>
      </c>
      <c r="I19">
        <v>196.4</v>
      </c>
      <c r="J19">
        <v>144.66666666666666</v>
      </c>
    </row>
    <row r="20" spans="1:10" x14ac:dyDescent="0.25">
      <c r="A20" t="s">
        <v>295</v>
      </c>
      <c r="B20" t="s">
        <v>277</v>
      </c>
      <c r="C20">
        <v>19</v>
      </c>
      <c r="D20">
        <v>168.5</v>
      </c>
      <c r="E20">
        <v>131.47499999999999</v>
      </c>
      <c r="F20">
        <f>$M$2*raw_picks[[#This Row],[Index]]+$N$2</f>
        <v>160.29226819691937</v>
      </c>
      <c r="G20">
        <f>$M$3*LN(raw_picks[[#This Row],[Index]])+$N$3</f>
        <v>200.57179479903306</v>
      </c>
      <c r="H20">
        <f>raw_picks[[#This Row],[max_model]]*0.25+raw_picks[[#This Row],[min_model]]*0.75</f>
        <v>190.50191314850463</v>
      </c>
      <c r="I20">
        <v>211.1</v>
      </c>
      <c r="J20">
        <v>120.53333333333333</v>
      </c>
    </row>
    <row r="21" spans="1:10" x14ac:dyDescent="0.25">
      <c r="A21" t="s">
        <v>296</v>
      </c>
      <c r="B21" t="s">
        <v>277</v>
      </c>
      <c r="C21">
        <v>20</v>
      </c>
      <c r="D21">
        <v>177.2</v>
      </c>
      <c r="E21">
        <v>238.75</v>
      </c>
      <c r="F21">
        <f>$M$2*raw_picks[[#This Row],[Index]]+$N$2</f>
        <v>168.65376019329508</v>
      </c>
      <c r="G21">
        <f>$M$3*LN(raw_picks[[#This Row],[Index]])+$N$3</f>
        <v>204.20315113756433</v>
      </c>
      <c r="H21">
        <f>raw_picks[[#This Row],[max_model]]*0.25+raw_picks[[#This Row],[min_model]]*0.75</f>
        <v>195.31580340149702</v>
      </c>
      <c r="I21">
        <v>221.2</v>
      </c>
      <c r="J21">
        <v>304.03333333333336</v>
      </c>
    </row>
    <row r="22" spans="1:10" x14ac:dyDescent="0.25">
      <c r="A22" t="s">
        <v>297</v>
      </c>
      <c r="B22" t="s">
        <v>277</v>
      </c>
      <c r="C22">
        <v>21</v>
      </c>
      <c r="D22">
        <v>185.6</v>
      </c>
      <c r="E22">
        <v>262.02499999999998</v>
      </c>
      <c r="F22">
        <f>$M$2*raw_picks[[#This Row],[Index]]+$N$2</f>
        <v>177.0152521896708</v>
      </c>
      <c r="G22">
        <f>$M$3*LN(raw_picks[[#This Row],[Index]])+$N$3</f>
        <v>207.65729605124434</v>
      </c>
      <c r="H22">
        <f>raw_picks[[#This Row],[max_model]]*0.25+raw_picks[[#This Row],[min_model]]*0.75</f>
        <v>199.99678508585097</v>
      </c>
      <c r="I22">
        <v>226.2</v>
      </c>
      <c r="J22">
        <v>242.33333333333334</v>
      </c>
    </row>
    <row r="23" spans="1:10" x14ac:dyDescent="0.25">
      <c r="A23" t="s">
        <v>298</v>
      </c>
      <c r="B23" t="s">
        <v>277</v>
      </c>
      <c r="C23">
        <v>22</v>
      </c>
      <c r="D23">
        <v>193.2</v>
      </c>
      <c r="E23">
        <v>191.72499999999999</v>
      </c>
      <c r="F23">
        <f>$M$2*raw_picks[[#This Row],[Index]]+$N$2</f>
        <v>185.37674418604652</v>
      </c>
      <c r="G23">
        <f>$M$3*LN(raw_picks[[#This Row],[Index]])+$N$3</f>
        <v>210.95072369439731</v>
      </c>
      <c r="H23">
        <f>raw_picks[[#This Row],[max_model]]*0.25+raw_picks[[#This Row],[min_model]]*0.75</f>
        <v>204.55722881730961</v>
      </c>
      <c r="I23">
        <v>236</v>
      </c>
      <c r="J23">
        <v>228.3</v>
      </c>
    </row>
    <row r="24" spans="1:10" x14ac:dyDescent="0.25">
      <c r="A24" t="s">
        <v>299</v>
      </c>
      <c r="B24" t="s">
        <v>277</v>
      </c>
      <c r="C24">
        <v>23</v>
      </c>
      <c r="D24">
        <v>203.3</v>
      </c>
      <c r="E24">
        <v>139.52500000000001</v>
      </c>
      <c r="F24">
        <f>$M$2*raw_picks[[#This Row],[Index]]+$N$2</f>
        <v>193.73823618242224</v>
      </c>
      <c r="G24">
        <f>$M$3*LN(raw_picks[[#This Row],[Index]])+$N$3</f>
        <v>214.09772744406607</v>
      </c>
      <c r="H24">
        <f>raw_picks[[#This Row],[max_model]]*0.25+raw_picks[[#This Row],[min_model]]*0.75</f>
        <v>209.00785462865511</v>
      </c>
      <c r="I24">
        <v>240.1</v>
      </c>
      <c r="J24">
        <v>202.33333333333334</v>
      </c>
    </row>
    <row r="25" spans="1:10" x14ac:dyDescent="0.25">
      <c r="A25" t="s">
        <v>300</v>
      </c>
      <c r="B25" t="s">
        <v>277</v>
      </c>
      <c r="C25">
        <v>24</v>
      </c>
      <c r="D25">
        <v>212.8</v>
      </c>
      <c r="E25">
        <v>196.27500000000001</v>
      </c>
      <c r="F25">
        <f>$M$2*raw_picks[[#This Row],[Index]]+$N$2</f>
        <v>202.09972817879796</v>
      </c>
      <c r="G25">
        <f>$M$3*LN(raw_picks[[#This Row],[Index]])+$N$3</f>
        <v>217.11077481079266</v>
      </c>
      <c r="H25">
        <f>raw_picks[[#This Row],[max_model]]*0.25+raw_picks[[#This Row],[min_model]]*0.75</f>
        <v>213.35801315279397</v>
      </c>
      <c r="I25">
        <v>264.89999999999998</v>
      </c>
      <c r="J25">
        <v>242.46666666666667</v>
      </c>
    </row>
    <row r="26" spans="1:10" x14ac:dyDescent="0.25">
      <c r="A26" t="s">
        <v>301</v>
      </c>
      <c r="B26" t="s">
        <v>277</v>
      </c>
      <c r="C26">
        <v>25</v>
      </c>
      <c r="D26">
        <v>222.9</v>
      </c>
      <c r="E26">
        <v>152.07500000000002</v>
      </c>
      <c r="F26">
        <f>$M$2*raw_picks[[#This Row],[Index]]+$N$2</f>
        <v>210.46122017517368</v>
      </c>
      <c r="G26">
        <f>$M$3*LN(raw_picks[[#This Row],[Index]])+$N$3</f>
        <v>220.00080576557173</v>
      </c>
      <c r="H26">
        <f>raw_picks[[#This Row],[max_model]]*0.25+raw_picks[[#This Row],[min_model]]*0.75</f>
        <v>217.61590936797222</v>
      </c>
      <c r="I26">
        <v>278</v>
      </c>
      <c r="J26">
        <v>335.26666666666665</v>
      </c>
    </row>
    <row r="27" spans="1:10" x14ac:dyDescent="0.25">
      <c r="A27" t="s">
        <v>302</v>
      </c>
      <c r="B27" t="s">
        <v>277</v>
      </c>
      <c r="C27">
        <v>26</v>
      </c>
      <c r="D27">
        <v>226.4</v>
      </c>
      <c r="E27">
        <v>259.55</v>
      </c>
      <c r="F27">
        <f>$M$2*raw_picks[[#This Row],[Index]]+$N$2</f>
        <v>218.8227121715494</v>
      </c>
      <c r="G27">
        <f>$M$3*LN(raw_picks[[#This Row],[Index]])+$N$3</f>
        <v>222.77747252116725</v>
      </c>
      <c r="H27">
        <f>raw_picks[[#This Row],[max_model]]*0.25+raw_picks[[#This Row],[min_model]]*0.75</f>
        <v>221.78878243376278</v>
      </c>
      <c r="I27">
        <v>289.8</v>
      </c>
      <c r="J27">
        <v>123.3</v>
      </c>
    </row>
    <row r="28" spans="1:10" x14ac:dyDescent="0.25">
      <c r="A28" t="s">
        <v>303</v>
      </c>
      <c r="B28" t="s">
        <v>277</v>
      </c>
      <c r="C28">
        <v>27</v>
      </c>
      <c r="D28">
        <v>231.6</v>
      </c>
      <c r="E28">
        <v>246.82499999999999</v>
      </c>
      <c r="F28">
        <f>$M$2*raw_picks[[#This Row],[Index]]+$N$2</f>
        <v>227.18420416792512</v>
      </c>
      <c r="G28">
        <f>$M$3*LN(raw_picks[[#This Row],[Index]])+$N$3</f>
        <v>225.44933403591571</v>
      </c>
      <c r="H28">
        <f>raw_picks[[#This Row],[max_model]]*0.25+raw_picks[[#This Row],[min_model]]*0.75</f>
        <v>225.88305156891806</v>
      </c>
      <c r="I28">
        <v>266.60000000000002</v>
      </c>
      <c r="J28">
        <v>121.76666666666667</v>
      </c>
    </row>
    <row r="29" spans="1:10" x14ac:dyDescent="0.25">
      <c r="A29" t="s">
        <v>304</v>
      </c>
      <c r="B29" t="s">
        <v>277</v>
      </c>
      <c r="C29">
        <v>28</v>
      </c>
      <c r="D29">
        <v>236.8</v>
      </c>
      <c r="E29">
        <v>199.3</v>
      </c>
      <c r="F29">
        <f>$M$2*raw_picks[[#This Row],[Index]]+$N$2</f>
        <v>235.54569616430084</v>
      </c>
      <c r="G29">
        <f>$M$3*LN(raw_picks[[#This Row],[Index]])+$N$3</f>
        <v>228.02401512735696</v>
      </c>
      <c r="H29">
        <f>raw_picks[[#This Row],[max_model]]*0.25+raw_picks[[#This Row],[min_model]]*0.75</f>
        <v>229.90443538659292</v>
      </c>
      <c r="I29">
        <v>280.7</v>
      </c>
      <c r="J29">
        <v>329.96666666666664</v>
      </c>
    </row>
    <row r="30" spans="1:10" x14ac:dyDescent="0.25">
      <c r="A30" t="s">
        <v>305</v>
      </c>
      <c r="B30" t="s">
        <v>277</v>
      </c>
      <c r="C30">
        <v>29</v>
      </c>
      <c r="D30">
        <v>242.3</v>
      </c>
      <c r="E30">
        <v>265.20000000000005</v>
      </c>
      <c r="F30">
        <f>$M$2*raw_picks[[#This Row],[Index]]+$N$2</f>
        <v>243.90718816067655</v>
      </c>
      <c r="G30">
        <f>$M$3*LN(raw_picks[[#This Row],[Index]])+$N$3</f>
        <v>230.5083376522719</v>
      </c>
      <c r="H30">
        <f>raw_picks[[#This Row],[max_model]]*0.25+raw_picks[[#This Row],[min_model]]*0.75</f>
        <v>233.85805027937309</v>
      </c>
      <c r="I30">
        <v>286.10000000000002</v>
      </c>
      <c r="J30">
        <v>303</v>
      </c>
    </row>
    <row r="31" spans="1:10" x14ac:dyDescent="0.25">
      <c r="A31" t="s">
        <v>306</v>
      </c>
      <c r="B31" t="s">
        <v>277</v>
      </c>
      <c r="C31">
        <v>30</v>
      </c>
      <c r="D31">
        <v>245.4</v>
      </c>
      <c r="E31">
        <v>241.47499999999999</v>
      </c>
      <c r="F31">
        <f>$M$2*raw_picks[[#This Row],[Index]]+$N$2</f>
        <v>252.26868015705227</v>
      </c>
      <c r="G31">
        <f>$M$3*LN(raw_picks[[#This Row],[Index]])+$N$3</f>
        <v>232.90842943880006</v>
      </c>
      <c r="H31">
        <f>raw_picks[[#This Row],[max_model]]*0.25+raw_picks[[#This Row],[min_model]]*0.75</f>
        <v>237.74849211836309</v>
      </c>
      <c r="I31">
        <v>292.8</v>
      </c>
      <c r="J31">
        <v>288.86666666666667</v>
      </c>
    </row>
    <row r="32" spans="1:10" x14ac:dyDescent="0.25">
      <c r="A32" t="s">
        <v>307</v>
      </c>
      <c r="B32" t="s">
        <v>277</v>
      </c>
      <c r="C32">
        <v>31</v>
      </c>
      <c r="D32">
        <v>256</v>
      </c>
      <c r="E32">
        <v>214.02499999999998</v>
      </c>
      <c r="F32">
        <f>$M$2*raw_picks[[#This Row],[Index]]+$N$2</f>
        <v>260.63017215342802</v>
      </c>
      <c r="G32">
        <f>$M$3*LN(raw_picks[[#This Row],[Index]])+$N$3</f>
        <v>235.22981535033716</v>
      </c>
      <c r="H32">
        <f>raw_picks[[#This Row],[max_model]]*0.25+raw_picks[[#This Row],[min_model]]*0.75</f>
        <v>241.57990455110988</v>
      </c>
      <c r="I32">
        <v>328.5</v>
      </c>
      <c r="J32">
        <v>329.63333333333333</v>
      </c>
    </row>
    <row r="33" spans="1:10" x14ac:dyDescent="0.25">
      <c r="A33" t="s">
        <v>308</v>
      </c>
      <c r="B33" t="s">
        <v>277</v>
      </c>
      <c r="C33">
        <v>32</v>
      </c>
      <c r="D33">
        <v>264</v>
      </c>
      <c r="E33">
        <v>307.82499999999999</v>
      </c>
      <c r="F33">
        <f>$M$2*raw_picks[[#This Row],[Index]]+$N$2</f>
        <v>268.99166414980368</v>
      </c>
      <c r="G33">
        <f>$M$3*LN(raw_picks[[#This Row],[Index]])+$N$3</f>
        <v>237.47749388690528</v>
      </c>
      <c r="H33">
        <f>raw_picks[[#This Row],[max_model]]*0.25+raw_picks[[#This Row],[min_model]]*0.75</f>
        <v>245.35603645262989</v>
      </c>
      <c r="I33">
        <v>342.1</v>
      </c>
      <c r="J33">
        <v>269.23333333333335</v>
      </c>
    </row>
    <row r="34" spans="1:10" x14ac:dyDescent="0.25">
      <c r="A34" t="s">
        <v>309</v>
      </c>
      <c r="B34" t="s">
        <v>277</v>
      </c>
      <c r="C34">
        <v>33</v>
      </c>
      <c r="D34">
        <v>273.89999999999998</v>
      </c>
      <c r="E34">
        <v>162.82499999999999</v>
      </c>
      <c r="F34">
        <f>$M$2*raw_picks[[#This Row],[Index]]+$N$2</f>
        <v>277.35315614617946</v>
      </c>
      <c r="G34">
        <f>$M$3*LN(raw_picks[[#This Row],[Index]])+$N$3</f>
        <v>239.65600199563301</v>
      </c>
      <c r="H34">
        <f>raw_picks[[#This Row],[max_model]]*0.25+raw_picks[[#This Row],[min_model]]*0.75</f>
        <v>249.08029053326962</v>
      </c>
      <c r="I34">
        <v>302.39999999999998</v>
      </c>
      <c r="J34">
        <v>289.93333333333334</v>
      </c>
    </row>
    <row r="35" spans="1:10" x14ac:dyDescent="0.25">
      <c r="A35" t="s">
        <v>310</v>
      </c>
      <c r="B35" t="s">
        <v>277</v>
      </c>
      <c r="C35">
        <v>34</v>
      </c>
      <c r="D35">
        <v>287.2</v>
      </c>
      <c r="E35">
        <v>267.82499999999999</v>
      </c>
      <c r="F35">
        <f>$M$2*raw_picks[[#This Row],[Index]]+$N$2</f>
        <v>285.71464814255512</v>
      </c>
      <c r="G35">
        <f>$M$3*LN(raw_picks[[#This Row],[Index]])+$N$3</f>
        <v>241.7694702033574</v>
      </c>
      <c r="H35">
        <f>raw_picks[[#This Row],[max_model]]*0.25+raw_picks[[#This Row],[min_model]]*0.75</f>
        <v>252.75576468815683</v>
      </c>
      <c r="I35">
        <v>287.39999999999998</v>
      </c>
      <c r="J35">
        <v>232.53333333333333</v>
      </c>
    </row>
    <row r="36" spans="1:10" x14ac:dyDescent="0.25">
      <c r="A36" t="s">
        <v>311</v>
      </c>
      <c r="B36" t="s">
        <v>277</v>
      </c>
      <c r="C36">
        <v>35</v>
      </c>
      <c r="D36">
        <v>294.8</v>
      </c>
      <c r="E36">
        <v>292</v>
      </c>
      <c r="F36">
        <f>$M$2*raw_picks[[#This Row],[Index]]+$N$2</f>
        <v>294.0761401389309</v>
      </c>
      <c r="G36">
        <f>$M$3*LN(raw_picks[[#This Row],[Index]])+$N$3</f>
        <v>243.82166975536435</v>
      </c>
      <c r="H36">
        <f>raw_picks[[#This Row],[max_model]]*0.25+raw_picks[[#This Row],[min_model]]*0.75</f>
        <v>256.38528735125601</v>
      </c>
      <c r="I36">
        <v>287.8</v>
      </c>
      <c r="J36">
        <v>199.3</v>
      </c>
    </row>
    <row r="37" spans="1:10" x14ac:dyDescent="0.25">
      <c r="A37" t="s">
        <v>312</v>
      </c>
      <c r="B37" t="s">
        <v>277</v>
      </c>
      <c r="C37">
        <v>36</v>
      </c>
      <c r="D37">
        <v>309.8</v>
      </c>
      <c r="E37">
        <v>251.3</v>
      </c>
      <c r="F37">
        <f>$M$2*raw_picks[[#This Row],[Index]]+$N$2</f>
        <v>302.43763213530656</v>
      </c>
      <c r="G37">
        <f>$M$3*LN(raw_picks[[#This Row],[Index]])+$N$3</f>
        <v>245.81605311202836</v>
      </c>
      <c r="H37">
        <f>raw_picks[[#This Row],[max_model]]*0.25+raw_picks[[#This Row],[min_model]]*0.75</f>
        <v>259.97144786784793</v>
      </c>
      <c r="I37">
        <v>292.39999999999998</v>
      </c>
      <c r="J37">
        <v>365.03333333333336</v>
      </c>
    </row>
    <row r="38" spans="1:10" x14ac:dyDescent="0.25">
      <c r="A38" t="s">
        <v>313</v>
      </c>
      <c r="B38" t="s">
        <v>277</v>
      </c>
      <c r="C38">
        <v>37</v>
      </c>
      <c r="D38">
        <v>316.3</v>
      </c>
      <c r="E38">
        <v>296.57499999999999</v>
      </c>
      <c r="F38">
        <f>$M$2*raw_picks[[#This Row],[Index]]+$N$2</f>
        <v>310.79912413168233</v>
      </c>
      <c r="G38">
        <f>$M$3*LN(raw_picks[[#This Row],[Index]])+$N$3</f>
        <v>247.75578889572589</v>
      </c>
      <c r="H38">
        <f>raw_picks[[#This Row],[max_model]]*0.25+raw_picks[[#This Row],[min_model]]*0.75</f>
        <v>263.51662270471502</v>
      </c>
      <c r="I38">
        <v>300.2</v>
      </c>
      <c r="J38">
        <v>215.2</v>
      </c>
    </row>
    <row r="39" spans="1:10" x14ac:dyDescent="0.25">
      <c r="A39" t="s">
        <v>314</v>
      </c>
      <c r="B39" t="s">
        <v>277</v>
      </c>
      <c r="C39">
        <v>38</v>
      </c>
      <c r="D39">
        <v>329.4</v>
      </c>
      <c r="E39">
        <v>243.72499999999999</v>
      </c>
      <c r="F39">
        <f>$M$2*raw_picks[[#This Row],[Index]]+$N$2</f>
        <v>319.160616128058</v>
      </c>
      <c r="G39">
        <f>$M$3*LN(raw_picks[[#This Row],[Index]])+$N$3</f>
        <v>249.64379217638142</v>
      </c>
      <c r="H39">
        <f>raw_picks[[#This Row],[max_model]]*0.25+raw_picks[[#This Row],[min_model]]*0.75</f>
        <v>267.02299816430059</v>
      </c>
      <c r="I39">
        <v>302.2</v>
      </c>
      <c r="J39">
        <v>300.23333333333335</v>
      </c>
    </row>
    <row r="40" spans="1:10" x14ac:dyDescent="0.25">
      <c r="A40" t="s">
        <v>315</v>
      </c>
      <c r="B40" t="s">
        <v>277</v>
      </c>
      <c r="C40">
        <v>39</v>
      </c>
      <c r="D40">
        <v>331.3</v>
      </c>
      <c r="E40">
        <v>325</v>
      </c>
      <c r="F40">
        <f>$M$2*raw_picks[[#This Row],[Index]]+$N$2</f>
        <v>327.52210812443377</v>
      </c>
      <c r="G40">
        <f>$M$3*LN(raw_picks[[#This Row],[Index]])+$N$3</f>
        <v>251.48275082240295</v>
      </c>
      <c r="H40">
        <f>raw_picks[[#This Row],[max_model]]*0.25+raw_picks[[#This Row],[min_model]]*0.75</f>
        <v>270.49259014791062</v>
      </c>
      <c r="I40">
        <v>308.5</v>
      </c>
      <c r="J40">
        <v>216.26666666666668</v>
      </c>
    </row>
    <row r="41" spans="1:10" x14ac:dyDescent="0.25">
      <c r="A41" t="s">
        <v>316</v>
      </c>
      <c r="B41" t="s">
        <v>277</v>
      </c>
      <c r="C41">
        <v>40</v>
      </c>
      <c r="D41">
        <v>333.3</v>
      </c>
      <c r="E41">
        <v>258.45</v>
      </c>
      <c r="F41">
        <f>$M$2*raw_picks[[#This Row],[Index]]+$N$2</f>
        <v>335.88360012080943</v>
      </c>
      <c r="G41">
        <f>$M$3*LN(raw_picks[[#This Row],[Index]])+$N$3</f>
        <v>253.27514851491267</v>
      </c>
      <c r="H41">
        <f>raw_picks[[#This Row],[max_model]]*0.25+raw_picks[[#This Row],[min_model]]*0.75</f>
        <v>273.92726141638684</v>
      </c>
      <c r="I41">
        <v>311.39999999999998</v>
      </c>
      <c r="J41">
        <v>320.5</v>
      </c>
    </row>
    <row r="42" spans="1:10" x14ac:dyDescent="0.25">
      <c r="A42" t="s">
        <v>317</v>
      </c>
      <c r="B42" t="s">
        <v>277</v>
      </c>
      <c r="C42">
        <v>41</v>
      </c>
      <c r="D42">
        <v>336</v>
      </c>
      <c r="E42">
        <v>293.25</v>
      </c>
      <c r="F42">
        <f>$M$2*raw_picks[[#This Row],[Index]]+$N$2</f>
        <v>344.24509211718521</v>
      </c>
      <c r="G42">
        <f>$M$3*LN(raw_picks[[#This Row],[Index]])+$N$3</f>
        <v>255.02328491978952</v>
      </c>
      <c r="H42">
        <f>raw_picks[[#This Row],[max_model]]*0.25+raw_picks[[#This Row],[min_model]]*0.75</f>
        <v>277.32873671913842</v>
      </c>
      <c r="I42">
        <v>317</v>
      </c>
      <c r="J42">
        <v>213.76666666666665</v>
      </c>
    </row>
    <row r="43" spans="1:10" x14ac:dyDescent="0.25">
      <c r="A43" t="s">
        <v>318</v>
      </c>
      <c r="B43" t="s">
        <v>277</v>
      </c>
      <c r="C43">
        <v>42</v>
      </c>
      <c r="D43">
        <v>337.5</v>
      </c>
      <c r="E43">
        <v>301.25</v>
      </c>
      <c r="F43">
        <f>$M$2*raw_picks[[#This Row],[Index]]+$N$2</f>
        <v>352.60658411356087</v>
      </c>
      <c r="G43">
        <f>$M$3*LN(raw_picks[[#This Row],[Index]])+$N$3</f>
        <v>256.72929342859265</v>
      </c>
      <c r="H43">
        <f>raw_picks[[#This Row],[max_model]]*0.25+raw_picks[[#This Row],[min_model]]*0.75</f>
        <v>280.69861609983468</v>
      </c>
      <c r="I43">
        <v>318.8</v>
      </c>
      <c r="J43">
        <v>300</v>
      </c>
    </row>
    <row r="44" spans="1:10" x14ac:dyDescent="0.25">
      <c r="A44" t="s">
        <v>319</v>
      </c>
      <c r="B44" t="s">
        <v>277</v>
      </c>
      <c r="C44">
        <v>43</v>
      </c>
      <c r="D44">
        <v>337.5</v>
      </c>
      <c r="E44">
        <v>286.64999999999998</v>
      </c>
      <c r="F44">
        <f>$M$2*raw_picks[[#This Row],[Index]]+$N$2</f>
        <v>360.96807610993665</v>
      </c>
      <c r="G44">
        <f>$M$3*LN(raw_picks[[#This Row],[Index]])+$N$3</f>
        <v>258.39515681170269</v>
      </c>
      <c r="H44">
        <f>raw_picks[[#This Row],[max_model]]*0.25+raw_picks[[#This Row],[min_model]]*0.75</f>
        <v>284.03838663626118</v>
      </c>
      <c r="I44">
        <v>322.5</v>
      </c>
      <c r="J44">
        <v>278.16666666666669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B20445-3F7D-4314-8830-8909E9E87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database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2019-04-07T02:03:09Z</dcterms:modified>
</cp:coreProperties>
</file>