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6b11371e31da655/Desktop/3D SEISMIC/"/>
    </mc:Choice>
  </mc:AlternateContent>
  <xr:revisionPtr revIDLastSave="6" documentId="13_ncr:1_{E5FC3E81-F65F-45E6-B75D-F952D981C2F4}" xr6:coauthVersionLast="47" xr6:coauthVersionMax="47" xr10:uidLastSave="{B048CEB9-1F09-4421-9A99-4E4D4A776C63}"/>
  <bookViews>
    <workbookView xWindow="-110" yWindow="-110" windowWidth="19420" windowHeight="10300" xr2:uid="{00000000-000D-0000-FFFF-FFFF00000000}"/>
  </bookViews>
  <sheets>
    <sheet name="RISK 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F47" i="2"/>
  <c r="G47" i="2" s="1"/>
  <c r="F46" i="2"/>
  <c r="G46" i="2" s="1"/>
  <c r="F45" i="2"/>
  <c r="G45" i="2" s="1"/>
  <c r="F35" i="2"/>
  <c r="G35" i="2" s="1"/>
  <c r="F17" i="2"/>
  <c r="G17" i="2" s="1"/>
  <c r="F18" i="2"/>
  <c r="G18" i="2" s="1"/>
  <c r="F19" i="2"/>
  <c r="G19" i="2" s="1"/>
  <c r="F43" i="2"/>
  <c r="G43" i="2" s="1"/>
  <c r="F44" i="2"/>
  <c r="G44" i="2" s="1"/>
  <c r="F41" i="2"/>
  <c r="G41" i="2" s="1"/>
  <c r="F9" i="2"/>
  <c r="G9" i="2" s="1"/>
  <c r="F5" i="2"/>
  <c r="G5" i="2" s="1"/>
  <c r="F6" i="2"/>
  <c r="G6" i="2" s="1"/>
  <c r="F7" i="2"/>
  <c r="G7" i="2" s="1"/>
  <c r="F8" i="2"/>
  <c r="G8" i="2" s="1"/>
  <c r="F10" i="2"/>
  <c r="H10" i="2" s="1"/>
  <c r="F11" i="2"/>
  <c r="H11" i="2" s="1"/>
  <c r="F12" i="2"/>
  <c r="H12" i="2" s="1"/>
  <c r="F13" i="2"/>
  <c r="G13" i="2" s="1"/>
  <c r="F14" i="2"/>
  <c r="G14" i="2" s="1"/>
  <c r="F15" i="2"/>
  <c r="G15" i="2" s="1"/>
  <c r="F20" i="2"/>
  <c r="G20" i="2" s="1"/>
  <c r="F22" i="2"/>
  <c r="H22" i="2" s="1"/>
  <c r="F23" i="2"/>
  <c r="G23" i="2" s="1"/>
  <c r="F24" i="2"/>
  <c r="G24" i="2" s="1"/>
  <c r="F25" i="2"/>
  <c r="G25" i="2" s="1"/>
  <c r="F26" i="2"/>
  <c r="G26" i="2" s="1"/>
  <c r="F27" i="2"/>
  <c r="G27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7" i="2"/>
  <c r="G37" i="2" s="1"/>
  <c r="F38" i="2"/>
  <c r="G38" i="2" s="1"/>
  <c r="F39" i="2"/>
  <c r="G39" i="2" s="1"/>
  <c r="F40" i="2"/>
  <c r="G40" i="2" s="1"/>
  <c r="F42" i="2"/>
  <c r="G42" i="2" s="1"/>
  <c r="F3" i="2"/>
  <c r="G3" i="2" s="1"/>
  <c r="H13" i="2" l="1"/>
  <c r="H19" i="2"/>
  <c r="H35" i="2"/>
  <c r="H3" i="2"/>
  <c r="H43" i="2"/>
  <c r="H39" i="2"/>
  <c r="H7" i="2"/>
  <c r="H47" i="2"/>
  <c r="H6" i="2"/>
  <c r="G12" i="2"/>
  <c r="H24" i="2"/>
  <c r="H44" i="2"/>
  <c r="G11" i="2"/>
  <c r="H5" i="2"/>
  <c r="H17" i="2"/>
  <c r="H23" i="2"/>
  <c r="H37" i="2"/>
  <c r="H45" i="2"/>
  <c r="G10" i="2"/>
  <c r="H4" i="2"/>
  <c r="H18" i="2"/>
  <c r="H29" i="2"/>
  <c r="H38" i="2"/>
  <c r="H46" i="2"/>
  <c r="H25" i="2"/>
  <c r="H20" i="2"/>
  <c r="H31" i="2"/>
  <c r="H40" i="2"/>
  <c r="H9" i="2"/>
  <c r="H15" i="2"/>
  <c r="H27" i="2"/>
  <c r="H32" i="2"/>
  <c r="H41" i="2"/>
  <c r="H34" i="2"/>
  <c r="H30" i="2"/>
  <c r="H8" i="2"/>
  <c r="H14" i="2"/>
  <c r="H26" i="2"/>
  <c r="H33" i="2"/>
  <c r="H42" i="2"/>
  <c r="G22" i="2"/>
</calcChain>
</file>

<file path=xl/sharedStrings.xml><?xml version="1.0" encoding="utf-8"?>
<sst xmlns="http://schemas.openxmlformats.org/spreadsheetml/2006/main" count="121" uniqueCount="94">
  <si>
    <t>ACTIVITY</t>
  </si>
  <si>
    <t>Swimming test</t>
  </si>
  <si>
    <t>Medical test</t>
  </si>
  <si>
    <t>Drilling of short points and Pre-loading</t>
  </si>
  <si>
    <t>Data Acquisition</t>
  </si>
  <si>
    <t>Dispatch of Deliverables</t>
  </si>
  <si>
    <t>S/N</t>
  </si>
  <si>
    <t>Host Communities Permit/Sensitization</t>
  </si>
  <si>
    <t>Assessment/Compensation of Damages to Host Communities</t>
  </si>
  <si>
    <t>Installations of safety critical equipments</t>
  </si>
  <si>
    <t>Clearing of site</t>
  </si>
  <si>
    <t xml:space="preserve">Installation of 100ft Radio mast </t>
  </si>
  <si>
    <t>Provision of PPE for employee</t>
  </si>
  <si>
    <t>Personnel employment</t>
  </si>
  <si>
    <t>Survey Line cutting</t>
  </si>
  <si>
    <t xml:space="preserve">Laying of geophones and cables </t>
  </si>
  <si>
    <t>Mobilization</t>
  </si>
  <si>
    <t>Sinking of borehole</t>
  </si>
  <si>
    <t>Construction of offices, workshops, and staff accommodation areas</t>
  </si>
  <si>
    <t>RISK</t>
  </si>
  <si>
    <t>SEVERITY</t>
  </si>
  <si>
    <t>RISK MATRIX</t>
  </si>
  <si>
    <t>Kidnapping and Hostage taking</t>
  </si>
  <si>
    <t>Snake Bite</t>
  </si>
  <si>
    <t>Cutlass cut</t>
  </si>
  <si>
    <t>Injury from Drilling equipments</t>
  </si>
  <si>
    <t>Hydrogen Sulphide gas</t>
  </si>
  <si>
    <t>Fall from height</t>
  </si>
  <si>
    <t>Slip and fall</t>
  </si>
  <si>
    <t>Suspended load</t>
  </si>
  <si>
    <t>Irrate Villagers/Youth</t>
  </si>
  <si>
    <t>Hostage Taking</t>
  </si>
  <si>
    <t>Drowning</t>
  </si>
  <si>
    <t>Wildlife and Bee attack</t>
  </si>
  <si>
    <t>Man lost</t>
  </si>
  <si>
    <t>Fire Outbreak</t>
  </si>
  <si>
    <t>Damage to the environment and man made objects</t>
  </si>
  <si>
    <t>Lost of Data or Virus attact</t>
  </si>
  <si>
    <t>PROBABILITY</t>
  </si>
  <si>
    <t>Transportation of personnel and equipments</t>
  </si>
  <si>
    <t>Cables and Geophone theft by locals</t>
  </si>
  <si>
    <t>Poor Data Quality</t>
  </si>
  <si>
    <t>Explosives Transportation</t>
  </si>
  <si>
    <t>Hydrogen Sulphide Gas</t>
  </si>
  <si>
    <t>Poor Explosives Handling</t>
  </si>
  <si>
    <t>DRILLING ACTIVITIES</t>
  </si>
  <si>
    <t>RECORDING ACTIVITIES</t>
  </si>
  <si>
    <t>Compromised medical test</t>
  </si>
  <si>
    <t>Compromised Swimming test</t>
  </si>
  <si>
    <t>Sub Standard PPE</t>
  </si>
  <si>
    <t>SURVEY ACTIVITIES</t>
  </si>
  <si>
    <t>SCOUTING</t>
  </si>
  <si>
    <t>Bee attack</t>
  </si>
  <si>
    <t>Theft or Lost of Deliverables in the course of delivery to client</t>
  </si>
  <si>
    <t>Compromise in the employment process</t>
  </si>
  <si>
    <t>RISK(%)</t>
  </si>
  <si>
    <t>LEVEL</t>
  </si>
  <si>
    <t>CONTIGENCY PLAN</t>
  </si>
  <si>
    <t>FIRE OUTBREAK</t>
  </si>
  <si>
    <t>MAN LOST</t>
  </si>
  <si>
    <t>SNAKE BITE</t>
  </si>
  <si>
    <t>Initiattion of MEDEVAC Emergency Procedures</t>
  </si>
  <si>
    <t>Initiation of the MAN LOST Emergency Procedure. This involves contitution of search team lead by the Party Chief.</t>
  </si>
  <si>
    <t>Initiation of the FIRE Emergency Procedure</t>
  </si>
  <si>
    <t>TOP RISK</t>
  </si>
  <si>
    <t xml:space="preserve">RISK ANALYSIS OF 3D SEISMIC DATA ACQUISITION PROJECT </t>
  </si>
  <si>
    <t>Involvement of security personnel and local guard the scouting team.</t>
  </si>
  <si>
    <t>Use of complete PPE for the task</t>
  </si>
  <si>
    <t>Wear complete PPE</t>
  </si>
  <si>
    <t>Use complete PPE for the task</t>
  </si>
  <si>
    <t>Conduct gas test before work begin, ensure the tester is position close to the drill point</t>
  </si>
  <si>
    <t>Install Safety Critical Equipment</t>
  </si>
  <si>
    <t>Use of Harness Belt</t>
  </si>
  <si>
    <t>Avoid working under suspeded load</t>
  </si>
  <si>
    <t>Apply Irrate villagers/youth attack procedure</t>
  </si>
  <si>
    <t>Sticking to the employment requirements and standards.</t>
  </si>
  <si>
    <t>Use of certified medical profesionals</t>
  </si>
  <si>
    <t>Swimming test should superviced by the client representatives</t>
  </si>
  <si>
    <t>Quality Inspection should be done by client Rep</t>
  </si>
  <si>
    <t>Line trecking prosedures should be followed, Follow the bee attack procedures</t>
  </si>
  <si>
    <t>Use probing stick when necessary and put on complete PPE</t>
  </si>
  <si>
    <t>Follow Line trecking procedure, always follow buddy man system</t>
  </si>
  <si>
    <t>Swimming test, use of PFD, follow man overboard procedure when necessary</t>
  </si>
  <si>
    <t>Follow Line trecking procedure, Wear complete PPE</t>
  </si>
  <si>
    <t>Retriction of unauthorized personnel</t>
  </si>
  <si>
    <t>Use Probing stick when necessary and put on complete PPE</t>
  </si>
  <si>
    <t>Speed limit, always use seat belt, No alcohol or drugs while driving</t>
  </si>
  <si>
    <t>safe distance of at least 30m from Dynamite vehicle and ditonator vehicle should be maintain</t>
  </si>
  <si>
    <t>Ensure all shot points are safe for operation and drilled to specification</t>
  </si>
  <si>
    <t>Employment of local guard to protect field equipments</t>
  </si>
  <si>
    <t>All data aquired should be Backed up</t>
  </si>
  <si>
    <t>Real time quality check should carried out</t>
  </si>
  <si>
    <t>All Delliverables should be transported by air</t>
  </si>
  <si>
    <t>RISK MITIGATION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</si>
</sst>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2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left"/>
    </xf>
  </cellXfs>
  <cellStyles count="1">
    <cellStyle name="Normal" xfId="0" builtinId="0"/>
  </cellStyles>
  <dxfs count="17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C5FF-3ACB-43A8-81E5-D8DA4A391832}">
  <dimension ref="A1:U54"/>
  <sheetViews>
    <sheetView tabSelected="1" zoomScale="84" zoomScaleNormal="84" workbookViewId="0">
      <pane ySplit="2" topLeftCell="A3" activePane="bottomLeft" state="frozen"/>
      <selection activeCell="B2" sqref="B2"/>
      <selection pane="bottomLeft" activeCell="I54" sqref="I54"/>
    </sheetView>
  </sheetViews>
  <sheetFormatPr defaultRowHeight="14.5" x14ac:dyDescent="0.35"/>
  <cols>
    <col min="1" max="1" width="4.26953125" customWidth="1"/>
    <col min="2" max="2" width="43.1796875" customWidth="1"/>
    <col min="3" max="3" width="46.81640625" customWidth="1"/>
    <col min="4" max="4" width="12.81640625" style="2" customWidth="1"/>
    <col min="5" max="5" width="12.6328125" style="2" customWidth="1"/>
    <col min="6" max="8" width="12.453125" style="2" customWidth="1"/>
    <col min="9" max="9" width="86.81640625" style="3" customWidth="1"/>
    <col min="10" max="10" width="18.1796875" customWidth="1"/>
    <col min="11" max="11" width="29.6328125" style="3" customWidth="1"/>
    <col min="21" max="21" width="27.453125" customWidth="1"/>
  </cols>
  <sheetData>
    <row r="1" spans="1:21" ht="32" customHeight="1" x14ac:dyDescent="0.7">
      <c r="A1" s="27" t="s">
        <v>65</v>
      </c>
      <c r="B1" s="28"/>
      <c r="C1" s="28"/>
      <c r="D1" s="28"/>
      <c r="E1" s="28"/>
      <c r="F1" s="28"/>
      <c r="G1" s="28"/>
      <c r="H1" s="28"/>
      <c r="I1" s="22"/>
    </row>
    <row r="2" spans="1:21" ht="24" customHeight="1" x14ac:dyDescent="0.35">
      <c r="A2" s="5" t="s">
        <v>6</v>
      </c>
      <c r="B2" s="5" t="s">
        <v>0</v>
      </c>
      <c r="C2" s="5" t="s">
        <v>19</v>
      </c>
      <c r="D2" s="6" t="s">
        <v>38</v>
      </c>
      <c r="E2" s="6" t="s">
        <v>20</v>
      </c>
      <c r="F2" s="7" t="s">
        <v>21</v>
      </c>
      <c r="G2" s="6" t="s">
        <v>55</v>
      </c>
      <c r="H2" s="8" t="s">
        <v>56</v>
      </c>
      <c r="I2" s="6" t="s">
        <v>93</v>
      </c>
      <c r="K2" s="17" t="s">
        <v>64</v>
      </c>
      <c r="L2" s="29" t="s">
        <v>57</v>
      </c>
      <c r="M2" s="29"/>
      <c r="N2" s="29"/>
      <c r="O2" s="29"/>
      <c r="P2" s="29"/>
      <c r="Q2" s="29"/>
      <c r="R2" s="29"/>
      <c r="S2" s="29"/>
      <c r="T2" s="29"/>
      <c r="U2" s="29"/>
    </row>
    <row r="3" spans="1:21" ht="15.5" x14ac:dyDescent="0.35">
      <c r="A3" s="10">
        <v>1</v>
      </c>
      <c r="B3" s="4" t="s">
        <v>51</v>
      </c>
      <c r="C3" s="14" t="s">
        <v>22</v>
      </c>
      <c r="D3" s="10">
        <v>2</v>
      </c>
      <c r="E3" s="10">
        <v>5</v>
      </c>
      <c r="F3" s="9">
        <f t="shared" ref="F3:F15" si="0">D3*E3</f>
        <v>10</v>
      </c>
      <c r="G3" s="10">
        <f>F3*100/25</f>
        <v>40</v>
      </c>
      <c r="H3" s="11" t="str">
        <f>IF(F3&gt;19,"Extreme",IF(F3=15,"Very High",IF(F3=10,"High",IF(F3&gt;=4,"Medium",IF(F3&gt;=1,"Low")))))</f>
        <v>High</v>
      </c>
      <c r="I3" s="4" t="s">
        <v>66</v>
      </c>
      <c r="K3" s="1" t="s">
        <v>58</v>
      </c>
      <c r="L3" s="24" t="s">
        <v>63</v>
      </c>
      <c r="M3" s="25"/>
      <c r="N3" s="25"/>
      <c r="O3" s="25"/>
      <c r="P3" s="25"/>
      <c r="Q3" s="25"/>
      <c r="R3" s="25"/>
      <c r="S3" s="25"/>
      <c r="T3" s="25"/>
      <c r="U3" s="26"/>
    </row>
    <row r="4" spans="1:21" ht="15.5" x14ac:dyDescent="0.35">
      <c r="A4" s="13">
        <v>2</v>
      </c>
      <c r="B4" s="1" t="s">
        <v>10</v>
      </c>
      <c r="C4" s="15" t="s">
        <v>24</v>
      </c>
      <c r="D4" s="13">
        <v>2</v>
      </c>
      <c r="E4" s="13">
        <v>3</v>
      </c>
      <c r="F4" s="12">
        <f t="shared" si="0"/>
        <v>6</v>
      </c>
      <c r="G4" s="10">
        <f t="shared" ref="G4:G47" si="1">F4*100/25</f>
        <v>24</v>
      </c>
      <c r="H4" s="11" t="str">
        <f t="shared" ref="H4:H10" si="2">IF(F4&gt;19,"Extreme",IF(F4=15,"Very High",IF(F4=10,"High",IF(F4&gt;=4,"Medium",IF(F4&gt;=1,"Low")))))</f>
        <v>Medium</v>
      </c>
      <c r="I4" s="1" t="s">
        <v>67</v>
      </c>
      <c r="K4" s="1" t="s">
        <v>59</v>
      </c>
      <c r="L4" s="23" t="s">
        <v>62</v>
      </c>
      <c r="M4" s="23"/>
      <c r="N4" s="23"/>
      <c r="O4" s="23"/>
      <c r="P4" s="23"/>
      <c r="Q4" s="23"/>
      <c r="R4" s="23"/>
      <c r="S4" s="23"/>
      <c r="T4" s="23"/>
      <c r="U4" s="23"/>
    </row>
    <row r="5" spans="1:21" ht="15.5" x14ac:dyDescent="0.35">
      <c r="A5" s="16">
        <v>3</v>
      </c>
      <c r="B5" s="17"/>
      <c r="C5" s="18" t="s">
        <v>23</v>
      </c>
      <c r="D5" s="16">
        <v>3</v>
      </c>
      <c r="E5" s="16">
        <v>5</v>
      </c>
      <c r="F5" s="12">
        <f t="shared" si="0"/>
        <v>15</v>
      </c>
      <c r="G5" s="10">
        <f t="shared" si="1"/>
        <v>60</v>
      </c>
      <c r="H5" s="11" t="str">
        <f t="shared" si="2"/>
        <v>Very High</v>
      </c>
      <c r="I5" s="4" t="s">
        <v>68</v>
      </c>
      <c r="K5" s="1" t="s">
        <v>60</v>
      </c>
      <c r="L5" s="23" t="s">
        <v>61</v>
      </c>
      <c r="M5" s="23"/>
      <c r="N5" s="23"/>
      <c r="O5" s="23"/>
      <c r="P5" s="23"/>
      <c r="Q5" s="23"/>
      <c r="R5" s="23"/>
      <c r="S5" s="23"/>
      <c r="T5" s="23"/>
      <c r="U5" s="23"/>
    </row>
    <row r="6" spans="1:21" ht="15.5" x14ac:dyDescent="0.35">
      <c r="A6" s="10">
        <v>4</v>
      </c>
      <c r="B6" s="4" t="s">
        <v>17</v>
      </c>
      <c r="C6" s="14" t="s">
        <v>25</v>
      </c>
      <c r="D6" s="10">
        <v>2</v>
      </c>
      <c r="E6" s="10">
        <v>3</v>
      </c>
      <c r="F6" s="9">
        <f t="shared" si="0"/>
        <v>6</v>
      </c>
      <c r="G6" s="10">
        <f t="shared" si="1"/>
        <v>24</v>
      </c>
      <c r="H6" s="11" t="str">
        <f t="shared" si="2"/>
        <v>Medium</v>
      </c>
      <c r="I6" s="4" t="s">
        <v>69</v>
      </c>
    </row>
    <row r="7" spans="1:21" ht="15.5" x14ac:dyDescent="0.35">
      <c r="A7" s="10"/>
      <c r="B7" s="4"/>
      <c r="C7" s="14" t="s">
        <v>26</v>
      </c>
      <c r="D7" s="10">
        <v>1</v>
      </c>
      <c r="E7" s="10">
        <v>5</v>
      </c>
      <c r="F7" s="9">
        <f t="shared" si="0"/>
        <v>5</v>
      </c>
      <c r="G7" s="10">
        <f t="shared" si="1"/>
        <v>20</v>
      </c>
      <c r="H7" s="11" t="str">
        <f t="shared" si="2"/>
        <v>Medium</v>
      </c>
      <c r="I7" s="4" t="s">
        <v>70</v>
      </c>
    </row>
    <row r="8" spans="1:21" ht="15.5" x14ac:dyDescent="0.35">
      <c r="A8" s="19">
        <v>5</v>
      </c>
      <c r="B8" s="20" t="s">
        <v>18</v>
      </c>
      <c r="C8" s="20" t="s">
        <v>35</v>
      </c>
      <c r="D8" s="19">
        <v>4</v>
      </c>
      <c r="E8" s="19">
        <v>5</v>
      </c>
      <c r="F8" s="12">
        <f t="shared" si="0"/>
        <v>20</v>
      </c>
      <c r="G8" s="10">
        <f t="shared" si="1"/>
        <v>80</v>
      </c>
      <c r="H8" s="11" t="str">
        <f t="shared" si="2"/>
        <v>Extreme</v>
      </c>
      <c r="I8" s="4" t="s">
        <v>71</v>
      </c>
    </row>
    <row r="9" spans="1:21" ht="15.5" x14ac:dyDescent="0.35">
      <c r="A9" s="13"/>
      <c r="B9" s="15"/>
      <c r="C9" s="15" t="s">
        <v>28</v>
      </c>
      <c r="D9" s="13">
        <v>2</v>
      </c>
      <c r="E9" s="13">
        <v>3</v>
      </c>
      <c r="F9" s="12">
        <f t="shared" si="0"/>
        <v>6</v>
      </c>
      <c r="G9" s="10">
        <f t="shared" si="1"/>
        <v>24</v>
      </c>
      <c r="H9" s="11" t="str">
        <f t="shared" si="2"/>
        <v>Medium</v>
      </c>
      <c r="I9" s="1" t="s">
        <v>67</v>
      </c>
    </row>
    <row r="10" spans="1:21" ht="15.5" x14ac:dyDescent="0.35">
      <c r="A10" s="10">
        <v>6</v>
      </c>
      <c r="B10" s="14" t="s">
        <v>11</v>
      </c>
      <c r="C10" s="14" t="s">
        <v>27</v>
      </c>
      <c r="D10" s="10">
        <v>2</v>
      </c>
      <c r="E10" s="10">
        <v>5</v>
      </c>
      <c r="F10" s="9">
        <f t="shared" si="0"/>
        <v>10</v>
      </c>
      <c r="G10" s="10">
        <f t="shared" si="1"/>
        <v>40</v>
      </c>
      <c r="H10" s="11" t="str">
        <f t="shared" si="2"/>
        <v>High</v>
      </c>
      <c r="I10" s="4" t="s">
        <v>72</v>
      </c>
    </row>
    <row r="11" spans="1:21" ht="15.5" x14ac:dyDescent="0.35">
      <c r="A11" s="10"/>
      <c r="B11" s="14"/>
      <c r="C11" s="14" t="s">
        <v>29</v>
      </c>
      <c r="D11" s="10">
        <v>1</v>
      </c>
      <c r="E11" s="10">
        <v>5</v>
      </c>
      <c r="F11" s="9">
        <f t="shared" si="0"/>
        <v>5</v>
      </c>
      <c r="G11" s="10">
        <f t="shared" si="1"/>
        <v>20</v>
      </c>
      <c r="H11" s="11" t="str">
        <f>IF(F11&gt;19,"Extreme",IF(F11=15,"Very High",IF(F11&gt;=10,"High",IF(F11&gt;=4,"Medium",IF(F11&gt;=1,"Low")))))</f>
        <v>Medium</v>
      </c>
      <c r="I11" s="4" t="s">
        <v>73</v>
      </c>
    </row>
    <row r="12" spans="1:21" ht="15.5" x14ac:dyDescent="0.35">
      <c r="A12" s="13">
        <v>7</v>
      </c>
      <c r="B12" s="1" t="s">
        <v>9</v>
      </c>
      <c r="C12" s="15" t="s">
        <v>28</v>
      </c>
      <c r="D12" s="13">
        <v>1</v>
      </c>
      <c r="E12" s="13">
        <v>3</v>
      </c>
      <c r="F12" s="12">
        <f t="shared" si="0"/>
        <v>3</v>
      </c>
      <c r="G12" s="10">
        <f t="shared" si="1"/>
        <v>12</v>
      </c>
      <c r="H12" s="11" t="str">
        <f t="shared" ref="H12:H20" si="3">IF(F12&gt;19,"Extreme",IF(F12=15,"Very High",IF(F12&gt;=10,"High",IF(F12&gt;=4,"Medium",IF(F12&gt;=1,"Low")))))</f>
        <v>Low</v>
      </c>
      <c r="I12" s="1" t="s">
        <v>67</v>
      </c>
    </row>
    <row r="13" spans="1:21" ht="15.5" x14ac:dyDescent="0.35">
      <c r="A13" s="13"/>
      <c r="B13" s="1"/>
      <c r="C13" s="15" t="s">
        <v>27</v>
      </c>
      <c r="D13" s="13">
        <v>1</v>
      </c>
      <c r="E13" s="13">
        <v>4</v>
      </c>
      <c r="F13" s="12">
        <f t="shared" si="0"/>
        <v>4</v>
      </c>
      <c r="G13" s="10">
        <f t="shared" si="1"/>
        <v>16</v>
      </c>
      <c r="H13" s="11" t="str">
        <f t="shared" si="3"/>
        <v>Medium</v>
      </c>
      <c r="I13" s="4" t="s">
        <v>72</v>
      </c>
    </row>
    <row r="14" spans="1:21" ht="15.5" x14ac:dyDescent="0.35">
      <c r="A14" s="10">
        <v>8</v>
      </c>
      <c r="B14" s="4" t="s">
        <v>7</v>
      </c>
      <c r="C14" s="14" t="s">
        <v>30</v>
      </c>
      <c r="D14" s="10">
        <v>2</v>
      </c>
      <c r="E14" s="10">
        <v>4</v>
      </c>
      <c r="F14" s="9">
        <f t="shared" si="0"/>
        <v>8</v>
      </c>
      <c r="G14" s="10">
        <f t="shared" si="1"/>
        <v>32</v>
      </c>
      <c r="H14" s="11" t="str">
        <f t="shared" si="3"/>
        <v>Medium</v>
      </c>
      <c r="I14" s="4" t="s">
        <v>73</v>
      </c>
    </row>
    <row r="15" spans="1:21" ht="15.5" x14ac:dyDescent="0.35">
      <c r="A15" s="10"/>
      <c r="B15" s="4"/>
      <c r="C15" s="14" t="s">
        <v>31</v>
      </c>
      <c r="D15" s="10">
        <v>2</v>
      </c>
      <c r="E15" s="10">
        <v>5</v>
      </c>
      <c r="F15" s="9">
        <f t="shared" si="0"/>
        <v>10</v>
      </c>
      <c r="G15" s="10">
        <f t="shared" si="1"/>
        <v>40</v>
      </c>
      <c r="H15" s="11" t="str">
        <f t="shared" si="3"/>
        <v>High</v>
      </c>
      <c r="I15" s="4" t="s">
        <v>74</v>
      </c>
    </row>
    <row r="16" spans="1:21" ht="15.5" x14ac:dyDescent="0.35">
      <c r="A16" s="13"/>
      <c r="B16" s="1" t="s">
        <v>16</v>
      </c>
      <c r="C16" s="15"/>
      <c r="D16" s="13"/>
      <c r="E16" s="13"/>
      <c r="F16" s="12"/>
      <c r="G16" s="13"/>
      <c r="H16" s="11"/>
      <c r="I16" s="1"/>
    </row>
    <row r="17" spans="1:9" ht="15.5" x14ac:dyDescent="0.35">
      <c r="A17" s="13">
        <v>9</v>
      </c>
      <c r="B17" s="1" t="s">
        <v>13</v>
      </c>
      <c r="C17" s="15" t="s">
        <v>54</v>
      </c>
      <c r="D17" s="13">
        <v>2</v>
      </c>
      <c r="E17" s="13">
        <v>4</v>
      </c>
      <c r="F17" s="12">
        <f>D17*E17</f>
        <v>8</v>
      </c>
      <c r="G17" s="10">
        <f t="shared" si="1"/>
        <v>32</v>
      </c>
      <c r="H17" s="11" t="str">
        <f t="shared" si="3"/>
        <v>Medium</v>
      </c>
      <c r="I17" s="1" t="s">
        <v>75</v>
      </c>
    </row>
    <row r="18" spans="1:9" ht="15.5" x14ac:dyDescent="0.35">
      <c r="A18" s="13">
        <v>10</v>
      </c>
      <c r="B18" s="1" t="s">
        <v>2</v>
      </c>
      <c r="C18" s="15" t="s">
        <v>47</v>
      </c>
      <c r="D18" s="13">
        <v>1</v>
      </c>
      <c r="E18" s="13">
        <v>4</v>
      </c>
      <c r="F18" s="12">
        <f>D18*E18</f>
        <v>4</v>
      </c>
      <c r="G18" s="10">
        <f t="shared" si="1"/>
        <v>16</v>
      </c>
      <c r="H18" s="11" t="str">
        <f t="shared" si="3"/>
        <v>Medium</v>
      </c>
      <c r="I18" s="1" t="s">
        <v>76</v>
      </c>
    </row>
    <row r="19" spans="1:9" ht="15.5" x14ac:dyDescent="0.35">
      <c r="A19" s="13">
        <v>11</v>
      </c>
      <c r="B19" s="1" t="s">
        <v>1</v>
      </c>
      <c r="C19" s="15" t="s">
        <v>48</v>
      </c>
      <c r="D19" s="13">
        <v>1</v>
      </c>
      <c r="E19" s="13">
        <v>4</v>
      </c>
      <c r="F19" s="12">
        <f>D19*E19</f>
        <v>4</v>
      </c>
      <c r="G19" s="10">
        <f t="shared" si="1"/>
        <v>16</v>
      </c>
      <c r="H19" s="11" t="str">
        <f t="shared" si="3"/>
        <v>Medium</v>
      </c>
      <c r="I19" s="1" t="s">
        <v>77</v>
      </c>
    </row>
    <row r="20" spans="1:9" ht="15.5" x14ac:dyDescent="0.35">
      <c r="A20" s="13">
        <v>12</v>
      </c>
      <c r="B20" s="1" t="s">
        <v>12</v>
      </c>
      <c r="C20" s="15" t="s">
        <v>49</v>
      </c>
      <c r="D20" s="13">
        <v>1</v>
      </c>
      <c r="E20" s="13">
        <v>3</v>
      </c>
      <c r="F20" s="12">
        <f>D20*E20</f>
        <v>3</v>
      </c>
      <c r="G20" s="10">
        <f t="shared" si="1"/>
        <v>12</v>
      </c>
      <c r="H20" s="11" t="str">
        <f t="shared" si="3"/>
        <v>Low</v>
      </c>
      <c r="I20" s="1" t="s">
        <v>78</v>
      </c>
    </row>
    <row r="21" spans="1:9" ht="15.5" x14ac:dyDescent="0.35">
      <c r="A21" s="10"/>
      <c r="B21" s="4" t="s">
        <v>50</v>
      </c>
      <c r="C21" s="14"/>
      <c r="D21" s="10"/>
      <c r="E21" s="10"/>
      <c r="F21" s="9"/>
      <c r="G21" s="10"/>
      <c r="H21" s="11"/>
      <c r="I21" s="4"/>
    </row>
    <row r="22" spans="1:9" ht="15.5" x14ac:dyDescent="0.35">
      <c r="A22" s="10">
        <v>13</v>
      </c>
      <c r="B22" s="4" t="s">
        <v>14</v>
      </c>
      <c r="C22" s="14" t="s">
        <v>33</v>
      </c>
      <c r="D22" s="10">
        <v>3</v>
      </c>
      <c r="E22" s="10">
        <v>4</v>
      </c>
      <c r="F22" s="9">
        <f t="shared" ref="F22:F27" si="4">D22*E22</f>
        <v>12</v>
      </c>
      <c r="G22" s="10">
        <f t="shared" si="1"/>
        <v>48</v>
      </c>
      <c r="H22" s="11" t="str">
        <f>IF(F22&gt;19,"Extreme",IF(F22=15,"Very High",IF(F22&gt;=10,"High",IF(F22&gt;=4,"Medium",IF(F22&gt;=1,"Low")))))</f>
        <v>High</v>
      </c>
      <c r="I22" s="4" t="s">
        <v>79</v>
      </c>
    </row>
    <row r="23" spans="1:9" ht="15.5" x14ac:dyDescent="0.35">
      <c r="A23" s="10"/>
      <c r="B23" s="4"/>
      <c r="C23" s="14" t="s">
        <v>24</v>
      </c>
      <c r="D23" s="10">
        <v>1</v>
      </c>
      <c r="E23" s="10">
        <v>3</v>
      </c>
      <c r="F23" s="9">
        <f t="shared" si="4"/>
        <v>3</v>
      </c>
      <c r="G23" s="10">
        <f t="shared" si="1"/>
        <v>12</v>
      </c>
      <c r="H23" s="11" t="str">
        <f t="shared" ref="H23:H47" si="5">IF(F23&gt;19,"Extreme",IF(F23=15,"Very High",IF(F23&gt;=10,"High",IF(F23&gt;=4,"Medium",IF(F23&gt;=1,"Low")))))</f>
        <v>Low</v>
      </c>
      <c r="I23" s="4" t="s">
        <v>69</v>
      </c>
    </row>
    <row r="24" spans="1:9" ht="15.5" x14ac:dyDescent="0.35">
      <c r="A24" s="10"/>
      <c r="B24" s="4"/>
      <c r="C24" s="14" t="s">
        <v>28</v>
      </c>
      <c r="D24" s="10">
        <v>2</v>
      </c>
      <c r="E24" s="10">
        <v>3</v>
      </c>
      <c r="F24" s="9">
        <f t="shared" si="4"/>
        <v>6</v>
      </c>
      <c r="G24" s="10">
        <f t="shared" si="1"/>
        <v>24</v>
      </c>
      <c r="H24" s="11" t="str">
        <f t="shared" si="5"/>
        <v>Medium</v>
      </c>
      <c r="I24" s="4" t="s">
        <v>80</v>
      </c>
    </row>
    <row r="25" spans="1:9" ht="15.5" x14ac:dyDescent="0.35">
      <c r="A25" s="19"/>
      <c r="B25" s="21"/>
      <c r="C25" s="20" t="s">
        <v>34</v>
      </c>
      <c r="D25" s="19">
        <v>4</v>
      </c>
      <c r="E25" s="19">
        <v>5</v>
      </c>
      <c r="F25" s="9">
        <f t="shared" si="4"/>
        <v>20</v>
      </c>
      <c r="G25" s="10">
        <f t="shared" si="1"/>
        <v>80</v>
      </c>
      <c r="H25" s="11" t="str">
        <f t="shared" si="5"/>
        <v>Extreme</v>
      </c>
      <c r="I25" s="4" t="s">
        <v>81</v>
      </c>
    </row>
    <row r="26" spans="1:9" ht="15.5" x14ac:dyDescent="0.35">
      <c r="A26" s="10"/>
      <c r="B26" s="4"/>
      <c r="C26" s="14" t="s">
        <v>32</v>
      </c>
      <c r="D26" s="10">
        <v>1</v>
      </c>
      <c r="E26" s="10">
        <v>5</v>
      </c>
      <c r="F26" s="9">
        <f t="shared" si="4"/>
        <v>5</v>
      </c>
      <c r="G26" s="10">
        <f t="shared" si="1"/>
        <v>20</v>
      </c>
      <c r="H26" s="11" t="str">
        <f t="shared" si="5"/>
        <v>Medium</v>
      </c>
      <c r="I26" s="4" t="s">
        <v>82</v>
      </c>
    </row>
    <row r="27" spans="1:9" ht="15.5" x14ac:dyDescent="0.35">
      <c r="A27" s="16"/>
      <c r="B27" s="17"/>
      <c r="C27" s="18" t="s">
        <v>23</v>
      </c>
      <c r="D27" s="16">
        <v>3</v>
      </c>
      <c r="E27" s="16">
        <v>5</v>
      </c>
      <c r="F27" s="9">
        <f t="shared" si="4"/>
        <v>15</v>
      </c>
      <c r="G27" s="10">
        <f t="shared" si="1"/>
        <v>60</v>
      </c>
      <c r="H27" s="11" t="str">
        <f t="shared" si="5"/>
        <v>Very High</v>
      </c>
      <c r="I27" s="4" t="s">
        <v>83</v>
      </c>
    </row>
    <row r="28" spans="1:9" ht="15.5" x14ac:dyDescent="0.35">
      <c r="A28" s="13"/>
      <c r="B28" s="1" t="s">
        <v>45</v>
      </c>
      <c r="C28" s="15"/>
      <c r="D28" s="13"/>
      <c r="E28" s="13"/>
      <c r="F28" s="12"/>
      <c r="G28" s="13"/>
      <c r="H28" s="11"/>
      <c r="I28" s="1"/>
    </row>
    <row r="29" spans="1:9" ht="15.5" x14ac:dyDescent="0.35">
      <c r="A29" s="13">
        <v>14</v>
      </c>
      <c r="B29" s="1" t="s">
        <v>3</v>
      </c>
      <c r="C29" s="15" t="s">
        <v>43</v>
      </c>
      <c r="D29" s="13">
        <v>2</v>
      </c>
      <c r="E29" s="13">
        <v>5</v>
      </c>
      <c r="F29" s="12">
        <f t="shared" ref="F29:F35" si="6">D29*E29</f>
        <v>10</v>
      </c>
      <c r="G29" s="10">
        <f t="shared" si="1"/>
        <v>40</v>
      </c>
      <c r="H29" s="11" t="str">
        <f t="shared" si="5"/>
        <v>High</v>
      </c>
      <c r="I29" s="4" t="s">
        <v>70</v>
      </c>
    </row>
    <row r="30" spans="1:9" ht="15.5" x14ac:dyDescent="0.35">
      <c r="A30" s="13"/>
      <c r="B30" s="1"/>
      <c r="C30" s="15" t="s">
        <v>25</v>
      </c>
      <c r="D30" s="13">
        <v>3</v>
      </c>
      <c r="E30" s="13">
        <v>3</v>
      </c>
      <c r="F30" s="12">
        <f t="shared" si="6"/>
        <v>9</v>
      </c>
      <c r="G30" s="10">
        <f t="shared" si="1"/>
        <v>36</v>
      </c>
      <c r="H30" s="11" t="str">
        <f t="shared" si="5"/>
        <v>Medium</v>
      </c>
      <c r="I30" s="1" t="s">
        <v>68</v>
      </c>
    </row>
    <row r="31" spans="1:9" ht="15.5" x14ac:dyDescent="0.35">
      <c r="A31" s="13"/>
      <c r="B31" s="1"/>
      <c r="C31" s="15" t="s">
        <v>44</v>
      </c>
      <c r="D31" s="13">
        <v>2</v>
      </c>
      <c r="E31" s="13">
        <v>5</v>
      </c>
      <c r="F31" s="12">
        <f t="shared" si="6"/>
        <v>10</v>
      </c>
      <c r="G31" s="10">
        <f t="shared" si="1"/>
        <v>40</v>
      </c>
      <c r="H31" s="11" t="str">
        <f t="shared" si="5"/>
        <v>High</v>
      </c>
      <c r="I31" s="1" t="s">
        <v>84</v>
      </c>
    </row>
    <row r="32" spans="1:9" ht="15.5" x14ac:dyDescent="0.35">
      <c r="A32" s="13"/>
      <c r="B32" s="1"/>
      <c r="C32" s="15" t="s">
        <v>28</v>
      </c>
      <c r="D32" s="13">
        <v>3</v>
      </c>
      <c r="E32" s="13">
        <v>3</v>
      </c>
      <c r="F32" s="12">
        <f t="shared" si="6"/>
        <v>9</v>
      </c>
      <c r="G32" s="10">
        <f t="shared" si="1"/>
        <v>36</v>
      </c>
      <c r="H32" s="11" t="str">
        <f t="shared" si="5"/>
        <v>Medium</v>
      </c>
      <c r="I32" s="1" t="s">
        <v>85</v>
      </c>
    </row>
    <row r="33" spans="1:9" ht="15.5" x14ac:dyDescent="0.35">
      <c r="A33" s="13"/>
      <c r="B33" s="1"/>
      <c r="C33" s="15" t="s">
        <v>52</v>
      </c>
      <c r="D33" s="13">
        <v>2</v>
      </c>
      <c r="E33" s="13">
        <v>5</v>
      </c>
      <c r="F33" s="12">
        <f t="shared" si="6"/>
        <v>10</v>
      </c>
      <c r="G33" s="10">
        <f t="shared" si="1"/>
        <v>40</v>
      </c>
      <c r="H33" s="11" t="str">
        <f t="shared" si="5"/>
        <v>High</v>
      </c>
      <c r="I33" s="1" t="s">
        <v>79</v>
      </c>
    </row>
    <row r="34" spans="1:9" ht="15.5" x14ac:dyDescent="0.35">
      <c r="A34" s="13"/>
      <c r="B34" s="1"/>
      <c r="C34" s="15" t="s">
        <v>39</v>
      </c>
      <c r="D34" s="13">
        <v>2</v>
      </c>
      <c r="E34" s="13">
        <v>5</v>
      </c>
      <c r="F34" s="12">
        <f t="shared" si="6"/>
        <v>10</v>
      </c>
      <c r="G34" s="10">
        <f t="shared" si="1"/>
        <v>40</v>
      </c>
      <c r="H34" s="11" t="str">
        <f t="shared" si="5"/>
        <v>High</v>
      </c>
      <c r="I34" s="1" t="s">
        <v>86</v>
      </c>
    </row>
    <row r="35" spans="1:9" ht="15.5" x14ac:dyDescent="0.35">
      <c r="A35" s="13"/>
      <c r="B35" s="1"/>
      <c r="C35" s="15" t="s">
        <v>42</v>
      </c>
      <c r="D35" s="13">
        <v>2</v>
      </c>
      <c r="E35" s="13">
        <v>5</v>
      </c>
      <c r="F35" s="12">
        <f t="shared" si="6"/>
        <v>10</v>
      </c>
      <c r="G35" s="10">
        <f t="shared" si="1"/>
        <v>40</v>
      </c>
      <c r="H35" s="11" t="str">
        <f t="shared" si="5"/>
        <v>High</v>
      </c>
      <c r="I35" s="1" t="s">
        <v>87</v>
      </c>
    </row>
    <row r="36" spans="1:9" ht="15.5" x14ac:dyDescent="0.35">
      <c r="A36" s="10"/>
      <c r="B36" s="4" t="s">
        <v>46</v>
      </c>
      <c r="C36" s="14"/>
      <c r="D36" s="10"/>
      <c r="E36" s="10"/>
      <c r="F36" s="9"/>
      <c r="G36" s="10"/>
      <c r="H36" s="10"/>
      <c r="I36" s="4"/>
    </row>
    <row r="37" spans="1:9" ht="15.5" x14ac:dyDescent="0.35">
      <c r="A37" s="10">
        <v>15</v>
      </c>
      <c r="B37" s="4" t="s">
        <v>15</v>
      </c>
      <c r="C37" s="14" t="s">
        <v>30</v>
      </c>
      <c r="D37" s="10">
        <v>3</v>
      </c>
      <c r="E37" s="10">
        <v>3</v>
      </c>
      <c r="F37" s="9">
        <f t="shared" ref="F37:F47" si="7">D37*E37</f>
        <v>9</v>
      </c>
      <c r="G37" s="10">
        <f t="shared" si="1"/>
        <v>36</v>
      </c>
      <c r="H37" s="11" t="str">
        <f t="shared" si="5"/>
        <v>Medium</v>
      </c>
      <c r="I37" s="4" t="s">
        <v>74</v>
      </c>
    </row>
    <row r="38" spans="1:9" ht="15.5" x14ac:dyDescent="0.35">
      <c r="A38" s="10"/>
      <c r="B38" s="4"/>
      <c r="C38" s="14" t="s">
        <v>28</v>
      </c>
      <c r="D38" s="10">
        <v>3</v>
      </c>
      <c r="E38" s="10">
        <v>3</v>
      </c>
      <c r="F38" s="9">
        <f t="shared" si="7"/>
        <v>9</v>
      </c>
      <c r="G38" s="10">
        <f t="shared" si="1"/>
        <v>36</v>
      </c>
      <c r="H38" s="11" t="str">
        <f t="shared" si="5"/>
        <v>Medium</v>
      </c>
      <c r="I38" s="4" t="s">
        <v>80</v>
      </c>
    </row>
    <row r="39" spans="1:9" ht="15.5" x14ac:dyDescent="0.35">
      <c r="A39" s="10"/>
      <c r="B39" s="4"/>
      <c r="C39" s="14" t="s">
        <v>52</v>
      </c>
      <c r="D39" s="10">
        <v>2</v>
      </c>
      <c r="E39" s="10">
        <v>5</v>
      </c>
      <c r="F39" s="9">
        <f t="shared" si="7"/>
        <v>10</v>
      </c>
      <c r="G39" s="10">
        <f t="shared" si="1"/>
        <v>40</v>
      </c>
      <c r="H39" s="11" t="str">
        <f t="shared" si="5"/>
        <v>High</v>
      </c>
      <c r="I39" s="4" t="s">
        <v>79</v>
      </c>
    </row>
    <row r="40" spans="1:9" ht="15.5" x14ac:dyDescent="0.35">
      <c r="A40" s="19"/>
      <c r="B40" s="21"/>
      <c r="C40" s="20" t="s">
        <v>34</v>
      </c>
      <c r="D40" s="19">
        <v>4</v>
      </c>
      <c r="E40" s="19">
        <v>5</v>
      </c>
      <c r="F40" s="9">
        <f t="shared" si="7"/>
        <v>20</v>
      </c>
      <c r="G40" s="10">
        <f t="shared" si="1"/>
        <v>80</v>
      </c>
      <c r="H40" s="11" t="str">
        <f t="shared" si="5"/>
        <v>Extreme</v>
      </c>
      <c r="I40" s="4" t="s">
        <v>81</v>
      </c>
    </row>
    <row r="41" spans="1:9" ht="15.5" x14ac:dyDescent="0.35">
      <c r="A41" s="10"/>
      <c r="B41" s="4"/>
      <c r="C41" s="14" t="s">
        <v>39</v>
      </c>
      <c r="D41" s="10">
        <v>2</v>
      </c>
      <c r="E41" s="10">
        <v>5</v>
      </c>
      <c r="F41" s="9">
        <f t="shared" si="7"/>
        <v>10</v>
      </c>
      <c r="G41" s="10">
        <f t="shared" si="1"/>
        <v>40</v>
      </c>
      <c r="H41" s="11" t="str">
        <f t="shared" si="5"/>
        <v>High</v>
      </c>
      <c r="I41" s="4" t="s">
        <v>86</v>
      </c>
    </row>
    <row r="42" spans="1:9" ht="15.5" x14ac:dyDescent="0.35">
      <c r="A42" s="10">
        <v>16</v>
      </c>
      <c r="B42" s="4" t="s">
        <v>4</v>
      </c>
      <c r="C42" s="14" t="s">
        <v>36</v>
      </c>
      <c r="D42" s="10">
        <v>1</v>
      </c>
      <c r="E42" s="10">
        <v>5</v>
      </c>
      <c r="F42" s="9">
        <f t="shared" si="7"/>
        <v>5</v>
      </c>
      <c r="G42" s="10">
        <f t="shared" si="1"/>
        <v>20</v>
      </c>
      <c r="H42" s="11" t="str">
        <f t="shared" si="5"/>
        <v>Medium</v>
      </c>
      <c r="I42" s="4" t="s">
        <v>88</v>
      </c>
    </row>
    <row r="43" spans="1:9" ht="15.5" x14ac:dyDescent="0.35">
      <c r="A43" s="10"/>
      <c r="B43" s="4"/>
      <c r="C43" s="14" t="s">
        <v>40</v>
      </c>
      <c r="D43" s="10">
        <v>2</v>
      </c>
      <c r="E43" s="10">
        <v>4</v>
      </c>
      <c r="F43" s="9">
        <f t="shared" si="7"/>
        <v>8</v>
      </c>
      <c r="G43" s="10">
        <f t="shared" si="1"/>
        <v>32</v>
      </c>
      <c r="H43" s="11" t="str">
        <f t="shared" si="5"/>
        <v>Medium</v>
      </c>
      <c r="I43" s="4" t="s">
        <v>89</v>
      </c>
    </row>
    <row r="44" spans="1:9" ht="15.5" x14ac:dyDescent="0.35">
      <c r="A44" s="10"/>
      <c r="B44" s="4"/>
      <c r="C44" s="14" t="s">
        <v>37</v>
      </c>
      <c r="D44" s="10">
        <v>1</v>
      </c>
      <c r="E44" s="10">
        <v>5</v>
      </c>
      <c r="F44" s="9">
        <f t="shared" si="7"/>
        <v>5</v>
      </c>
      <c r="G44" s="10">
        <f t="shared" si="1"/>
        <v>20</v>
      </c>
      <c r="H44" s="11" t="str">
        <f t="shared" si="5"/>
        <v>Medium</v>
      </c>
      <c r="I44" s="4" t="s">
        <v>90</v>
      </c>
    </row>
    <row r="45" spans="1:9" ht="15.5" x14ac:dyDescent="0.35">
      <c r="A45" s="10"/>
      <c r="B45" s="4"/>
      <c r="C45" s="14" t="s">
        <v>41</v>
      </c>
      <c r="D45" s="10">
        <v>2</v>
      </c>
      <c r="E45" s="10">
        <v>3</v>
      </c>
      <c r="F45" s="9">
        <f t="shared" si="7"/>
        <v>6</v>
      </c>
      <c r="G45" s="10">
        <f t="shared" si="1"/>
        <v>24</v>
      </c>
      <c r="H45" s="11" t="str">
        <f t="shared" si="5"/>
        <v>Medium</v>
      </c>
      <c r="I45" s="4" t="s">
        <v>91</v>
      </c>
    </row>
    <row r="46" spans="1:9" ht="15.5" x14ac:dyDescent="0.35">
      <c r="A46" s="13">
        <v>17</v>
      </c>
      <c r="B46" s="1" t="s">
        <v>5</v>
      </c>
      <c r="C46" s="15" t="s">
        <v>53</v>
      </c>
      <c r="D46" s="13">
        <v>1</v>
      </c>
      <c r="E46" s="13">
        <v>5</v>
      </c>
      <c r="F46" s="12">
        <f t="shared" si="7"/>
        <v>5</v>
      </c>
      <c r="G46" s="10">
        <f t="shared" si="1"/>
        <v>20</v>
      </c>
      <c r="H46" s="11" t="str">
        <f t="shared" si="5"/>
        <v>Medium</v>
      </c>
      <c r="I46" s="1" t="s">
        <v>92</v>
      </c>
    </row>
    <row r="47" spans="1:9" ht="15.5" x14ac:dyDescent="0.35">
      <c r="A47" s="10">
        <v>18</v>
      </c>
      <c r="B47" s="4" t="s">
        <v>8</v>
      </c>
      <c r="C47" s="14" t="s">
        <v>30</v>
      </c>
      <c r="D47" s="10">
        <v>2</v>
      </c>
      <c r="E47" s="10">
        <v>3</v>
      </c>
      <c r="F47" s="9">
        <f t="shared" si="7"/>
        <v>6</v>
      </c>
      <c r="G47" s="10">
        <f t="shared" si="1"/>
        <v>24</v>
      </c>
      <c r="H47" s="11" t="str">
        <f t="shared" si="5"/>
        <v>Medium</v>
      </c>
      <c r="I47" s="4" t="s">
        <v>74</v>
      </c>
    </row>
    <row r="52" spans="8:8" ht="28" customHeight="1" x14ac:dyDescent="0.35">
      <c r="H52"/>
    </row>
    <row r="53" spans="8:8" ht="24" customHeight="1" x14ac:dyDescent="0.35"/>
    <row r="54" spans="8:8" ht="26.5" customHeight="1" x14ac:dyDescent="0.35"/>
  </sheetData>
  <mergeCells count="5">
    <mergeCell ref="L4:U4"/>
    <mergeCell ref="L5:U5"/>
    <mergeCell ref="L3:U3"/>
    <mergeCell ref="A1:H1"/>
    <mergeCell ref="L2:U2"/>
  </mergeCells>
  <conditionalFormatting sqref="F2">
    <cfRule type="containsText" dxfId="16" priority="12" operator="containsText" text="RISK MATRIX">
      <formula>NOT(ISERROR(SEARCH("RISK MATRIX",F2)))</formula>
    </cfRule>
  </conditionalFormatting>
  <conditionalFormatting sqref="F2:F50 F55:F1048576">
    <cfRule type="cellIs" dxfId="15" priority="13" operator="between">
      <formula>1</formula>
      <formula>3</formula>
    </cfRule>
    <cfRule type="cellIs" dxfId="14" priority="14" operator="between">
      <formula>4</formula>
      <formula>9</formula>
    </cfRule>
    <cfRule type="cellIs" dxfId="13" priority="15" operator="between">
      <formula>10</formula>
      <formula>14</formula>
    </cfRule>
    <cfRule type="cellIs" dxfId="12" priority="16" operator="between">
      <formula>15</formula>
      <formula>19</formula>
    </cfRule>
    <cfRule type="cellIs" dxfId="11" priority="17" operator="greaterThan">
      <formula>19</formula>
    </cfRule>
  </conditionalFormatting>
  <conditionalFormatting sqref="G3:H47">
    <cfRule type="cellIs" dxfId="10" priority="7" operator="between">
      <formula>1</formula>
      <formula>12</formula>
    </cfRule>
    <cfRule type="cellIs" dxfId="9" priority="8" operator="between">
      <formula>16</formula>
      <formula>39</formula>
    </cfRule>
    <cfRule type="cellIs" dxfId="8" priority="9" operator="between">
      <formula>40</formula>
      <formula>59</formula>
    </cfRule>
    <cfRule type="cellIs" dxfId="7" priority="10" operator="between">
      <formula>60</formula>
      <formula>79</formula>
    </cfRule>
    <cfRule type="cellIs" dxfId="6" priority="11" operator="greaterThan">
      <formula>79</formula>
    </cfRule>
  </conditionalFormatting>
  <conditionalFormatting sqref="H2:H51 H53:H1048576">
    <cfRule type="containsText" dxfId="5" priority="1" operator="containsText" text="Low">
      <formula>NOT(ISERROR(SEARCH("Low",H2)))</formula>
    </cfRule>
    <cfRule type="cellIs" dxfId="4" priority="2" operator="equal">
      <formula>"Low"</formula>
    </cfRule>
    <cfRule type="cellIs" dxfId="3" priority="3" operator="equal">
      <formula>"Medium"</formula>
    </cfRule>
    <cfRule type="cellIs" dxfId="2" priority="4" operator="equal">
      <formula>"High"</formula>
    </cfRule>
    <cfRule type="containsText" dxfId="1" priority="5" operator="containsText" text="Very High">
      <formula>NOT(ISERROR(SEARCH("Very High",H2)))</formula>
    </cfRule>
    <cfRule type="containsText" dxfId="0" priority="6" operator="containsText" text="Extreme">
      <formula>NOT(ISERROR(SEARCH("Extreme",H2)))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santinoadekola1@hotmail.co.uk</dc:creator>
  <cp:lastModifiedBy>Umar Adekola</cp:lastModifiedBy>
  <dcterms:created xsi:type="dcterms:W3CDTF">2015-06-05T18:17:20Z</dcterms:created>
  <dcterms:modified xsi:type="dcterms:W3CDTF">2024-08-31T14:21:43Z</dcterms:modified>
</cp:coreProperties>
</file>