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37c8d08e6203ce25/Desktop/"/>
    </mc:Choice>
  </mc:AlternateContent>
  <xr:revisionPtr revIDLastSave="2" documentId="8_{50EBF8E3-F052-4BF1-AEFA-5E774EA65D3C}" xr6:coauthVersionLast="47" xr6:coauthVersionMax="47" xr10:uidLastSave="{F0EDF705-ED82-4329-8CE9-836DFFB5BA11}"/>
  <bookViews>
    <workbookView xWindow="-120" yWindow="-120" windowWidth="20730" windowHeight="11040" firstSheet="4" activeTab="7"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Sheet2" sheetId="11" r:id="rId6"/>
    <sheet name="Sheet1" sheetId="10" r:id="rId7"/>
    <sheet name="Dashboard" sheetId="9" r:id="rId8"/>
  </sheets>
  <definedNames>
    <definedName name="Slicer_Category1">#N/A</definedName>
    <definedName name="Slicer_Country">#N/A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4" l="1"/>
  <c r="I2" i="3"/>
  <c r="K2" i="3"/>
  <c r="M2" i="3"/>
  <c r="M6" i="3"/>
  <c r="N3" i="2" a="1"/>
  <c r="N3" i="2" s="1"/>
  <c r="K3" i="2" l="1" a="1"/>
  <c r="M3" i="2" a="1"/>
  <c r="M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3" i="2"/>
  <c r="K3" i="2" l="1"/>
  <c r="L3" i="2" s="1"/>
  <c r="L4" i="2"/>
  <c r="L5" i="2"/>
  <c r="L6" i="2"/>
  <c r="L7" i="2"/>
  <c r="L8" i="2"/>
  <c r="L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<sst xmlns="http://schemas.openxmlformats.org/spreadsheetml/2006/main" count="1499" uniqueCount="54">
  <si>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</si>
  <si>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</si>
  <si>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</si>
  <si>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</si>
  <si>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</si>
  <si>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</si>
  <si>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</si>
  <si>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</si>
  <si>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</si>
  <si>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</si>
  <si>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</si>
  <si>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</si>
  <si>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</si>
  <si>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</si>
  <si>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</si>
  <si>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</si>
  <si>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</si>
  <si>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</si>
  <si>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</si>
  <si>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</si>
  <si>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</si>
  <si>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</si>
  <si>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DATA CLEANING</t>
  </si>
  <si>
    <t>Count</t>
  </si>
  <si>
    <t>Sort(Category)</t>
  </si>
  <si>
    <t>Sort(Product)</t>
  </si>
  <si>
    <t>Sum of Amount</t>
  </si>
  <si>
    <t>Row Labels</t>
  </si>
  <si>
    <t>Grand Total</t>
  </si>
  <si>
    <t>Count of Category</t>
  </si>
  <si>
    <t>Jan</t>
  </si>
  <si>
    <t>Feb</t>
  </si>
  <si>
    <t>Mar</t>
  </si>
  <si>
    <t>Apr</t>
  </si>
  <si>
    <t>May</t>
  </si>
  <si>
    <t>Jun</t>
  </si>
  <si>
    <t>Jul</t>
  </si>
  <si>
    <t>Aug</t>
  </si>
  <si>
    <t>Sep</t>
  </si>
  <si>
    <t>Oct</t>
  </si>
  <si>
    <t>Nov</t>
  </si>
  <si>
    <t>Dec</t>
  </si>
  <si>
    <t>Count of Product</t>
  </si>
  <si>
    <t>Count of Months</t>
  </si>
  <si>
    <t>Months</t>
  </si>
  <si>
    <t>Australia Total</t>
  </si>
  <si>
    <t>Canada Total</t>
  </si>
  <si>
    <t>France Total</t>
  </si>
  <si>
    <t>Germany Total</t>
  </si>
  <si>
    <t>New Zealand Total</t>
  </si>
  <si>
    <t>United Kingdom Total</t>
  </si>
  <si>
    <t>United States Total</t>
  </si>
  <si>
    <t>KEY</t>
  </si>
  <si>
    <t>Blue data bars indicate the difference in prices of each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</si>
</sst>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
    <numFmt numFmtId="165" formatCode="_(&quot;$&quot;* #,##0_);_(&quot;$&quot;* \(#,##0\);_(&quot;$&quot;* &quot;-&quot;??_);_(@_)"/>
  </numFmts>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8">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36">
    <xf numFmtId="0" fontId="0" fillId="0" borderId="0" xfId="0" applyFont="1" applyAlignment="1"/>
    <xf numFmtId="0" fontId="2" fillId="0" borderId="0" xfId="0" applyFont="1"/>
    <xf numFmtId="0" fontId="3" fillId="0" borderId="0" xfId="0" applyFont="1"/>
    <xf numFmtId="164" fontId="4" fillId="0" borderId="0" xfId="0" applyNumberFormat="1" applyFont="1"/>
    <xf numFmtId="14" fontId="4" fillId="0" borderId="0" xfId="0" applyNumberFormat="1" applyFont="1"/>
    <xf numFmtId="0" fontId="2" fillId="0" borderId="0" xfId="0" applyFont="1"/>
    <xf numFmtId="0" fontId="3" fillId="0" borderId="0" xfId="0" applyFont="1"/>
    <xf numFmtId="164" fontId="4" fillId="0" borderId="0" xfId="0" applyNumberFormat="1" applyFont="1"/>
    <xf numFmtId="14" fontId="4" fillId="0" borderId="0" xfId="0" applyNumberFormat="1" applyFont="1"/>
    <xf numFmtId="14" fontId="0" fillId="0" borderId="0" xfId="0" applyNumberFormat="1" applyFont="1" applyAlignment="1"/>
    <xf numFmtId="0" fontId="0" fillId="0" borderId="0" xfId="0" applyNumberFormat="1" applyFont="1" applyAlignment="1"/>
    <xf numFmtId="0" fontId="5" fillId="0" borderId="0" xfId="0" applyFont="1" applyAlignment="1"/>
    <xf numFmtId="0" fontId="0" fillId="0" borderId="1" xfId="0" pivotButton="1" applyFont="1" applyBorder="1" applyAlignment="1"/>
    <xf numFmtId="0" fontId="0" fillId="0" borderId="3" xfId="0"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5" xfId="0" applyFont="1" applyBorder="1" applyAlignment="1">
      <alignment horizontal="left"/>
    </xf>
    <xf numFmtId="0" fontId="0" fillId="0" borderId="6" xfId="0" applyNumberFormat="1" applyFont="1" applyBorder="1" applyAlignment="1"/>
    <xf numFmtId="164" fontId="0" fillId="0" borderId="3" xfId="0" applyNumberFormat="1" applyFont="1" applyBorder="1" applyAlignment="1"/>
    <xf numFmtId="164" fontId="0" fillId="0" borderId="6" xfId="0" applyNumberFormat="1" applyFont="1" applyBorder="1" applyAlignment="1"/>
    <xf numFmtId="165" fontId="0" fillId="0" borderId="3" xfId="0" applyNumberFormat="1" applyFont="1" applyBorder="1" applyAlignment="1"/>
    <xf numFmtId="165" fontId="0" fillId="0" borderId="4" xfId="0" applyNumberFormat="1" applyFont="1" applyBorder="1" applyAlignment="1"/>
    <xf numFmtId="165" fontId="0" fillId="0" borderId="6" xfId="0" applyNumberFormat="1" applyFont="1" applyBorder="1" applyAlignment="1"/>
    <xf numFmtId="0" fontId="1" fillId="0" borderId="0" xfId="0" applyFont="1" applyAlignment="1"/>
    <xf numFmtId="0" fontId="0" fillId="0" borderId="7" xfId="0" pivotButton="1" applyFont="1" applyBorder="1" applyAlignment="1"/>
    <xf numFmtId="0" fontId="0" fillId="0" borderId="7" xfId="0" applyFont="1" applyBorder="1" applyAlignment="1"/>
    <xf numFmtId="0" fontId="0" fillId="0" borderId="7" xfId="0" applyNumberFormat="1" applyFont="1" applyBorder="1" applyAlignment="1"/>
    <xf numFmtId="165" fontId="0" fillId="0" borderId="7" xfId="0" applyNumberFormat="1" applyFont="1" applyBorder="1" applyAlignment="1"/>
    <xf numFmtId="44" fontId="0" fillId="0" borderId="3" xfId="0" applyNumberFormat="1" applyFont="1" applyBorder="1" applyAlignment="1"/>
    <xf numFmtId="0" fontId="1" fillId="2" borderId="0" xfId="0" applyFont="1" applyFill="1" applyAlignment="1">
      <alignment horizontal="center"/>
    </xf>
    <xf numFmtId="164" fontId="0" fillId="0" borderId="4" xfId="0" applyNumberFormat="1" applyFont="1" applyBorder="1" applyAlignment="1"/>
    <xf numFmtId="164" fontId="0" fillId="0" borderId="0" xfId="0" applyNumberFormat="1" applyFont="1" applyAlignment="1"/>
    <xf numFmtId="9" fontId="0" fillId="0" borderId="0" xfId="1" applyFont="1" applyAlignment="1"/>
    <xf numFmtId="0" fontId="0" fillId="3" borderId="0" xfId="0" applyFont="1" applyFill="1" applyAlignment="1"/>
  </cellXfs>
  <cellStyles count="2">
    <cellStyle name="Normal" xfId="0" builtinId="0"/>
    <cellStyle name="Per cent" xfId="1" builtinId="5"/>
  </cellStyles>
  <dxfs count="63">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numFmt numFmtId="164"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numFmt numFmtId="164"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quot;$&quot;* #,##0_);_(&quot;$&quot;* \(#,##0\);_(&quot;$&quot;* &quot;-&quot;??_);_(@_)"/>
    </dxf>
    <dxf>
      <numFmt numFmtId="164"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4" formatCode="&quot;$&quot;#,##0"/>
    </dxf>
    <dxf>
      <numFmt numFmtId="165" formatCode="_(&quot;$&quot;* #,##0_);_(&quot;$&quot;* \(#,##0\);_(&quot;$&quot;* &quot;-&quot;??_);_(@_)"/>
    </dxf>
    <dxf>
      <numFmt numFmtId="34" formatCode="_(&quot;$&quot;* #,##0.00_);_(&quot;$&quot;* \(#,##0.00\);_(&quot;$&quot;* &quot;-&quot;??_);_(@_)"/>
    </dxf>
    <dxf>
      <numFmt numFmtId="165" formatCode="_(&quot;$&quot;* #,##0_);_(&quot;$&quot;* \(#,##0\);_(&quot;$&quot;* &quot;-&quot;??_);_(@_)"/>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62"/>
      <tableStyleElement type="firstRowStripe" dxfId="61"/>
      <tableStyleElement type="secondRowStripe" dxfId="60"/>
    </tableStyle>
  </tableStyles>
  <colors>
    <mruColors>
      <color rgb="FFFF66CC"/>
      <color rgb="FF3333FF"/>
      <color rgb="FFFF0066"/>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Updated.xlsx]One-dimensional 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Count by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c:f>
              <c:strCache>
                <c:ptCount val="1"/>
                <c:pt idx="0">
                  <c:v>Total</c:v>
                </c:pt>
              </c:strCache>
            </c:strRef>
          </c:tx>
          <c:spPr>
            <a:solidFill>
              <a:schemeClr val="accent4"/>
            </a:solidFill>
            <a:ln>
              <a:noFill/>
            </a:ln>
            <a:effectLst/>
          </c:spPr>
          <c:invertIfNegative val="0"/>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90AF-4E0A-B343-9235ADCA5BE4}"/>
            </c:ext>
          </c:extLst>
        </c:ser>
        <c:dLbls>
          <c:showLegendKey val="0"/>
          <c:showVal val="0"/>
          <c:showCatName val="0"/>
          <c:showSerName val="0"/>
          <c:showPercent val="0"/>
          <c:showBubbleSize val="0"/>
        </c:dLbls>
        <c:gapWidth val="182"/>
        <c:axId val="1172089599"/>
        <c:axId val="1172067135"/>
      </c:barChart>
      <c:catAx>
        <c:axId val="1172089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67135"/>
        <c:crosses val="autoZero"/>
        <c:auto val="1"/>
        <c:lblAlgn val="ctr"/>
        <c:lblOffset val="100"/>
        <c:noMultiLvlLbl val="0"/>
      </c:catAx>
      <c:valAx>
        <c:axId val="1172067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8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Updated.xlsx]One-dimensional Pivot Table!PivotTable5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b="0"/>
              <a:t>Sales Breakdown by Product Category</a:t>
            </a: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'One-dimensional Pivot Table'!$B$13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94-43D0-A927-422EF2E75C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94-43D0-A927-422EF2E75C34}"/>
              </c:ext>
            </c:extLst>
          </c:dPt>
          <c:cat>
            <c:strRef>
              <c:f>'One-dimensional Pivot Table'!$A$14:$A$16</c:f>
              <c:strCache>
                <c:ptCount val="2"/>
                <c:pt idx="0">
                  <c:v>Fruit</c:v>
                </c:pt>
                <c:pt idx="1">
                  <c:v>Vegetables</c:v>
                </c:pt>
              </c:strCache>
            </c:strRef>
          </c:cat>
          <c:val>
            <c:numRef>
              <c:f>'One-dimensional Pivot Table'!$B$14:$B$16</c:f>
              <c:numCache>
                <c:formatCode>"$"#,##0</c:formatCode>
                <c:ptCount val="2"/>
                <c:pt idx="0">
                  <c:v>693069</c:v>
                </c:pt>
                <c:pt idx="1">
                  <c:v>336665</c:v>
                </c:pt>
              </c:numCache>
            </c:numRef>
          </c:val>
          <c:extLst>
            <c:ext xmlns:c16="http://schemas.microsoft.com/office/drawing/2014/chart" uri="{C3380CC4-5D6E-409C-BE32-E72D297353CC}">
              <c16:uniqueId val="{00000000-BFAC-47AF-8541-7E791C222E9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Updated.xlsx]One-dimensional 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Total Sales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Table'!$B$20</c:f>
              <c:strCache>
                <c:ptCount val="1"/>
                <c:pt idx="0">
                  <c:v>Total</c:v>
                </c:pt>
              </c:strCache>
            </c:strRef>
          </c:tx>
          <c:spPr>
            <a:solidFill>
              <a:srgbClr val="FF0000"/>
            </a:solidFill>
            <a:ln>
              <a:noFill/>
            </a:ln>
            <a:effectLst/>
          </c:spPr>
          <c:invertIfNegative val="0"/>
          <c:cat>
            <c:strRef>
              <c:f>'One-dimensional Pivot Table'!$A$21:$A$28</c:f>
              <c:strCache>
                <c:ptCount val="7"/>
                <c:pt idx="0">
                  <c:v>Apple</c:v>
                </c:pt>
                <c:pt idx="1">
                  <c:v>Banana</c:v>
                </c:pt>
                <c:pt idx="2">
                  <c:v>Beans</c:v>
                </c:pt>
                <c:pt idx="3">
                  <c:v>Cabbage</c:v>
                </c:pt>
                <c:pt idx="4">
                  <c:v>Carrots</c:v>
                </c:pt>
                <c:pt idx="5">
                  <c:v>Mango</c:v>
                </c:pt>
                <c:pt idx="6">
                  <c:v>Orange</c:v>
                </c:pt>
              </c:strCache>
            </c:strRef>
          </c:cat>
          <c:val>
            <c:numRef>
              <c:f>'One-dimensional Pivot Table'!$B$21:$B$28</c:f>
              <c:numCache>
                <c:formatCode>_("$"* #,##0_);_("$"* \(#,##0\);_("$"* "-"??_);_(@_)</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4B3C-474E-8E18-D0F2082EF0A1}"/>
            </c:ext>
          </c:extLst>
        </c:ser>
        <c:dLbls>
          <c:showLegendKey val="0"/>
          <c:showVal val="0"/>
          <c:showCatName val="0"/>
          <c:showSerName val="0"/>
          <c:showPercent val="0"/>
          <c:showBubbleSize val="0"/>
        </c:dLbls>
        <c:gapWidth val="219"/>
        <c:overlap val="-27"/>
        <c:axId val="1172086271"/>
        <c:axId val="1172072543"/>
      </c:barChart>
      <c:catAx>
        <c:axId val="117208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72543"/>
        <c:crosses val="autoZero"/>
        <c:auto val="1"/>
        <c:lblAlgn val="ctr"/>
        <c:lblOffset val="100"/>
        <c:noMultiLvlLbl val="0"/>
      </c:catAx>
      <c:valAx>
        <c:axId val="11720725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8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Updated.xlsx]One-dimensional 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'One-dimensional Pivot Table'!$B$32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'One-dimensional Pivot Table'!$A$33:$A$45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Table'!$B$33:$B$45</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2AB0-4AD9-BADF-535207010141}"/>
            </c:ext>
          </c:extLst>
        </c:ser>
        <c:dLbls>
          <c:showLegendKey val="0"/>
          <c:showVal val="0"/>
          <c:showCatName val="0"/>
          <c:showSerName val="0"/>
          <c:showPercent val="0"/>
          <c:showBubbleSize val="0"/>
        </c:dLbls>
        <c:marker val="1"/>
        <c:smooth val="0"/>
        <c:axId val="1712512111"/>
        <c:axId val="1712510447"/>
      </c:lineChart>
      <c:catAx>
        <c:axId val="171251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510447"/>
        <c:crosses val="autoZero"/>
        <c:auto val="1"/>
        <c:lblAlgn val="ctr"/>
        <c:lblOffset val="100"/>
        <c:noMultiLvlLbl val="0"/>
      </c:catAx>
      <c:valAx>
        <c:axId val="171251044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51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Updated.xlsx]One-dimensional Pivot Table!PivotTable14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b="0"/>
              <a:t>Product Distribution by Country</a:t>
            </a: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Table'!$C$52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'One-dimensional Pivot Table'!$A$53:$B$104</c:f>
              <c:multiLvlStrCache>
                <c:ptCount val="44"/>
                <c:lvl>
                  <c:pt idx="0">
                    <c:v>Apple</c:v>
                  </c:pt>
                  <c:pt idx="1">
                    <c:v>Banana</c:v>
                  </c:pt>
                  <c:pt idx="2">
                    <c:v>Beans</c:v>
                  </c:pt>
                  <c:pt idx="3">
                    <c:v>Cabbage</c:v>
                  </c:pt>
                  <c:pt idx="4">
                    <c:v>Carrots</c:v>
                  </c:pt>
                  <c:pt idx="5">
                    <c:v>Mango</c:v>
                  </c:pt>
                  <c:pt idx="6">
                    <c:v>Orange</c:v>
                  </c:pt>
                  <c:pt idx="7">
                    <c:v>Apple</c:v>
                  </c:pt>
                  <c:pt idx="8">
                    <c:v>Banana</c:v>
                  </c:pt>
                  <c:pt idx="9">
                    <c:v>Cabbage</c:v>
                  </c:pt>
                  <c:pt idx="10">
                    <c:v>Mango</c:v>
                  </c:pt>
                  <c:pt idx="11">
                    <c:v>Orange</c:v>
                  </c:pt>
                  <c:pt idx="12">
                    <c:v>Apple</c:v>
                  </c:pt>
                  <c:pt idx="13">
                    <c:v>Banana</c:v>
                  </c:pt>
                  <c:pt idx="14">
                    <c:v>Beans</c:v>
                  </c:pt>
                  <c:pt idx="15">
                    <c:v>Cabbage</c:v>
                  </c:pt>
                  <c:pt idx="16">
                    <c:v>Carrots</c:v>
                  </c:pt>
                  <c:pt idx="17">
                    <c:v>Mango</c:v>
                  </c:pt>
                  <c:pt idx="18">
                    <c:v>Orange</c:v>
                  </c:pt>
                  <c:pt idx="19">
                    <c:v>Apple</c:v>
                  </c:pt>
                  <c:pt idx="20">
                    <c:v>Banana</c:v>
                  </c:pt>
                  <c:pt idx="21">
                    <c:v>Beans</c:v>
                  </c:pt>
                  <c:pt idx="22">
                    <c:v>Cabbage</c:v>
                  </c:pt>
                  <c:pt idx="23">
                    <c:v>Carrots</c:v>
                  </c:pt>
                  <c:pt idx="24">
                    <c:v>Mango</c:v>
                  </c:pt>
                  <c:pt idx="25">
                    <c:v>Orange</c:v>
                  </c:pt>
                  <c:pt idx="26">
                    <c:v>Apple</c:v>
                  </c:pt>
                  <c:pt idx="27">
                    <c:v>Banana</c:v>
                  </c:pt>
                  <c:pt idx="28">
                    <c:v>Cabbage</c:v>
                  </c:pt>
                  <c:pt idx="29">
                    <c:v>Orange</c:v>
                  </c:pt>
                  <c:pt idx="30">
                    <c:v>Apple</c:v>
                  </c:pt>
                  <c:pt idx="31">
                    <c:v>Banana</c:v>
                  </c:pt>
                  <c:pt idx="32">
                    <c:v>Beans</c:v>
                  </c:pt>
                  <c:pt idx="33">
                    <c:v>Cabbage</c:v>
                  </c:pt>
                  <c:pt idx="34">
                    <c:v>Carrots</c:v>
                  </c:pt>
                  <c:pt idx="35">
                    <c:v>Mango</c:v>
                  </c:pt>
                  <c:pt idx="36">
                    <c:v>Orange</c:v>
                  </c:pt>
                  <c:pt idx="37">
                    <c:v>Apple</c:v>
                  </c:pt>
                  <c:pt idx="38">
                    <c:v>Banana</c:v>
                  </c:pt>
                  <c:pt idx="39">
                    <c:v>Beans</c:v>
                  </c:pt>
                  <c:pt idx="40">
                    <c:v>Cabbage</c:v>
                  </c:pt>
                  <c:pt idx="41">
                    <c:v>Carrots</c:v>
                  </c:pt>
                  <c:pt idx="42">
                    <c:v>Mango</c:v>
                  </c:pt>
                  <c:pt idx="43">
                    <c:v>Orange</c:v>
                  </c:pt>
                </c:lvl>
                <c:lvl>
                  <c:pt idx="0">
                    <c:v>Australia</c:v>
                  </c:pt>
                  <c:pt idx="7">
                    <c:v>Canada</c:v>
                  </c:pt>
                  <c:pt idx="12">
                    <c:v>France</c:v>
                  </c:pt>
                  <c:pt idx="19">
                    <c:v>Germany</c:v>
                  </c:pt>
                  <c:pt idx="26">
                    <c:v>New Zealand</c:v>
                  </c:pt>
                  <c:pt idx="30">
                    <c:v>United Kingdom</c:v>
                  </c:pt>
                  <c:pt idx="37">
                    <c:v>United States</c:v>
                  </c:pt>
                </c:lvl>
              </c:multiLvlStrCache>
            </c:multiLvlStrRef>
          </c:cat>
          <c:val>
            <c:numRef>
              <c:f>'One-dimensional Pivot Table'!$C$53:$C$104</c:f>
              <c:numCache>
                <c:formatCode>General</c:formatCode>
                <c:ptCount val="44"/>
                <c:pt idx="0">
                  <c:v>4</c:v>
                </c:pt>
                <c:pt idx="1">
                  <c:v>10</c:v>
                </c:pt>
                <c:pt idx="2">
                  <c:v>3</c:v>
                </c:pt>
                <c:pt idx="3">
                  <c:v>2</c:v>
                </c:pt>
                <c:pt idx="4">
                  <c:v>3</c:v>
                </c:pt>
                <c:pt idx="5">
                  <c:v>2</c:v>
                </c:pt>
                <c:pt idx="6">
                  <c:v>3</c:v>
                </c:pt>
                <c:pt idx="7">
                  <c:v>6</c:v>
                </c:pt>
                <c:pt idx="8">
                  <c:v>7</c:v>
                </c:pt>
                <c:pt idx="9">
                  <c:v>3</c:v>
                </c:pt>
                <c:pt idx="10">
                  <c:v>1</c:v>
                </c:pt>
                <c:pt idx="11">
                  <c:v>3</c:v>
                </c:pt>
                <c:pt idx="12">
                  <c:v>16</c:v>
                </c:pt>
                <c:pt idx="13">
                  <c:v>7</c:v>
                </c:pt>
                <c:pt idx="14">
                  <c:v>1</c:v>
                </c:pt>
                <c:pt idx="15">
                  <c:v>1</c:v>
                </c:pt>
                <c:pt idx="16">
                  <c:v>1</c:v>
                </c:pt>
                <c:pt idx="17">
                  <c:v>1</c:v>
                </c:pt>
                <c:pt idx="18">
                  <c:v>1</c:v>
                </c:pt>
                <c:pt idx="19">
                  <c:v>2</c:v>
                </c:pt>
                <c:pt idx="20">
                  <c:v>9</c:v>
                </c:pt>
                <c:pt idx="21">
                  <c:v>6</c:v>
                </c:pt>
                <c:pt idx="22">
                  <c:v>8</c:v>
                </c:pt>
                <c:pt idx="23">
                  <c:v>6</c:v>
                </c:pt>
                <c:pt idx="24">
                  <c:v>1</c:v>
                </c:pt>
                <c:pt idx="25">
                  <c:v>1</c:v>
                </c:pt>
                <c:pt idx="26">
                  <c:v>2</c:v>
                </c:pt>
                <c:pt idx="27">
                  <c:v>8</c:v>
                </c:pt>
                <c:pt idx="28">
                  <c:v>1</c:v>
                </c:pt>
                <c:pt idx="29">
                  <c:v>3</c:v>
                </c:pt>
                <c:pt idx="30">
                  <c:v>4</c:v>
                </c:pt>
                <c:pt idx="31">
                  <c:v>7</c:v>
                </c:pt>
                <c:pt idx="32">
                  <c:v>2</c:v>
                </c:pt>
                <c:pt idx="33">
                  <c:v>8</c:v>
                </c:pt>
                <c:pt idx="34">
                  <c:v>7</c:v>
                </c:pt>
                <c:pt idx="35">
                  <c:v>1</c:v>
                </c:pt>
                <c:pt idx="36">
                  <c:v>5</c:v>
                </c:pt>
                <c:pt idx="37">
                  <c:v>6</c:v>
                </c:pt>
                <c:pt idx="38">
                  <c:v>23</c:v>
                </c:pt>
                <c:pt idx="39">
                  <c:v>1</c:v>
                </c:pt>
                <c:pt idx="40">
                  <c:v>4</c:v>
                </c:pt>
                <c:pt idx="41">
                  <c:v>10</c:v>
                </c:pt>
                <c:pt idx="42">
                  <c:v>5</c:v>
                </c:pt>
                <c:pt idx="43">
                  <c:v>8</c:v>
                </c:pt>
              </c:numCache>
            </c:numRef>
          </c:val>
          <c:smooth val="0"/>
          <c:extLst>
            <c:ext xmlns:c16="http://schemas.microsoft.com/office/drawing/2014/chart" uri="{C3380CC4-5D6E-409C-BE32-E72D297353CC}">
              <c16:uniqueId val="{00000000-F317-4701-AFC7-9BD9F9CC9E70}"/>
            </c:ext>
          </c:extLst>
        </c:ser>
        <c:dLbls>
          <c:showLegendKey val="0"/>
          <c:showVal val="0"/>
          <c:showCatName val="0"/>
          <c:showSerName val="0"/>
          <c:showPercent val="0"/>
          <c:showBubbleSize val="0"/>
        </c:dLbls>
        <c:marker val="1"/>
        <c:smooth val="0"/>
        <c:axId val="1178783903"/>
        <c:axId val="1178772255"/>
      </c:lineChart>
      <c:catAx>
        <c:axId val="117878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772255"/>
        <c:crosses val="autoZero"/>
        <c:auto val="1"/>
        <c:lblAlgn val="ctr"/>
        <c:lblOffset val="100"/>
        <c:noMultiLvlLbl val="0"/>
      </c:catAx>
      <c:valAx>
        <c:axId val="117877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783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'One-dimensional Pivot Table'!$C$14:$C$15</c:f>
              <c:numCache>
                <c:formatCode>0%</c:formatCode>
                <c:ptCount val="2"/>
              </c:numCache>
            </c:numRef>
          </c:val>
          <c:extLst>
            <c:ext xmlns:c16="http://schemas.microsoft.com/office/drawing/2014/chart" uri="{C3380CC4-5D6E-409C-BE32-E72D297353CC}">
              <c16:uniqueId val="{00000000-7F96-4755-833A-5FB8E74F2512}"/>
            </c:ext>
          </c:extLst>
        </c:ser>
        <c:dLbls>
          <c:showLegendKey val="0"/>
          <c:showVal val="0"/>
          <c:showCatName val="0"/>
          <c:showSerName val="0"/>
          <c:showPercent val="0"/>
          <c:showBubbleSize val="0"/>
          <c:showLeaderLines val="1"/>
        </c:dLbls>
        <c:firstSliceAng val="127"/>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Updated.xlsx]Two-dimensional 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Category and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Table'!$B$3:$B$4</c:f>
              <c:strCache>
                <c:ptCount val="1"/>
                <c:pt idx="0">
                  <c:v>Australia</c:v>
                </c:pt>
              </c:strCache>
            </c:strRef>
          </c:tx>
          <c:spPr>
            <a:solidFill>
              <a:schemeClr val="accent1"/>
            </a:solidFill>
            <a:ln>
              <a:noFill/>
            </a:ln>
            <a:effectLst/>
          </c:spPr>
          <c:invertIfNegative val="0"/>
          <c:cat>
            <c:strRef>
              <c:f>'Two-dimensional Pivot Table'!$A$5:$A$7</c:f>
              <c:strCache>
                <c:ptCount val="2"/>
                <c:pt idx="0">
                  <c:v>Fruit</c:v>
                </c:pt>
                <c:pt idx="1">
                  <c:v>Vegetables</c:v>
                </c:pt>
              </c:strCache>
            </c:strRef>
          </c:cat>
          <c:val>
            <c:numRef>
              <c:f>'Two-dimensional Pivot Table'!$B$5:$B$7</c:f>
              <c:numCache>
                <c:formatCode>_("$"* #,##0_);_("$"* \(#,##0\);_("$"* "-"??_);_(@_)</c:formatCode>
                <c:ptCount val="2"/>
                <c:pt idx="0">
                  <c:v>91221</c:v>
                </c:pt>
                <c:pt idx="1">
                  <c:v>40492</c:v>
                </c:pt>
              </c:numCache>
            </c:numRef>
          </c:val>
          <c:extLst>
            <c:ext xmlns:c16="http://schemas.microsoft.com/office/drawing/2014/chart" uri="{C3380CC4-5D6E-409C-BE32-E72D297353CC}">
              <c16:uniqueId val="{00000000-0F62-4D96-A765-64879FA2C7F8}"/>
            </c:ext>
          </c:extLst>
        </c:ser>
        <c:ser>
          <c:idx val="1"/>
          <c:order val="1"/>
          <c:tx>
            <c:strRef>
              <c:f>'Two-dimensional Pivot Table'!$C$3:$C$4</c:f>
              <c:strCache>
                <c:ptCount val="1"/>
                <c:pt idx="0">
                  <c:v>Canada</c:v>
                </c:pt>
              </c:strCache>
            </c:strRef>
          </c:tx>
          <c:spPr>
            <a:solidFill>
              <a:schemeClr val="accent2"/>
            </a:solidFill>
            <a:ln>
              <a:noFill/>
            </a:ln>
            <a:effectLst/>
          </c:spPr>
          <c:invertIfNegative val="0"/>
          <c:cat>
            <c:strRef>
              <c:f>'Two-dimensional Pivot Table'!$A$5:$A$7</c:f>
              <c:strCache>
                <c:ptCount val="2"/>
                <c:pt idx="0">
                  <c:v>Fruit</c:v>
                </c:pt>
                <c:pt idx="1">
                  <c:v>Vegetables</c:v>
                </c:pt>
              </c:strCache>
            </c:strRef>
          </c:cat>
          <c:val>
            <c:numRef>
              <c:f>'Two-dimensional Pivot Table'!$C$5:$C$7</c:f>
              <c:numCache>
                <c:formatCode>_("$"* #,##0_);_("$"* \(#,##0\);_("$"* "-"??_);_(@_)</c:formatCode>
                <c:ptCount val="2"/>
                <c:pt idx="0">
                  <c:v>82338</c:v>
                </c:pt>
                <c:pt idx="1">
                  <c:v>12407</c:v>
                </c:pt>
              </c:numCache>
            </c:numRef>
          </c:val>
          <c:extLst>
            <c:ext xmlns:c16="http://schemas.microsoft.com/office/drawing/2014/chart" uri="{C3380CC4-5D6E-409C-BE32-E72D297353CC}">
              <c16:uniqueId val="{00000013-25FD-4D8B-A23E-211C605DCD8E}"/>
            </c:ext>
          </c:extLst>
        </c:ser>
        <c:ser>
          <c:idx val="2"/>
          <c:order val="2"/>
          <c:tx>
            <c:strRef>
              <c:f>'Two-dimensional Pivot Table'!$D$3:$D$4</c:f>
              <c:strCache>
                <c:ptCount val="1"/>
                <c:pt idx="0">
                  <c:v>France</c:v>
                </c:pt>
              </c:strCache>
            </c:strRef>
          </c:tx>
          <c:spPr>
            <a:solidFill>
              <a:schemeClr val="accent3"/>
            </a:solidFill>
            <a:ln>
              <a:noFill/>
            </a:ln>
            <a:effectLst/>
          </c:spPr>
          <c:invertIfNegative val="0"/>
          <c:cat>
            <c:strRef>
              <c:f>'Two-dimensional Pivot Table'!$A$5:$A$7</c:f>
              <c:strCache>
                <c:ptCount val="2"/>
                <c:pt idx="0">
                  <c:v>Fruit</c:v>
                </c:pt>
                <c:pt idx="1">
                  <c:v>Vegetables</c:v>
                </c:pt>
              </c:strCache>
            </c:strRef>
          </c:cat>
          <c:val>
            <c:numRef>
              <c:f>'Two-dimensional Pivot Table'!$D$5:$D$7</c:f>
              <c:numCache>
                <c:formatCode>_("$"* #,##0_);_("$"* \(#,##0\);_("$"* "-"??_);_(@_)</c:formatCode>
                <c:ptCount val="2"/>
                <c:pt idx="0">
                  <c:v>125931</c:v>
                </c:pt>
                <c:pt idx="1">
                  <c:v>15125</c:v>
                </c:pt>
              </c:numCache>
            </c:numRef>
          </c:val>
          <c:extLst>
            <c:ext xmlns:c16="http://schemas.microsoft.com/office/drawing/2014/chart" uri="{C3380CC4-5D6E-409C-BE32-E72D297353CC}">
              <c16:uniqueId val="{00000014-25FD-4D8B-A23E-211C605DCD8E}"/>
            </c:ext>
          </c:extLst>
        </c:ser>
        <c:ser>
          <c:idx val="3"/>
          <c:order val="3"/>
          <c:tx>
            <c:strRef>
              <c:f>'Two-dimensional Pivot Table'!$E$3:$E$4</c:f>
              <c:strCache>
                <c:ptCount val="1"/>
                <c:pt idx="0">
                  <c:v>Germany</c:v>
                </c:pt>
              </c:strCache>
            </c:strRef>
          </c:tx>
          <c:spPr>
            <a:solidFill>
              <a:schemeClr val="accent4"/>
            </a:solidFill>
            <a:ln>
              <a:noFill/>
            </a:ln>
            <a:effectLst/>
          </c:spPr>
          <c:invertIfNegative val="0"/>
          <c:cat>
            <c:strRef>
              <c:f>'Two-dimensional Pivot Table'!$A$5:$A$7</c:f>
              <c:strCache>
                <c:ptCount val="2"/>
                <c:pt idx="0">
                  <c:v>Fruit</c:v>
                </c:pt>
                <c:pt idx="1">
                  <c:v>Vegetables</c:v>
                </c:pt>
              </c:strCache>
            </c:strRef>
          </c:cat>
          <c:val>
            <c:numRef>
              <c:f>'Two-dimensional Pivot Table'!$E$5:$E$7</c:f>
              <c:numCache>
                <c:formatCode>_("$"* #,##0_);_("$"* \(#,##0\);_("$"* "-"??_);_(@_)</c:formatCode>
                <c:ptCount val="2"/>
                <c:pt idx="0">
                  <c:v>66430</c:v>
                </c:pt>
                <c:pt idx="1">
                  <c:v>88738</c:v>
                </c:pt>
              </c:numCache>
            </c:numRef>
          </c:val>
          <c:extLst>
            <c:ext xmlns:c16="http://schemas.microsoft.com/office/drawing/2014/chart" uri="{C3380CC4-5D6E-409C-BE32-E72D297353CC}">
              <c16:uniqueId val="{00000015-25FD-4D8B-A23E-211C605DCD8E}"/>
            </c:ext>
          </c:extLst>
        </c:ser>
        <c:ser>
          <c:idx val="4"/>
          <c:order val="4"/>
          <c:tx>
            <c:strRef>
              <c:f>'Two-dimensional Pivot Table'!$F$3:$F$4</c:f>
              <c:strCache>
                <c:ptCount val="1"/>
                <c:pt idx="0">
                  <c:v>New Zealand</c:v>
                </c:pt>
              </c:strCache>
            </c:strRef>
          </c:tx>
          <c:spPr>
            <a:solidFill>
              <a:schemeClr val="accent5"/>
            </a:solidFill>
            <a:ln>
              <a:noFill/>
            </a:ln>
            <a:effectLst/>
          </c:spPr>
          <c:invertIfNegative val="0"/>
          <c:cat>
            <c:strRef>
              <c:f>'Two-dimensional Pivot Table'!$A$5:$A$7</c:f>
              <c:strCache>
                <c:ptCount val="2"/>
                <c:pt idx="0">
                  <c:v>Fruit</c:v>
                </c:pt>
                <c:pt idx="1">
                  <c:v>Vegetables</c:v>
                </c:pt>
              </c:strCache>
            </c:strRef>
          </c:cat>
          <c:val>
            <c:numRef>
              <c:f>'Two-dimensional Pivot Table'!$F$5:$F$7</c:f>
              <c:numCache>
                <c:formatCode>_("$"* #,##0_);_("$"* \(#,##0\);_("$"* "-"??_);_(@_)</c:formatCode>
                <c:ptCount val="2"/>
                <c:pt idx="0">
                  <c:v>62392</c:v>
                </c:pt>
                <c:pt idx="1">
                  <c:v>4390</c:v>
                </c:pt>
              </c:numCache>
            </c:numRef>
          </c:val>
          <c:extLst>
            <c:ext xmlns:c16="http://schemas.microsoft.com/office/drawing/2014/chart" uri="{C3380CC4-5D6E-409C-BE32-E72D297353CC}">
              <c16:uniqueId val="{00000016-25FD-4D8B-A23E-211C605DCD8E}"/>
            </c:ext>
          </c:extLst>
        </c:ser>
        <c:ser>
          <c:idx val="5"/>
          <c:order val="5"/>
          <c:tx>
            <c:strRef>
              <c:f>'Two-dimensional Pivot Table'!$G$3:$G$4</c:f>
              <c:strCache>
                <c:ptCount val="1"/>
                <c:pt idx="0">
                  <c:v>United Kingdom</c:v>
                </c:pt>
              </c:strCache>
            </c:strRef>
          </c:tx>
          <c:spPr>
            <a:solidFill>
              <a:schemeClr val="accent6"/>
            </a:solidFill>
            <a:ln>
              <a:noFill/>
            </a:ln>
            <a:effectLst/>
          </c:spPr>
          <c:invertIfNegative val="0"/>
          <c:cat>
            <c:strRef>
              <c:f>'Two-dimensional Pivot Table'!$A$5:$A$7</c:f>
              <c:strCache>
                <c:ptCount val="2"/>
                <c:pt idx="0">
                  <c:v>Fruit</c:v>
                </c:pt>
                <c:pt idx="1">
                  <c:v>Vegetables</c:v>
                </c:pt>
              </c:strCache>
            </c:strRef>
          </c:cat>
          <c:val>
            <c:numRef>
              <c:f>'Two-dimensional Pivot Table'!$G$5:$G$7</c:f>
              <c:numCache>
                <c:formatCode>_("$"* #,##0_);_("$"* \(#,##0\);_("$"* "-"??_);_(@_)</c:formatCode>
                <c:ptCount val="2"/>
                <c:pt idx="0">
                  <c:v>87786</c:v>
                </c:pt>
                <c:pt idx="1">
                  <c:v>85351</c:v>
                </c:pt>
              </c:numCache>
            </c:numRef>
          </c:val>
          <c:extLst>
            <c:ext xmlns:c16="http://schemas.microsoft.com/office/drawing/2014/chart" uri="{C3380CC4-5D6E-409C-BE32-E72D297353CC}">
              <c16:uniqueId val="{00000017-25FD-4D8B-A23E-211C605DCD8E}"/>
            </c:ext>
          </c:extLst>
        </c:ser>
        <c:ser>
          <c:idx val="6"/>
          <c:order val="6"/>
          <c:tx>
            <c:strRef>
              <c:f>'Two-dimensional Pivot Table'!$H$3:$H$4</c:f>
              <c:strCache>
                <c:ptCount val="1"/>
                <c:pt idx="0">
                  <c:v>United States</c:v>
                </c:pt>
              </c:strCache>
            </c:strRef>
          </c:tx>
          <c:spPr>
            <a:solidFill>
              <a:schemeClr val="accent1">
                <a:lumMod val="60000"/>
              </a:schemeClr>
            </a:solidFill>
            <a:ln>
              <a:noFill/>
            </a:ln>
            <a:effectLst/>
          </c:spPr>
          <c:invertIfNegative val="0"/>
          <c:cat>
            <c:strRef>
              <c:f>'Two-dimensional Pivot Table'!$A$5:$A$7</c:f>
              <c:strCache>
                <c:ptCount val="2"/>
                <c:pt idx="0">
                  <c:v>Fruit</c:v>
                </c:pt>
                <c:pt idx="1">
                  <c:v>Vegetables</c:v>
                </c:pt>
              </c:strCache>
            </c:strRef>
          </c:cat>
          <c:val>
            <c:numRef>
              <c:f>'Two-dimensional Pivot Table'!$H$5:$H$7</c:f>
              <c:numCache>
                <c:formatCode>_("$"* #,##0_);_("$"* \(#,##0\);_("$"* "-"??_);_(@_)</c:formatCode>
                <c:ptCount val="2"/>
                <c:pt idx="0">
                  <c:v>176971</c:v>
                </c:pt>
                <c:pt idx="1">
                  <c:v>90162</c:v>
                </c:pt>
              </c:numCache>
            </c:numRef>
          </c:val>
          <c:extLst>
            <c:ext xmlns:c16="http://schemas.microsoft.com/office/drawing/2014/chart" uri="{C3380CC4-5D6E-409C-BE32-E72D297353CC}">
              <c16:uniqueId val="{00000018-25FD-4D8B-A23E-211C605DCD8E}"/>
            </c:ext>
          </c:extLst>
        </c:ser>
        <c:dLbls>
          <c:showLegendKey val="0"/>
          <c:showVal val="0"/>
          <c:showCatName val="0"/>
          <c:showSerName val="0"/>
          <c:showPercent val="0"/>
          <c:showBubbleSize val="0"/>
        </c:dLbls>
        <c:gapWidth val="219"/>
        <c:overlap val="-27"/>
        <c:axId val="1687074175"/>
        <c:axId val="1687070015"/>
      </c:barChart>
      <c:catAx>
        <c:axId val="168707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70015"/>
        <c:crosses val="autoZero"/>
        <c:auto val="1"/>
        <c:lblAlgn val="ctr"/>
        <c:lblOffset val="100"/>
        <c:noMultiLvlLbl val="0"/>
      </c:catAx>
      <c:valAx>
        <c:axId val="168707001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7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Updated.xlsx]Two-dimensional 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 and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66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Table'!$B$16:$B$17</c:f>
              <c:strCache>
                <c:ptCount val="1"/>
                <c:pt idx="0">
                  <c:v>Jan</c:v>
                </c:pt>
              </c:strCache>
            </c:strRef>
          </c:tx>
          <c:spPr>
            <a:solidFill>
              <a:schemeClr val="accent4">
                <a:lumMod val="60000"/>
                <a:lumOff val="40000"/>
              </a:schemeClr>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Table'!$B$18:$B$25</c:f>
              <c:numCache>
                <c:formatCode>_("$"* #,##0_);_("$"* \(#,##0\);_("$"* "-"??_);_(@_)</c:formatCode>
                <c:ptCount val="7"/>
                <c:pt idx="0">
                  <c:v>9062</c:v>
                </c:pt>
                <c:pt idx="1">
                  <c:v>18639</c:v>
                </c:pt>
                <c:pt idx="2">
                  <c:v>9363</c:v>
                </c:pt>
                <c:pt idx="3">
                  <c:v>12779</c:v>
                </c:pt>
                <c:pt idx="4">
                  <c:v>6906</c:v>
                </c:pt>
                <c:pt idx="5">
                  <c:v>15289</c:v>
                </c:pt>
                <c:pt idx="6">
                  <c:v>17625</c:v>
                </c:pt>
              </c:numCache>
            </c:numRef>
          </c:val>
          <c:extLst>
            <c:ext xmlns:c16="http://schemas.microsoft.com/office/drawing/2014/chart" uri="{C3380CC4-5D6E-409C-BE32-E72D297353CC}">
              <c16:uniqueId val="{00000000-D500-496F-8B46-2D22D1049F08}"/>
            </c:ext>
          </c:extLst>
        </c:ser>
        <c:ser>
          <c:idx val="1"/>
          <c:order val="1"/>
          <c:tx>
            <c:strRef>
              <c:f>'Two-dimensional Pivot Table'!$C$16:$C$17</c:f>
              <c:strCache>
                <c:ptCount val="1"/>
                <c:pt idx="0">
                  <c:v>Feb</c:v>
                </c:pt>
              </c:strCache>
            </c:strRef>
          </c:tx>
          <c:spPr>
            <a:solidFill>
              <a:srgbClr val="FF66CC"/>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Table'!$C$18:$C$25</c:f>
              <c:numCache>
                <c:formatCode>_("$"* #,##0_);_("$"* \(#,##0\);_("$"* "-"??_);_(@_)</c:formatCode>
                <c:ptCount val="7"/>
                <c:pt idx="0">
                  <c:v>14046</c:v>
                </c:pt>
                <c:pt idx="1">
                  <c:v>3642</c:v>
                </c:pt>
                <c:pt idx="2">
                  <c:v>19306</c:v>
                </c:pt>
                <c:pt idx="3">
                  <c:v>6658</c:v>
                </c:pt>
                <c:pt idx="4">
                  <c:v>1004</c:v>
                </c:pt>
                <c:pt idx="5">
                  <c:v>3559</c:v>
                </c:pt>
                <c:pt idx="6">
                  <c:v>14547</c:v>
                </c:pt>
              </c:numCache>
            </c:numRef>
          </c:val>
          <c:extLst>
            <c:ext xmlns:c16="http://schemas.microsoft.com/office/drawing/2014/chart" uri="{C3380CC4-5D6E-409C-BE32-E72D297353CC}">
              <c16:uniqueId val="{0000000D-D500-496F-8B46-2D22D1049F08}"/>
            </c:ext>
          </c:extLst>
        </c:ser>
        <c:ser>
          <c:idx val="2"/>
          <c:order val="2"/>
          <c:tx>
            <c:strRef>
              <c:f>'Two-dimensional Pivot Table'!$D$16:$D$17</c:f>
              <c:strCache>
                <c:ptCount val="1"/>
                <c:pt idx="0">
                  <c:v>Mar</c:v>
                </c:pt>
              </c:strCache>
            </c:strRef>
          </c:tx>
          <c:spPr>
            <a:solidFill>
              <a:schemeClr val="accent3"/>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Table'!$D$18:$D$25</c:f>
              <c:numCache>
                <c:formatCode>_("$"* #,##0_);_("$"* \(#,##0\);_("$"* "-"??_);_(@_)</c:formatCode>
                <c:ptCount val="7"/>
                <c:pt idx="0">
                  <c:v>22810</c:v>
                </c:pt>
                <c:pt idx="1">
                  <c:v>135</c:v>
                </c:pt>
                <c:pt idx="2">
                  <c:v>16631</c:v>
                </c:pt>
                <c:pt idx="3">
                  <c:v>18597</c:v>
                </c:pt>
                <c:pt idx="4">
                  <c:v>5820</c:v>
                </c:pt>
                <c:pt idx="5">
                  <c:v>18057</c:v>
                </c:pt>
                <c:pt idx="6">
                  <c:v>22516</c:v>
                </c:pt>
              </c:numCache>
            </c:numRef>
          </c:val>
          <c:extLst>
            <c:ext xmlns:c16="http://schemas.microsoft.com/office/drawing/2014/chart" uri="{C3380CC4-5D6E-409C-BE32-E72D297353CC}">
              <c16:uniqueId val="{0000000E-D500-496F-8B46-2D22D1049F08}"/>
            </c:ext>
          </c:extLst>
        </c:ser>
        <c:ser>
          <c:idx val="3"/>
          <c:order val="3"/>
          <c:tx>
            <c:strRef>
              <c:f>'Two-dimensional Pivot Table'!$E$16:$E$17</c:f>
              <c:strCache>
                <c:ptCount val="1"/>
                <c:pt idx="0">
                  <c:v>Apr</c:v>
                </c:pt>
              </c:strCache>
            </c:strRef>
          </c:tx>
          <c:spPr>
            <a:solidFill>
              <a:schemeClr val="accent4"/>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Table'!$E$18:$E$25</c:f>
              <c:numCache>
                <c:formatCode>_("$"* #,##0_);_("$"* \(#,##0\);_("$"* "-"??_);_(@_)</c:formatCode>
                <c:ptCount val="7"/>
                <c:pt idx="0">
                  <c:v>1113</c:v>
                </c:pt>
                <c:pt idx="1">
                  <c:v>16358</c:v>
                </c:pt>
                <c:pt idx="2">
                  <c:v>8758</c:v>
                </c:pt>
                <c:pt idx="3">
                  <c:v>277</c:v>
                </c:pt>
                <c:pt idx="4">
                  <c:v>1054</c:v>
                </c:pt>
                <c:pt idx="5">
                  <c:v>8505</c:v>
                </c:pt>
                <c:pt idx="6">
                  <c:v>13409</c:v>
                </c:pt>
              </c:numCache>
            </c:numRef>
          </c:val>
          <c:extLst>
            <c:ext xmlns:c16="http://schemas.microsoft.com/office/drawing/2014/chart" uri="{C3380CC4-5D6E-409C-BE32-E72D297353CC}">
              <c16:uniqueId val="{0000000F-D500-496F-8B46-2D22D1049F08}"/>
            </c:ext>
          </c:extLst>
        </c:ser>
        <c:ser>
          <c:idx val="4"/>
          <c:order val="4"/>
          <c:tx>
            <c:strRef>
              <c:f>'Two-dimensional Pivot Table'!$F$16:$F$17</c:f>
              <c:strCache>
                <c:ptCount val="1"/>
                <c:pt idx="0">
                  <c:v>May</c:v>
                </c:pt>
              </c:strCache>
            </c:strRef>
          </c:tx>
          <c:spPr>
            <a:solidFill>
              <a:srgbClr val="FFFF00"/>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Table'!$F$18:$F$25</c:f>
              <c:numCache>
                <c:formatCode>_("$"* #,##0_);_("$"* \(#,##0\);_("$"* "-"??_);_(@_)</c:formatCode>
                <c:ptCount val="7"/>
                <c:pt idx="0">
                  <c:v>10894</c:v>
                </c:pt>
                <c:pt idx="1">
                  <c:v>19713</c:v>
                </c:pt>
                <c:pt idx="2">
                  <c:v>23732</c:v>
                </c:pt>
                <c:pt idx="3">
                  <c:v>37201</c:v>
                </c:pt>
                <c:pt idx="4">
                  <c:v>13567</c:v>
                </c:pt>
                <c:pt idx="5">
                  <c:v>39765</c:v>
                </c:pt>
                <c:pt idx="6">
                  <c:v>58467</c:v>
                </c:pt>
              </c:numCache>
            </c:numRef>
          </c:val>
          <c:extLst>
            <c:ext xmlns:c16="http://schemas.microsoft.com/office/drawing/2014/chart" uri="{C3380CC4-5D6E-409C-BE32-E72D297353CC}">
              <c16:uniqueId val="{00000010-D500-496F-8B46-2D22D1049F08}"/>
            </c:ext>
          </c:extLst>
        </c:ser>
        <c:ser>
          <c:idx val="5"/>
          <c:order val="5"/>
          <c:tx>
            <c:strRef>
              <c:f>'Two-dimensional Pivot Table'!$G$16:$G$17</c:f>
              <c:strCache>
                <c:ptCount val="1"/>
                <c:pt idx="0">
                  <c:v>Jun</c:v>
                </c:pt>
              </c:strCache>
            </c:strRef>
          </c:tx>
          <c:spPr>
            <a:solidFill>
              <a:schemeClr val="accent6"/>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Table'!$G$18:$G$25</c:f>
              <c:numCache>
                <c:formatCode>_("$"* #,##0_);_("$"* \(#,##0\);_("$"* "-"??_);_(@_)</c:formatCode>
                <c:ptCount val="7"/>
                <c:pt idx="0">
                  <c:v>8891</c:v>
                </c:pt>
                <c:pt idx="1">
                  <c:v>7462</c:v>
                </c:pt>
                <c:pt idx="2">
                  <c:v>5712</c:v>
                </c:pt>
                <c:pt idx="3">
                  <c:v>9630</c:v>
                </c:pt>
                <c:pt idx="5">
                  <c:v>7231</c:v>
                </c:pt>
                <c:pt idx="6">
                  <c:v>12674</c:v>
                </c:pt>
              </c:numCache>
            </c:numRef>
          </c:val>
          <c:extLst>
            <c:ext xmlns:c16="http://schemas.microsoft.com/office/drawing/2014/chart" uri="{C3380CC4-5D6E-409C-BE32-E72D297353CC}">
              <c16:uniqueId val="{00000011-D500-496F-8B46-2D22D1049F08}"/>
            </c:ext>
          </c:extLst>
        </c:ser>
        <c:ser>
          <c:idx val="6"/>
          <c:order val="6"/>
          <c:tx>
            <c:strRef>
              <c:f>'Two-dimensional Pivot Table'!$H$16:$H$17</c:f>
              <c:strCache>
                <c:ptCount val="1"/>
                <c:pt idx="0">
                  <c:v>Jul</c:v>
                </c:pt>
              </c:strCache>
            </c:strRef>
          </c:tx>
          <c:spPr>
            <a:solidFill>
              <a:schemeClr val="accent1">
                <a:lumMod val="60000"/>
                <a:lumOff val="40000"/>
              </a:schemeClr>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Table'!$H$18:$H$25</c:f>
              <c:numCache>
                <c:formatCode>_("$"* #,##0_);_("$"* \(#,##0\);_("$"* "-"??_);_(@_)</c:formatCode>
                <c:ptCount val="7"/>
                <c:pt idx="0">
                  <c:v>16382</c:v>
                </c:pt>
                <c:pt idx="1">
                  <c:v>8530</c:v>
                </c:pt>
                <c:pt idx="2">
                  <c:v>5002</c:v>
                </c:pt>
                <c:pt idx="3">
                  <c:v>330</c:v>
                </c:pt>
                <c:pt idx="4">
                  <c:v>12010</c:v>
                </c:pt>
                <c:pt idx="5">
                  <c:v>28349</c:v>
                </c:pt>
                <c:pt idx="6">
                  <c:v>10132</c:v>
                </c:pt>
              </c:numCache>
            </c:numRef>
          </c:val>
          <c:extLst>
            <c:ext xmlns:c16="http://schemas.microsoft.com/office/drawing/2014/chart" uri="{C3380CC4-5D6E-409C-BE32-E72D297353CC}">
              <c16:uniqueId val="{00000012-D500-496F-8B46-2D22D1049F08}"/>
            </c:ext>
          </c:extLst>
        </c:ser>
        <c:ser>
          <c:idx val="7"/>
          <c:order val="7"/>
          <c:tx>
            <c:strRef>
              <c:f>'Two-dimensional Pivot Table'!$I$16:$I$17</c:f>
              <c:strCache>
                <c:ptCount val="1"/>
                <c:pt idx="0">
                  <c:v>Aug</c:v>
                </c:pt>
              </c:strCache>
            </c:strRef>
          </c:tx>
          <c:spPr>
            <a:solidFill>
              <a:schemeClr val="accent2">
                <a:lumMod val="60000"/>
              </a:schemeClr>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Table'!$I$18:$I$25</c:f>
              <c:numCache>
                <c:formatCode>_("$"* #,##0_);_("$"* \(#,##0\);_("$"* "-"??_);_(@_)</c:formatCode>
                <c:ptCount val="7"/>
                <c:pt idx="1">
                  <c:v>7333</c:v>
                </c:pt>
                <c:pt idx="2">
                  <c:v>18478</c:v>
                </c:pt>
                <c:pt idx="3">
                  <c:v>13080</c:v>
                </c:pt>
                <c:pt idx="5">
                  <c:v>3944</c:v>
                </c:pt>
                <c:pt idx="6">
                  <c:v>26159</c:v>
                </c:pt>
              </c:numCache>
            </c:numRef>
          </c:val>
          <c:extLst>
            <c:ext xmlns:c16="http://schemas.microsoft.com/office/drawing/2014/chart" uri="{C3380CC4-5D6E-409C-BE32-E72D297353CC}">
              <c16:uniqueId val="{00000013-D500-496F-8B46-2D22D1049F08}"/>
            </c:ext>
          </c:extLst>
        </c:ser>
        <c:ser>
          <c:idx val="8"/>
          <c:order val="8"/>
          <c:tx>
            <c:strRef>
              <c:f>'Two-dimensional Pivot Table'!$J$16:$J$17</c:f>
              <c:strCache>
                <c:ptCount val="1"/>
                <c:pt idx="0">
                  <c:v>Sep</c:v>
                </c:pt>
              </c:strCache>
            </c:strRef>
          </c:tx>
          <c:spPr>
            <a:solidFill>
              <a:schemeClr val="accent3">
                <a:lumMod val="60000"/>
              </a:schemeClr>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Table'!$J$18:$J$25</c:f>
              <c:numCache>
                <c:formatCode>_("$"* #,##0_);_("$"* \(#,##0\);_("$"* "-"??_);_(@_)</c:formatCode>
                <c:ptCount val="7"/>
                <c:pt idx="0">
                  <c:v>12134</c:v>
                </c:pt>
                <c:pt idx="1">
                  <c:v>352</c:v>
                </c:pt>
                <c:pt idx="2">
                  <c:v>7090</c:v>
                </c:pt>
                <c:pt idx="3">
                  <c:v>23086</c:v>
                </c:pt>
                <c:pt idx="4">
                  <c:v>11254</c:v>
                </c:pt>
                <c:pt idx="5">
                  <c:v>14701</c:v>
                </c:pt>
                <c:pt idx="6">
                  <c:v>33816</c:v>
                </c:pt>
              </c:numCache>
            </c:numRef>
          </c:val>
          <c:extLst>
            <c:ext xmlns:c16="http://schemas.microsoft.com/office/drawing/2014/chart" uri="{C3380CC4-5D6E-409C-BE32-E72D297353CC}">
              <c16:uniqueId val="{00000014-D500-496F-8B46-2D22D1049F08}"/>
            </c:ext>
          </c:extLst>
        </c:ser>
        <c:ser>
          <c:idx val="9"/>
          <c:order val="9"/>
          <c:tx>
            <c:strRef>
              <c:f>'Two-dimensional Pivot Table'!$K$16:$K$17</c:f>
              <c:strCache>
                <c:ptCount val="1"/>
                <c:pt idx="0">
                  <c:v>Oct</c:v>
                </c:pt>
              </c:strCache>
            </c:strRef>
          </c:tx>
          <c:spPr>
            <a:solidFill>
              <a:schemeClr val="accent4">
                <a:lumMod val="40000"/>
                <a:lumOff val="60000"/>
              </a:schemeClr>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Table'!$K$18:$K$25</c:f>
              <c:numCache>
                <c:formatCode>_("$"* #,##0_);_("$"* \(#,##0\);_("$"* "-"??_);_(@_)</c:formatCode>
                <c:ptCount val="7"/>
                <c:pt idx="0">
                  <c:v>14278</c:v>
                </c:pt>
                <c:pt idx="2">
                  <c:v>8160</c:v>
                </c:pt>
                <c:pt idx="3">
                  <c:v>7748</c:v>
                </c:pt>
                <c:pt idx="4">
                  <c:v>10655</c:v>
                </c:pt>
                <c:pt idx="5">
                  <c:v>7171</c:v>
                </c:pt>
                <c:pt idx="6">
                  <c:v>4603</c:v>
                </c:pt>
              </c:numCache>
            </c:numRef>
          </c:val>
          <c:extLst>
            <c:ext xmlns:c16="http://schemas.microsoft.com/office/drawing/2014/chart" uri="{C3380CC4-5D6E-409C-BE32-E72D297353CC}">
              <c16:uniqueId val="{00000015-D500-496F-8B46-2D22D1049F08}"/>
            </c:ext>
          </c:extLst>
        </c:ser>
        <c:ser>
          <c:idx val="10"/>
          <c:order val="10"/>
          <c:tx>
            <c:strRef>
              <c:f>'Two-dimensional Pivot Table'!$L$16:$L$17</c:f>
              <c:strCache>
                <c:ptCount val="1"/>
                <c:pt idx="0">
                  <c:v>Nov</c:v>
                </c:pt>
              </c:strCache>
            </c:strRef>
          </c:tx>
          <c:spPr>
            <a:solidFill>
              <a:schemeClr val="accent5">
                <a:lumMod val="60000"/>
              </a:schemeClr>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Table'!$L$18:$L$25</c:f>
              <c:numCache>
                <c:formatCode>_("$"* #,##0_);_("$"* \(#,##0\);_("$"* "-"??_);_(@_)</c:formatCode>
                <c:ptCount val="7"/>
                <c:pt idx="0">
                  <c:v>9014</c:v>
                </c:pt>
                <c:pt idx="1">
                  <c:v>9990</c:v>
                </c:pt>
                <c:pt idx="2">
                  <c:v>7263</c:v>
                </c:pt>
                <c:pt idx="3">
                  <c:v>284</c:v>
                </c:pt>
                <c:pt idx="5">
                  <c:v>22243</c:v>
                </c:pt>
                <c:pt idx="6">
                  <c:v>24946</c:v>
                </c:pt>
              </c:numCache>
            </c:numRef>
          </c:val>
          <c:extLst>
            <c:ext xmlns:c16="http://schemas.microsoft.com/office/drawing/2014/chart" uri="{C3380CC4-5D6E-409C-BE32-E72D297353CC}">
              <c16:uniqueId val="{00000016-D500-496F-8B46-2D22D1049F08}"/>
            </c:ext>
          </c:extLst>
        </c:ser>
        <c:ser>
          <c:idx val="11"/>
          <c:order val="11"/>
          <c:tx>
            <c:strRef>
              <c:f>'Two-dimensional Pivot Table'!$M$16:$M$17</c:f>
              <c:strCache>
                <c:ptCount val="1"/>
                <c:pt idx="0">
                  <c:v>Dec</c:v>
                </c:pt>
              </c:strCache>
            </c:strRef>
          </c:tx>
          <c:spPr>
            <a:solidFill>
              <a:srgbClr val="FF0000"/>
            </a:solidFill>
            <a:ln>
              <a:noFill/>
            </a:ln>
            <a:effectLst/>
          </c:spPr>
          <c:invertIfNegative val="0"/>
          <c:cat>
            <c:strRef>
              <c:f>'Two-dimensional Pivot Table'!$A$18:$A$25</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Table'!$M$18:$M$25</c:f>
              <c:numCache>
                <c:formatCode>_("$"* #,##0_);_("$"* \(#,##0\);_("$"* "-"??_);_(@_)</c:formatCode>
                <c:ptCount val="7"/>
                <c:pt idx="0">
                  <c:v>13089</c:v>
                </c:pt>
                <c:pt idx="1">
                  <c:v>2591</c:v>
                </c:pt>
                <c:pt idx="2">
                  <c:v>11561</c:v>
                </c:pt>
                <c:pt idx="3">
                  <c:v>25498</c:v>
                </c:pt>
                <c:pt idx="4">
                  <c:v>4512</c:v>
                </c:pt>
                <c:pt idx="5">
                  <c:v>4323</c:v>
                </c:pt>
                <c:pt idx="6">
                  <c:v>28239</c:v>
                </c:pt>
              </c:numCache>
            </c:numRef>
          </c:val>
          <c:extLst>
            <c:ext xmlns:c16="http://schemas.microsoft.com/office/drawing/2014/chart" uri="{C3380CC4-5D6E-409C-BE32-E72D297353CC}">
              <c16:uniqueId val="{00000017-D500-496F-8B46-2D22D1049F08}"/>
            </c:ext>
          </c:extLst>
        </c:ser>
        <c:dLbls>
          <c:showLegendKey val="0"/>
          <c:showVal val="0"/>
          <c:showCatName val="0"/>
          <c:showSerName val="0"/>
          <c:showPercent val="0"/>
          <c:showBubbleSize val="0"/>
        </c:dLbls>
        <c:gapWidth val="150"/>
        <c:overlap val="100"/>
        <c:axId val="1845537951"/>
        <c:axId val="1845544191"/>
      </c:barChart>
      <c:catAx>
        <c:axId val="1845537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544191"/>
        <c:crosses val="autoZero"/>
        <c:auto val="1"/>
        <c:lblAlgn val="ctr"/>
        <c:lblOffset val="100"/>
        <c:noMultiLvlLbl val="0"/>
      </c:catAx>
      <c:valAx>
        <c:axId val="184554419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53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Updated.xlsx]Two-dimensional 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 and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3333FF"/>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0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66CC"/>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60000"/>
              <a:lumOff val="4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99FF6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Table'!$B$28:$B$29</c:f>
              <c:strCache>
                <c:ptCount val="1"/>
                <c:pt idx="0">
                  <c:v>Apple</c:v>
                </c:pt>
              </c:strCache>
            </c:strRef>
          </c:tx>
          <c:spPr>
            <a:solidFill>
              <a:schemeClr val="accent1"/>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Table'!$B$30:$B$37</c:f>
              <c:numCache>
                <c:formatCode>_("$"* #,##0_);_("$"* \(#,##0\);_("$"*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E9A5-4C53-B451-3FC565BF60F2}"/>
            </c:ext>
          </c:extLst>
        </c:ser>
        <c:ser>
          <c:idx val="1"/>
          <c:order val="1"/>
          <c:tx>
            <c:strRef>
              <c:f>'Two-dimensional Pivot Table'!$C$28:$C$29</c:f>
              <c:strCache>
                <c:ptCount val="1"/>
                <c:pt idx="0">
                  <c:v>Banana</c:v>
                </c:pt>
              </c:strCache>
            </c:strRef>
          </c:tx>
          <c:spPr>
            <a:solidFill>
              <a:schemeClr val="accent2"/>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Table'!$C$30:$C$37</c:f>
              <c:numCache>
                <c:formatCode>_("$"* #,##0_);_("$"* \(#,##0\);_("$"*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7-133E-45BF-8A01-120945BA3DA1}"/>
            </c:ext>
          </c:extLst>
        </c:ser>
        <c:ser>
          <c:idx val="2"/>
          <c:order val="2"/>
          <c:tx>
            <c:strRef>
              <c:f>'Two-dimensional Pivot Table'!$D$28:$D$29</c:f>
              <c:strCache>
                <c:ptCount val="1"/>
                <c:pt idx="0">
                  <c:v>Beans</c:v>
                </c:pt>
              </c:strCache>
            </c:strRef>
          </c:tx>
          <c:spPr>
            <a:solidFill>
              <a:schemeClr val="accent3"/>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Table'!$D$30:$D$37</c:f>
              <c:numCache>
                <c:formatCode>_("$"* #,##0_);_("$"* \(#,##0\);_("$"*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8-133E-45BF-8A01-120945BA3DA1}"/>
            </c:ext>
          </c:extLst>
        </c:ser>
        <c:ser>
          <c:idx val="3"/>
          <c:order val="3"/>
          <c:tx>
            <c:strRef>
              <c:f>'Two-dimensional Pivot Table'!$E$28:$E$29</c:f>
              <c:strCache>
                <c:ptCount val="1"/>
                <c:pt idx="0">
                  <c:v>Cabbage</c:v>
                </c:pt>
              </c:strCache>
            </c:strRef>
          </c:tx>
          <c:spPr>
            <a:solidFill>
              <a:schemeClr val="accent4"/>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Table'!$E$30:$E$37</c:f>
              <c:numCache>
                <c:formatCode>_("$"* #,##0_);_("$"* \(#,##0\);_("$"*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F-E3C5-4CA7-8030-3A6450E4055D}"/>
            </c:ext>
          </c:extLst>
        </c:ser>
        <c:ser>
          <c:idx val="4"/>
          <c:order val="4"/>
          <c:tx>
            <c:strRef>
              <c:f>'Two-dimensional Pivot Table'!$F$28:$F$29</c:f>
              <c:strCache>
                <c:ptCount val="1"/>
                <c:pt idx="0">
                  <c:v>Carrots</c:v>
                </c:pt>
              </c:strCache>
            </c:strRef>
          </c:tx>
          <c:spPr>
            <a:solidFill>
              <a:schemeClr val="accent5"/>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Table'!$F$30:$F$37</c:f>
              <c:numCache>
                <c:formatCode>_("$"* #,##0_);_("$"* \(#,##0\);_("$"*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16-E3C5-4CA7-8030-3A6450E4055D}"/>
            </c:ext>
          </c:extLst>
        </c:ser>
        <c:ser>
          <c:idx val="5"/>
          <c:order val="5"/>
          <c:tx>
            <c:strRef>
              <c:f>'Two-dimensional Pivot Table'!$G$28:$G$29</c:f>
              <c:strCache>
                <c:ptCount val="1"/>
                <c:pt idx="0">
                  <c:v>Mango</c:v>
                </c:pt>
              </c:strCache>
            </c:strRef>
          </c:tx>
          <c:spPr>
            <a:solidFill>
              <a:schemeClr val="accent6"/>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Table'!$G$30:$G$37</c:f>
              <c:numCache>
                <c:formatCode>_("$"* #,##0_);_("$"* \(#,##0\);_("$"*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17-E3C5-4CA7-8030-3A6450E4055D}"/>
            </c:ext>
          </c:extLst>
        </c:ser>
        <c:ser>
          <c:idx val="6"/>
          <c:order val="6"/>
          <c:tx>
            <c:strRef>
              <c:f>'Two-dimensional Pivot Table'!$H$28:$H$29</c:f>
              <c:strCache>
                <c:ptCount val="1"/>
                <c:pt idx="0">
                  <c:v>Orange</c:v>
                </c:pt>
              </c:strCache>
            </c:strRef>
          </c:tx>
          <c:spPr>
            <a:solidFill>
              <a:schemeClr val="accent1">
                <a:lumMod val="60000"/>
              </a:schemeClr>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Table'!$H$30:$H$37</c:f>
              <c:numCache>
                <c:formatCode>_("$"* #,##0_);_("$"* \(#,##0\);_("$"*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18-E3C5-4CA7-8030-3A6450E4055D}"/>
            </c:ext>
          </c:extLst>
        </c:ser>
        <c:dLbls>
          <c:showLegendKey val="0"/>
          <c:showVal val="0"/>
          <c:showCatName val="0"/>
          <c:showSerName val="0"/>
          <c:showPercent val="0"/>
          <c:showBubbleSize val="0"/>
        </c:dLbls>
        <c:gapWidth val="150"/>
        <c:axId val="1918098239"/>
        <c:axId val="1918094495"/>
      </c:barChart>
      <c:catAx>
        <c:axId val="19180982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094495"/>
        <c:crosses val="autoZero"/>
        <c:auto val="1"/>
        <c:lblAlgn val="ctr"/>
        <c:lblOffset val="100"/>
        <c:noMultiLvlLbl val="0"/>
      </c:catAx>
      <c:valAx>
        <c:axId val="1918094495"/>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098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Updated.xlsx]Two-dimensional Pivot Table!PivotTable12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Monthly Sales Distribution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'Two-dimensional Pivot Table'!$B$41:$B$42</c:f>
              <c:strCache>
                <c:ptCount val="1"/>
                <c:pt idx="0">
                  <c:v>Australia</c:v>
                </c:pt>
              </c:strCache>
            </c:strRef>
          </c:tx>
          <c:spPr>
            <a:solidFill>
              <a:schemeClr val="accent1"/>
            </a:solidFill>
            <a:ln>
              <a:noFill/>
            </a:ln>
            <a:effectLst/>
          </c:spPr>
          <c:invertIfNegative val="0"/>
          <c:cat>
            <c:strRef>
              <c:f>'Two-dimensional 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Table'!$B$43:$B$55</c:f>
              <c:numCache>
                <c:formatCode>_("$"* #,##0_);_("$"* \(#,##0\);_("$"* "-"??_);_(@_)</c:formatCode>
                <c:ptCount val="12"/>
                <c:pt idx="0">
                  <c:v>9062</c:v>
                </c:pt>
                <c:pt idx="1">
                  <c:v>14046</c:v>
                </c:pt>
                <c:pt idx="2">
                  <c:v>22810</c:v>
                </c:pt>
                <c:pt idx="3">
                  <c:v>1113</c:v>
                </c:pt>
                <c:pt idx="4">
                  <c:v>10894</c:v>
                </c:pt>
                <c:pt idx="5">
                  <c:v>8891</c:v>
                </c:pt>
                <c:pt idx="6">
                  <c:v>16382</c:v>
                </c:pt>
                <c:pt idx="8">
                  <c:v>12134</c:v>
                </c:pt>
                <c:pt idx="9">
                  <c:v>14278</c:v>
                </c:pt>
                <c:pt idx="10">
                  <c:v>9014</c:v>
                </c:pt>
                <c:pt idx="11">
                  <c:v>13089</c:v>
                </c:pt>
              </c:numCache>
            </c:numRef>
          </c:val>
          <c:extLst>
            <c:ext xmlns:c16="http://schemas.microsoft.com/office/drawing/2014/chart" uri="{C3380CC4-5D6E-409C-BE32-E72D297353CC}">
              <c16:uniqueId val="{00000000-1D38-454D-8F41-EE46A53DB437}"/>
            </c:ext>
          </c:extLst>
        </c:ser>
        <c:ser>
          <c:idx val="1"/>
          <c:order val="1"/>
          <c:tx>
            <c:strRef>
              <c:f>'Two-dimensional Pivot Table'!$C$41:$C$42</c:f>
              <c:strCache>
                <c:ptCount val="1"/>
                <c:pt idx="0">
                  <c:v>Canada</c:v>
                </c:pt>
              </c:strCache>
            </c:strRef>
          </c:tx>
          <c:spPr>
            <a:solidFill>
              <a:schemeClr val="accent2"/>
            </a:solidFill>
            <a:ln>
              <a:noFill/>
            </a:ln>
            <a:effectLst/>
          </c:spPr>
          <c:invertIfNegative val="0"/>
          <c:cat>
            <c:strRef>
              <c:f>'Two-dimensional 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Table'!$C$43:$C$55</c:f>
              <c:numCache>
                <c:formatCode>_("$"* #,##0_);_("$"* \(#,##0\);_("$"* "-"??_);_(@_)</c:formatCode>
                <c:ptCount val="12"/>
                <c:pt idx="0">
                  <c:v>18639</c:v>
                </c:pt>
                <c:pt idx="1">
                  <c:v>3642</c:v>
                </c:pt>
                <c:pt idx="2">
                  <c:v>135</c:v>
                </c:pt>
                <c:pt idx="3">
                  <c:v>16358</c:v>
                </c:pt>
                <c:pt idx="4">
                  <c:v>19713</c:v>
                </c:pt>
                <c:pt idx="5">
                  <c:v>7462</c:v>
                </c:pt>
                <c:pt idx="6">
                  <c:v>8530</c:v>
                </c:pt>
                <c:pt idx="7">
                  <c:v>7333</c:v>
                </c:pt>
                <c:pt idx="8">
                  <c:v>352</c:v>
                </c:pt>
                <c:pt idx="10">
                  <c:v>9990</c:v>
                </c:pt>
                <c:pt idx="11">
                  <c:v>2591</c:v>
                </c:pt>
              </c:numCache>
            </c:numRef>
          </c:val>
          <c:extLst>
            <c:ext xmlns:c16="http://schemas.microsoft.com/office/drawing/2014/chart" uri="{C3380CC4-5D6E-409C-BE32-E72D297353CC}">
              <c16:uniqueId val="{00000001-1D38-454D-8F41-EE46A53DB437}"/>
            </c:ext>
          </c:extLst>
        </c:ser>
        <c:ser>
          <c:idx val="2"/>
          <c:order val="2"/>
          <c:tx>
            <c:strRef>
              <c:f>'Two-dimensional Pivot Table'!$D$41:$D$42</c:f>
              <c:strCache>
                <c:ptCount val="1"/>
                <c:pt idx="0">
                  <c:v>France</c:v>
                </c:pt>
              </c:strCache>
            </c:strRef>
          </c:tx>
          <c:spPr>
            <a:solidFill>
              <a:schemeClr val="accent3"/>
            </a:solidFill>
            <a:ln>
              <a:noFill/>
            </a:ln>
            <a:effectLst/>
          </c:spPr>
          <c:invertIfNegative val="0"/>
          <c:cat>
            <c:strRef>
              <c:f>'Two-dimensional 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Table'!$D$43:$D$55</c:f>
              <c:numCache>
                <c:formatCode>_("$"* #,##0_);_("$"* \(#,##0\);_("$"* "-"??_);_(@_)</c:formatCode>
                <c:ptCount val="12"/>
                <c:pt idx="0">
                  <c:v>9363</c:v>
                </c:pt>
                <c:pt idx="1">
                  <c:v>19306</c:v>
                </c:pt>
                <c:pt idx="2">
                  <c:v>16631</c:v>
                </c:pt>
                <c:pt idx="3">
                  <c:v>8758</c:v>
                </c:pt>
                <c:pt idx="4">
                  <c:v>23732</c:v>
                </c:pt>
                <c:pt idx="5">
                  <c:v>5712</c:v>
                </c:pt>
                <c:pt idx="6">
                  <c:v>5002</c:v>
                </c:pt>
                <c:pt idx="7">
                  <c:v>18478</c:v>
                </c:pt>
                <c:pt idx="8">
                  <c:v>7090</c:v>
                </c:pt>
                <c:pt idx="9">
                  <c:v>8160</c:v>
                </c:pt>
                <c:pt idx="10">
                  <c:v>7263</c:v>
                </c:pt>
                <c:pt idx="11">
                  <c:v>11561</c:v>
                </c:pt>
              </c:numCache>
            </c:numRef>
          </c:val>
          <c:extLst>
            <c:ext xmlns:c16="http://schemas.microsoft.com/office/drawing/2014/chart" uri="{C3380CC4-5D6E-409C-BE32-E72D297353CC}">
              <c16:uniqueId val="{00000008-1D38-454D-8F41-EE46A53DB437}"/>
            </c:ext>
          </c:extLst>
        </c:ser>
        <c:ser>
          <c:idx val="3"/>
          <c:order val="3"/>
          <c:tx>
            <c:strRef>
              <c:f>'Two-dimensional Pivot Table'!$E$41:$E$42</c:f>
              <c:strCache>
                <c:ptCount val="1"/>
                <c:pt idx="0">
                  <c:v>Germany</c:v>
                </c:pt>
              </c:strCache>
            </c:strRef>
          </c:tx>
          <c:spPr>
            <a:solidFill>
              <a:schemeClr val="accent4"/>
            </a:solidFill>
            <a:ln>
              <a:noFill/>
            </a:ln>
            <a:effectLst/>
          </c:spPr>
          <c:invertIfNegative val="0"/>
          <c:cat>
            <c:strRef>
              <c:f>'Two-dimensional 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Table'!$E$43:$E$55</c:f>
              <c:numCache>
                <c:formatCode>_("$"* #,##0_);_("$"* \(#,##0\);_("$"* "-"??_);_(@_)</c:formatCode>
                <c:ptCount val="12"/>
                <c:pt idx="0">
                  <c:v>12779</c:v>
                </c:pt>
                <c:pt idx="1">
                  <c:v>6658</c:v>
                </c:pt>
                <c:pt idx="2">
                  <c:v>18597</c:v>
                </c:pt>
                <c:pt idx="3">
                  <c:v>277</c:v>
                </c:pt>
                <c:pt idx="4">
                  <c:v>37201</c:v>
                </c:pt>
                <c:pt idx="5">
                  <c:v>9630</c:v>
                </c:pt>
                <c:pt idx="6">
                  <c:v>330</c:v>
                </c:pt>
                <c:pt idx="7">
                  <c:v>13080</c:v>
                </c:pt>
                <c:pt idx="8">
                  <c:v>23086</c:v>
                </c:pt>
                <c:pt idx="9">
                  <c:v>7748</c:v>
                </c:pt>
                <c:pt idx="10">
                  <c:v>284</c:v>
                </c:pt>
                <c:pt idx="11">
                  <c:v>25498</c:v>
                </c:pt>
              </c:numCache>
            </c:numRef>
          </c:val>
          <c:extLst>
            <c:ext xmlns:c16="http://schemas.microsoft.com/office/drawing/2014/chart" uri="{C3380CC4-5D6E-409C-BE32-E72D297353CC}">
              <c16:uniqueId val="{00000009-1D38-454D-8F41-EE46A53DB437}"/>
            </c:ext>
          </c:extLst>
        </c:ser>
        <c:ser>
          <c:idx val="4"/>
          <c:order val="4"/>
          <c:tx>
            <c:strRef>
              <c:f>'Two-dimensional Pivot Table'!$F$41:$F$42</c:f>
              <c:strCache>
                <c:ptCount val="1"/>
                <c:pt idx="0">
                  <c:v>New Zealand</c:v>
                </c:pt>
              </c:strCache>
            </c:strRef>
          </c:tx>
          <c:spPr>
            <a:solidFill>
              <a:schemeClr val="accent5"/>
            </a:solidFill>
            <a:ln>
              <a:noFill/>
            </a:ln>
            <a:effectLst/>
          </c:spPr>
          <c:invertIfNegative val="0"/>
          <c:cat>
            <c:strRef>
              <c:f>'Two-dimensional 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Table'!$F$43:$F$55</c:f>
              <c:numCache>
                <c:formatCode>_("$"* #,##0_);_("$"* \(#,##0\);_("$"* "-"??_);_(@_)</c:formatCode>
                <c:ptCount val="12"/>
                <c:pt idx="0">
                  <c:v>6906</c:v>
                </c:pt>
                <c:pt idx="1">
                  <c:v>1004</c:v>
                </c:pt>
                <c:pt idx="2">
                  <c:v>5820</c:v>
                </c:pt>
                <c:pt idx="3">
                  <c:v>1054</c:v>
                </c:pt>
                <c:pt idx="4">
                  <c:v>13567</c:v>
                </c:pt>
                <c:pt idx="6">
                  <c:v>12010</c:v>
                </c:pt>
                <c:pt idx="8">
                  <c:v>11254</c:v>
                </c:pt>
                <c:pt idx="9">
                  <c:v>10655</c:v>
                </c:pt>
                <c:pt idx="11">
                  <c:v>4512</c:v>
                </c:pt>
              </c:numCache>
            </c:numRef>
          </c:val>
          <c:extLst>
            <c:ext xmlns:c16="http://schemas.microsoft.com/office/drawing/2014/chart" uri="{C3380CC4-5D6E-409C-BE32-E72D297353CC}">
              <c16:uniqueId val="{0000000A-1D38-454D-8F41-EE46A53DB437}"/>
            </c:ext>
          </c:extLst>
        </c:ser>
        <c:ser>
          <c:idx val="5"/>
          <c:order val="5"/>
          <c:tx>
            <c:strRef>
              <c:f>'Two-dimensional Pivot Table'!$G$41:$G$42</c:f>
              <c:strCache>
                <c:ptCount val="1"/>
                <c:pt idx="0">
                  <c:v>United Kingdom</c:v>
                </c:pt>
              </c:strCache>
            </c:strRef>
          </c:tx>
          <c:spPr>
            <a:solidFill>
              <a:schemeClr val="accent6"/>
            </a:solidFill>
            <a:ln>
              <a:noFill/>
            </a:ln>
            <a:effectLst/>
          </c:spPr>
          <c:invertIfNegative val="0"/>
          <c:cat>
            <c:strRef>
              <c:f>'Two-dimensional 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Table'!$G$43:$G$55</c:f>
              <c:numCache>
                <c:formatCode>_("$"* #,##0_);_("$"* \(#,##0\);_("$"* "-"??_);_(@_)</c:formatCode>
                <c:ptCount val="12"/>
                <c:pt idx="0">
                  <c:v>15289</c:v>
                </c:pt>
                <c:pt idx="1">
                  <c:v>3559</c:v>
                </c:pt>
                <c:pt idx="2">
                  <c:v>18057</c:v>
                </c:pt>
                <c:pt idx="3">
                  <c:v>8505</c:v>
                </c:pt>
                <c:pt idx="4">
                  <c:v>39765</c:v>
                </c:pt>
                <c:pt idx="5">
                  <c:v>7231</c:v>
                </c:pt>
                <c:pt idx="6">
                  <c:v>28349</c:v>
                </c:pt>
                <c:pt idx="7">
                  <c:v>3944</c:v>
                </c:pt>
                <c:pt idx="8">
                  <c:v>14701</c:v>
                </c:pt>
                <c:pt idx="9">
                  <c:v>7171</c:v>
                </c:pt>
                <c:pt idx="10">
                  <c:v>22243</c:v>
                </c:pt>
                <c:pt idx="11">
                  <c:v>4323</c:v>
                </c:pt>
              </c:numCache>
            </c:numRef>
          </c:val>
          <c:extLst>
            <c:ext xmlns:c16="http://schemas.microsoft.com/office/drawing/2014/chart" uri="{C3380CC4-5D6E-409C-BE32-E72D297353CC}">
              <c16:uniqueId val="{0000000B-1D38-454D-8F41-EE46A53DB437}"/>
            </c:ext>
          </c:extLst>
        </c:ser>
        <c:ser>
          <c:idx val="6"/>
          <c:order val="6"/>
          <c:tx>
            <c:strRef>
              <c:f>'Two-dimensional Pivot Table'!$H$41:$H$42</c:f>
              <c:strCache>
                <c:ptCount val="1"/>
                <c:pt idx="0">
                  <c:v>United States</c:v>
                </c:pt>
              </c:strCache>
            </c:strRef>
          </c:tx>
          <c:spPr>
            <a:solidFill>
              <a:schemeClr val="accent1">
                <a:lumMod val="60000"/>
              </a:schemeClr>
            </a:solidFill>
            <a:ln>
              <a:noFill/>
            </a:ln>
            <a:effectLst/>
          </c:spPr>
          <c:invertIfNegative val="0"/>
          <c:cat>
            <c:strRef>
              <c:f>'Two-dimensional 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Table'!$H$43:$H$55</c:f>
              <c:numCache>
                <c:formatCode>_("$"* #,##0_);_("$"* \(#,##0\);_("$"* "-"??_);_(@_)</c:formatCode>
                <c:ptCount val="12"/>
                <c:pt idx="0">
                  <c:v>17625</c:v>
                </c:pt>
                <c:pt idx="1">
                  <c:v>14547</c:v>
                </c:pt>
                <c:pt idx="2">
                  <c:v>22516</c:v>
                </c:pt>
                <c:pt idx="3">
                  <c:v>13409</c:v>
                </c:pt>
                <c:pt idx="4">
                  <c:v>58467</c:v>
                </c:pt>
                <c:pt idx="5">
                  <c:v>12674</c:v>
                </c:pt>
                <c:pt idx="6">
                  <c:v>10132</c:v>
                </c:pt>
                <c:pt idx="7">
                  <c:v>26159</c:v>
                </c:pt>
                <c:pt idx="8">
                  <c:v>33816</c:v>
                </c:pt>
                <c:pt idx="9">
                  <c:v>4603</c:v>
                </c:pt>
                <c:pt idx="10">
                  <c:v>24946</c:v>
                </c:pt>
                <c:pt idx="11">
                  <c:v>28239</c:v>
                </c:pt>
              </c:numCache>
            </c:numRef>
          </c:val>
          <c:extLst>
            <c:ext xmlns:c16="http://schemas.microsoft.com/office/drawing/2014/chart" uri="{C3380CC4-5D6E-409C-BE32-E72D297353CC}">
              <c16:uniqueId val="{0000000C-1D38-454D-8F41-EE46A53DB437}"/>
            </c:ext>
          </c:extLst>
        </c:ser>
        <c:dLbls>
          <c:showLegendKey val="0"/>
          <c:showVal val="0"/>
          <c:showCatName val="0"/>
          <c:showSerName val="0"/>
          <c:showPercent val="0"/>
          <c:showBubbleSize val="0"/>
        </c:dLbls>
        <c:gapWidth val="150"/>
        <c:overlap val="100"/>
        <c:axId val="2010089311"/>
        <c:axId val="2010105535"/>
      </c:barChart>
      <c:catAx>
        <c:axId val="2010089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105535"/>
        <c:crosses val="autoZero"/>
        <c:auto val="1"/>
        <c:lblAlgn val="ctr"/>
        <c:lblOffset val="100"/>
        <c:noMultiLvlLbl val="0"/>
      </c:catAx>
      <c:valAx>
        <c:axId val="2010105535"/>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08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Updated.xlsx]Two-dimensional 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Product Sales Duration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Table'!$B$59:$B$60</c:f>
              <c:strCache>
                <c:ptCount val="1"/>
                <c:pt idx="0">
                  <c:v>Apple</c:v>
                </c:pt>
              </c:strCache>
            </c:strRef>
          </c:tx>
          <c:spPr>
            <a:solidFill>
              <a:schemeClr val="accent1"/>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Table'!$B$61:$B$67</c:f>
              <c:numCache>
                <c:formatCode>General</c:formatCode>
                <c:ptCount val="7"/>
                <c:pt idx="0">
                  <c:v>4</c:v>
                </c:pt>
                <c:pt idx="1">
                  <c:v>6</c:v>
                </c:pt>
                <c:pt idx="2">
                  <c:v>16</c:v>
                </c:pt>
                <c:pt idx="3">
                  <c:v>2</c:v>
                </c:pt>
                <c:pt idx="4">
                  <c:v>2</c:v>
                </c:pt>
                <c:pt idx="5">
                  <c:v>4</c:v>
                </c:pt>
                <c:pt idx="6">
                  <c:v>6</c:v>
                </c:pt>
              </c:numCache>
            </c:numRef>
          </c:val>
          <c:extLst>
            <c:ext xmlns:c16="http://schemas.microsoft.com/office/drawing/2014/chart" uri="{C3380CC4-5D6E-409C-BE32-E72D297353CC}">
              <c16:uniqueId val="{00000000-C847-4E82-9EFF-9CF2475B05CA}"/>
            </c:ext>
          </c:extLst>
        </c:ser>
        <c:ser>
          <c:idx val="1"/>
          <c:order val="1"/>
          <c:tx>
            <c:strRef>
              <c:f>'Two-dimensional Pivot Table'!$C$59:$C$60</c:f>
              <c:strCache>
                <c:ptCount val="1"/>
                <c:pt idx="0">
                  <c:v>Banana</c:v>
                </c:pt>
              </c:strCache>
            </c:strRef>
          </c:tx>
          <c:spPr>
            <a:solidFill>
              <a:schemeClr val="accent2"/>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Table'!$C$61:$C$67</c:f>
              <c:numCache>
                <c:formatCode>General</c:formatCode>
                <c:ptCount val="7"/>
                <c:pt idx="0">
                  <c:v>10</c:v>
                </c:pt>
                <c:pt idx="1">
                  <c:v>7</c:v>
                </c:pt>
                <c:pt idx="2">
                  <c:v>7</c:v>
                </c:pt>
                <c:pt idx="3">
                  <c:v>9</c:v>
                </c:pt>
                <c:pt idx="4">
                  <c:v>8</c:v>
                </c:pt>
                <c:pt idx="5">
                  <c:v>7</c:v>
                </c:pt>
                <c:pt idx="6">
                  <c:v>23</c:v>
                </c:pt>
              </c:numCache>
            </c:numRef>
          </c:val>
          <c:extLst>
            <c:ext xmlns:c16="http://schemas.microsoft.com/office/drawing/2014/chart" uri="{C3380CC4-5D6E-409C-BE32-E72D297353CC}">
              <c16:uniqueId val="{00000007-BE64-4311-97CC-74D21AC1B9D4}"/>
            </c:ext>
          </c:extLst>
        </c:ser>
        <c:ser>
          <c:idx val="2"/>
          <c:order val="2"/>
          <c:tx>
            <c:strRef>
              <c:f>'Two-dimensional Pivot Table'!$D$59:$D$60</c:f>
              <c:strCache>
                <c:ptCount val="1"/>
                <c:pt idx="0">
                  <c:v>Beans</c:v>
                </c:pt>
              </c:strCache>
            </c:strRef>
          </c:tx>
          <c:spPr>
            <a:solidFill>
              <a:schemeClr val="accent3"/>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Table'!$D$61:$D$67</c:f>
              <c:numCache>
                <c:formatCode>General</c:formatCode>
                <c:ptCount val="7"/>
                <c:pt idx="0">
                  <c:v>3</c:v>
                </c:pt>
                <c:pt idx="2">
                  <c:v>1</c:v>
                </c:pt>
                <c:pt idx="3">
                  <c:v>6</c:v>
                </c:pt>
                <c:pt idx="5">
                  <c:v>2</c:v>
                </c:pt>
                <c:pt idx="6">
                  <c:v>1</c:v>
                </c:pt>
              </c:numCache>
            </c:numRef>
          </c:val>
          <c:extLst>
            <c:ext xmlns:c16="http://schemas.microsoft.com/office/drawing/2014/chart" uri="{C3380CC4-5D6E-409C-BE32-E72D297353CC}">
              <c16:uniqueId val="{00000008-BE64-4311-97CC-74D21AC1B9D4}"/>
            </c:ext>
          </c:extLst>
        </c:ser>
        <c:ser>
          <c:idx val="3"/>
          <c:order val="3"/>
          <c:tx>
            <c:strRef>
              <c:f>'Two-dimensional Pivot Table'!$E$59:$E$60</c:f>
              <c:strCache>
                <c:ptCount val="1"/>
                <c:pt idx="0">
                  <c:v>Cabbage</c:v>
                </c:pt>
              </c:strCache>
            </c:strRef>
          </c:tx>
          <c:spPr>
            <a:solidFill>
              <a:schemeClr val="accent4"/>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Table'!$E$61:$E$67</c:f>
              <c:numCache>
                <c:formatCode>General</c:formatCode>
                <c:ptCount val="7"/>
                <c:pt idx="0">
                  <c:v>2</c:v>
                </c:pt>
                <c:pt idx="1">
                  <c:v>3</c:v>
                </c:pt>
                <c:pt idx="2">
                  <c:v>1</c:v>
                </c:pt>
                <c:pt idx="3">
                  <c:v>8</c:v>
                </c:pt>
                <c:pt idx="4">
                  <c:v>1</c:v>
                </c:pt>
                <c:pt idx="5">
                  <c:v>8</c:v>
                </c:pt>
                <c:pt idx="6">
                  <c:v>4</c:v>
                </c:pt>
              </c:numCache>
            </c:numRef>
          </c:val>
          <c:extLst>
            <c:ext xmlns:c16="http://schemas.microsoft.com/office/drawing/2014/chart" uri="{C3380CC4-5D6E-409C-BE32-E72D297353CC}">
              <c16:uniqueId val="{0000000E-5691-4D90-A1B8-27A208CACD49}"/>
            </c:ext>
          </c:extLst>
        </c:ser>
        <c:ser>
          <c:idx val="4"/>
          <c:order val="4"/>
          <c:tx>
            <c:strRef>
              <c:f>'Two-dimensional Pivot Table'!$F$59:$F$60</c:f>
              <c:strCache>
                <c:ptCount val="1"/>
                <c:pt idx="0">
                  <c:v>Carrots</c:v>
                </c:pt>
              </c:strCache>
            </c:strRef>
          </c:tx>
          <c:spPr>
            <a:solidFill>
              <a:schemeClr val="accent5"/>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Table'!$F$61:$F$67</c:f>
              <c:numCache>
                <c:formatCode>General</c:formatCode>
                <c:ptCount val="7"/>
                <c:pt idx="0">
                  <c:v>3</c:v>
                </c:pt>
                <c:pt idx="2">
                  <c:v>1</c:v>
                </c:pt>
                <c:pt idx="3">
                  <c:v>6</c:v>
                </c:pt>
                <c:pt idx="5">
                  <c:v>7</c:v>
                </c:pt>
                <c:pt idx="6">
                  <c:v>10</c:v>
                </c:pt>
              </c:numCache>
            </c:numRef>
          </c:val>
          <c:extLst>
            <c:ext xmlns:c16="http://schemas.microsoft.com/office/drawing/2014/chart" uri="{C3380CC4-5D6E-409C-BE32-E72D297353CC}">
              <c16:uniqueId val="{00000015-5691-4D90-A1B8-27A208CACD49}"/>
            </c:ext>
          </c:extLst>
        </c:ser>
        <c:ser>
          <c:idx val="5"/>
          <c:order val="5"/>
          <c:tx>
            <c:strRef>
              <c:f>'Two-dimensional Pivot Table'!$G$59:$G$60</c:f>
              <c:strCache>
                <c:ptCount val="1"/>
                <c:pt idx="0">
                  <c:v>Mango</c:v>
                </c:pt>
              </c:strCache>
            </c:strRef>
          </c:tx>
          <c:spPr>
            <a:solidFill>
              <a:schemeClr val="accent6"/>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Table'!$G$61:$G$67</c:f>
              <c:numCache>
                <c:formatCode>General</c:formatCode>
                <c:ptCount val="7"/>
                <c:pt idx="0">
                  <c:v>2</c:v>
                </c:pt>
                <c:pt idx="1">
                  <c:v>1</c:v>
                </c:pt>
                <c:pt idx="2">
                  <c:v>1</c:v>
                </c:pt>
                <c:pt idx="3">
                  <c:v>1</c:v>
                </c:pt>
                <c:pt idx="5">
                  <c:v>1</c:v>
                </c:pt>
                <c:pt idx="6">
                  <c:v>5</c:v>
                </c:pt>
              </c:numCache>
            </c:numRef>
          </c:val>
          <c:extLst>
            <c:ext xmlns:c16="http://schemas.microsoft.com/office/drawing/2014/chart" uri="{C3380CC4-5D6E-409C-BE32-E72D297353CC}">
              <c16:uniqueId val="{00000016-5691-4D90-A1B8-27A208CACD49}"/>
            </c:ext>
          </c:extLst>
        </c:ser>
        <c:ser>
          <c:idx val="6"/>
          <c:order val="6"/>
          <c:tx>
            <c:strRef>
              <c:f>'Two-dimensional Pivot Table'!$H$59:$H$60</c:f>
              <c:strCache>
                <c:ptCount val="1"/>
                <c:pt idx="0">
                  <c:v>Orange</c:v>
                </c:pt>
              </c:strCache>
            </c:strRef>
          </c:tx>
          <c:spPr>
            <a:solidFill>
              <a:schemeClr val="accent1">
                <a:lumMod val="60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Table'!$H$61:$H$67</c:f>
              <c:numCache>
                <c:formatCode>General</c:formatCode>
                <c:ptCount val="7"/>
                <c:pt idx="0">
                  <c:v>3</c:v>
                </c:pt>
                <c:pt idx="1">
                  <c:v>3</c:v>
                </c:pt>
                <c:pt idx="2">
                  <c:v>1</c:v>
                </c:pt>
                <c:pt idx="3">
                  <c:v>1</c:v>
                </c:pt>
                <c:pt idx="4">
                  <c:v>3</c:v>
                </c:pt>
                <c:pt idx="5">
                  <c:v>5</c:v>
                </c:pt>
                <c:pt idx="6">
                  <c:v>8</c:v>
                </c:pt>
              </c:numCache>
            </c:numRef>
          </c:val>
          <c:extLst>
            <c:ext xmlns:c16="http://schemas.microsoft.com/office/drawing/2014/chart" uri="{C3380CC4-5D6E-409C-BE32-E72D297353CC}">
              <c16:uniqueId val="{00000017-5691-4D90-A1B8-27A208CACD49}"/>
            </c:ext>
          </c:extLst>
        </c:ser>
        <c:dLbls>
          <c:showLegendKey val="0"/>
          <c:showVal val="0"/>
          <c:showCatName val="0"/>
          <c:showSerName val="0"/>
          <c:showPercent val="0"/>
          <c:showBubbleSize val="0"/>
        </c:dLbls>
        <c:gapWidth val="219"/>
        <c:overlap val="-27"/>
        <c:axId val="2010062271"/>
        <c:axId val="2010059359"/>
      </c:barChart>
      <c:catAx>
        <c:axId val="201006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059359"/>
        <c:crosses val="autoZero"/>
        <c:auto val="1"/>
        <c:lblAlgn val="ctr"/>
        <c:lblOffset val="100"/>
        <c:noMultiLvlLbl val="0"/>
      </c:catAx>
      <c:valAx>
        <c:axId val="2010059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06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09-43B2-867F-F208719EBF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09-43B2-867F-F208719EBF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'One-dimensional Pivot Table'!$C$14:$C$15</c:f>
              <c:numCache>
                <c:formatCode>0%</c:formatCode>
                <c:ptCount val="2"/>
              </c:numCache>
            </c:numRef>
          </c:val>
          <c:extLst>
            <c:ext xmlns:c16="http://schemas.microsoft.com/office/drawing/2014/chart" uri="{C3380CC4-5D6E-409C-BE32-E72D297353CC}">
              <c16:uniqueId val="{00000004-1009-43B2-867F-F208719EBF8F}"/>
            </c:ext>
          </c:extLst>
        </c:ser>
        <c:dLbls>
          <c:showLegendKey val="0"/>
          <c:showVal val="0"/>
          <c:showCatName val="0"/>
          <c:showSerName val="0"/>
          <c:showPercent val="0"/>
          <c:showBubbleSize val="0"/>
          <c:showLeaderLines val="1"/>
        </c:dLbls>
        <c:firstSliceAng val="127"/>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Updated.xlsx]One-dimensional Pivot Table!PivotTable6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Total Sales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Table'!$B$20</c:f>
              <c:strCache>
                <c:ptCount val="1"/>
                <c:pt idx="0">
                  <c:v>Total</c:v>
                </c:pt>
              </c:strCache>
            </c:strRef>
          </c:tx>
          <c:spPr>
            <a:solidFill>
              <a:srgbClr val="FF0000"/>
            </a:solidFill>
            <a:ln>
              <a:noFill/>
            </a:ln>
            <a:effectLst/>
          </c:spPr>
          <c:invertIfNegative val="0"/>
          <c:cat>
            <c:strRef>
              <c:f>'One-dimensional Pivot Table'!$A$21:$A$28</c:f>
              <c:strCache>
                <c:ptCount val="7"/>
                <c:pt idx="0">
                  <c:v>Apple</c:v>
                </c:pt>
                <c:pt idx="1">
                  <c:v>Banana</c:v>
                </c:pt>
                <c:pt idx="2">
                  <c:v>Beans</c:v>
                </c:pt>
                <c:pt idx="3">
                  <c:v>Cabbage</c:v>
                </c:pt>
                <c:pt idx="4">
                  <c:v>Carrots</c:v>
                </c:pt>
                <c:pt idx="5">
                  <c:v>Mango</c:v>
                </c:pt>
                <c:pt idx="6">
                  <c:v>Orange</c:v>
                </c:pt>
              </c:strCache>
            </c:strRef>
          </c:cat>
          <c:val>
            <c:numRef>
              <c:f>'One-dimensional Pivot Table'!$B$21:$B$28</c:f>
              <c:numCache>
                <c:formatCode>_("$"* #,##0_);_("$"* \(#,##0\);_("$"* "-"??_);_(@_)</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F9FC-4798-8234-183A1960FA12}"/>
            </c:ext>
          </c:extLst>
        </c:ser>
        <c:dLbls>
          <c:showLegendKey val="0"/>
          <c:showVal val="0"/>
          <c:showCatName val="0"/>
          <c:showSerName val="0"/>
          <c:showPercent val="0"/>
          <c:showBubbleSize val="0"/>
        </c:dLbls>
        <c:gapWidth val="219"/>
        <c:overlap val="-27"/>
        <c:axId val="1172086271"/>
        <c:axId val="1172072543"/>
      </c:barChart>
      <c:catAx>
        <c:axId val="117208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72543"/>
        <c:crosses val="autoZero"/>
        <c:auto val="1"/>
        <c:lblAlgn val="ctr"/>
        <c:lblOffset val="100"/>
        <c:noMultiLvlLbl val="0"/>
      </c:catAx>
      <c:valAx>
        <c:axId val="11720725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8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[Adelaide Odametey- Capstone Project Updated.xlsx]One-dimensional Pivot Table!PivotTable4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Count by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F7AF-45B5-A490-659F094C46B0}"/>
            </c:ext>
          </c:extLst>
        </c:ser>
        <c:dLbls>
          <c:dLblPos val="outEnd"/>
          <c:showLegendKey val="0"/>
          <c:showVal val="1"/>
          <c:showCatName val="0"/>
          <c:showSerName val="0"/>
          <c:showPercent val="0"/>
          <c:showBubbleSize val="0"/>
        </c:dLbls>
        <c:gapWidth val="182"/>
        <c:axId val="1172089599"/>
        <c:axId val="1172067135"/>
      </c:barChart>
      <c:catAx>
        <c:axId val="11720895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67135"/>
        <c:crosses val="autoZero"/>
        <c:auto val="1"/>
        <c:lblAlgn val="ctr"/>
        <c:lblOffset val="100"/>
        <c:noMultiLvlLbl val="0"/>
      </c:catAx>
      <c:valAx>
        <c:axId val="11720671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Category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8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Updated.xlsx]One-dimensional Pivot Table!PivotTable5</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Breakdown by Product Category</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solidFill>
              <a:srgbClr val="000000">
                <a:lumMod val="65000"/>
                <a:lumOff val="35000"/>
              </a:srgb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6"/>
          </a:solidFill>
          <a:ln>
            <a:noFill/>
          </a:ln>
          <a:effectLst>
            <a:outerShdw blurRad="254000" sx="102000" sy="102000" algn="ctr" rotWithShape="0">
              <a:prstClr val="black">
                <a:alpha val="20000"/>
              </a:prstClr>
            </a:outerShdw>
          </a:effectLst>
        </c:spPr>
        <c:dLbl>
          <c:idx val="0"/>
          <c:layout>
            <c:manualLayout>
              <c:x val="0.1441299790356394"/>
              <c:y val="0.12355146557600545"/>
            </c:manualLayout>
          </c:layout>
          <c:spPr>
            <a:solidFill>
              <a:srgbClr val="000000">
                <a:lumMod val="65000"/>
                <a:lumOff val="35000"/>
              </a:srgb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5"/>
          </a:solidFill>
          <a:ln>
            <a:noFill/>
          </a:ln>
          <a:effectLst>
            <a:outerShdw blurRad="254000" sx="102000" sy="102000" algn="ctr" rotWithShape="0">
              <a:prstClr val="black">
                <a:alpha val="20000"/>
              </a:prstClr>
            </a:outerShdw>
          </a:effectLst>
        </c:spPr>
        <c:dLbl>
          <c:idx val="0"/>
          <c:layout>
            <c:manualLayout>
              <c:x val="-0.159853249475891"/>
              <c:y val="-0.13207225630538513"/>
            </c:manualLayout>
          </c:layout>
          <c:spPr>
            <a:solidFill>
              <a:srgbClr val="000000">
                <a:lumMod val="65000"/>
                <a:lumOff val="35000"/>
              </a:srgb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doughnutChart>
        <c:varyColors val="1"/>
        <c:ser>
          <c:idx val="0"/>
          <c:order val="0"/>
          <c:tx>
            <c:strRef>
              <c:f>'One-dimensional Pivot Table'!$B$13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048-4ECD-B398-FA927EF82004}"/>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048-4ECD-B398-FA927EF82004}"/>
              </c:ext>
            </c:extLst>
          </c:dPt>
          <c:dLbls>
            <c:dLbl>
              <c:idx val="0"/>
              <c:layout>
                <c:manualLayout>
                  <c:x val="0.1441299790356394"/>
                  <c:y val="0.12355146557600545"/>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048-4ECD-B398-FA927EF82004}"/>
                </c:ext>
              </c:extLst>
            </c:dLbl>
            <c:dLbl>
              <c:idx val="1"/>
              <c:layout>
                <c:manualLayout>
                  <c:x val="-0.159853249475891"/>
                  <c:y val="-0.13207225630538513"/>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048-4ECD-B398-FA927EF82004}"/>
                </c:ext>
              </c:extLst>
            </c:dLbl>
            <c:spPr>
              <a:solidFill>
                <a:srgbClr val="000000">
                  <a:lumMod val="65000"/>
                  <a:lumOff val="35000"/>
                </a:srgb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'One-dimensional Pivot Table'!$A$14:$A$16</c:f>
              <c:strCache>
                <c:ptCount val="2"/>
                <c:pt idx="0">
                  <c:v>Fruit</c:v>
                </c:pt>
                <c:pt idx="1">
                  <c:v>Vegetables</c:v>
                </c:pt>
              </c:strCache>
            </c:strRef>
          </c:cat>
          <c:val>
            <c:numRef>
              <c:f>'One-dimensional Pivot Table'!$B$14:$B$16</c:f>
              <c:numCache>
                <c:formatCode>"$"#,##0</c:formatCode>
                <c:ptCount val="2"/>
                <c:pt idx="0">
                  <c:v>693069</c:v>
                </c:pt>
                <c:pt idx="1">
                  <c:v>336665</c:v>
                </c:pt>
              </c:numCache>
            </c:numRef>
          </c:val>
          <c:extLst>
            <c:ext xmlns:c16="http://schemas.microsoft.com/office/drawing/2014/chart" uri="{C3380CC4-5D6E-409C-BE32-E72D297353CC}">
              <c16:uniqueId val="{00000004-0048-4ECD-B398-FA927EF82004}"/>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[Adelaide Odametey- Capstone Project Updated.xlsx]Two-dimensional Pivot Table!PivotTable9</c:name>
    <c:fmtId val="13"/>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Sales by Category and Country</a:t>
            </a:r>
          </a:p>
        </c:rich>
      </c:tx>
      <c:layout>
        <c:manualLayout>
          <c:xMode val="edge"/>
          <c:yMode val="edge"/>
          <c:x val="0.21561022458628842"/>
          <c:y val="0.14264900154412968"/>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Table'!$B$3:$B$4</c:f>
              <c:strCache>
                <c:ptCount val="1"/>
                <c:pt idx="0">
                  <c:v>Australia</c:v>
                </c:pt>
              </c:strCache>
            </c:strRef>
          </c:tx>
          <c:spPr>
            <a:solidFill>
              <a:schemeClr val="accent5">
                <a:shade val="47000"/>
              </a:schemeClr>
            </a:solidFill>
            <a:ln>
              <a:noFill/>
            </a:ln>
            <a:effectLst/>
          </c:spPr>
          <c:invertIfNegative val="0"/>
          <c:cat>
            <c:strRef>
              <c:f>'Two-dimensional Pivot Table'!$A$5:$A$7</c:f>
              <c:strCache>
                <c:ptCount val="2"/>
                <c:pt idx="0">
                  <c:v>Fruit</c:v>
                </c:pt>
                <c:pt idx="1">
                  <c:v>Vegetables</c:v>
                </c:pt>
              </c:strCache>
            </c:strRef>
          </c:cat>
          <c:val>
            <c:numRef>
              <c:f>'Two-dimensional Pivot Table'!$B$5:$B$7</c:f>
              <c:numCache>
                <c:formatCode>_("$"* #,##0_);_("$"* \(#,##0\);_("$"* "-"??_);_(@_)</c:formatCode>
                <c:ptCount val="2"/>
                <c:pt idx="0">
                  <c:v>91221</c:v>
                </c:pt>
                <c:pt idx="1">
                  <c:v>40492</c:v>
                </c:pt>
              </c:numCache>
            </c:numRef>
          </c:val>
          <c:extLst>
            <c:ext xmlns:c16="http://schemas.microsoft.com/office/drawing/2014/chart" uri="{C3380CC4-5D6E-409C-BE32-E72D297353CC}">
              <c16:uniqueId val="{00000000-F01F-4269-93EC-AF30ED308DA1}"/>
            </c:ext>
          </c:extLst>
        </c:ser>
        <c:ser>
          <c:idx val="1"/>
          <c:order val="1"/>
          <c:tx>
            <c:strRef>
              <c:f>'Two-dimensional Pivot Table'!$C$3:$C$4</c:f>
              <c:strCache>
                <c:ptCount val="1"/>
                <c:pt idx="0">
                  <c:v>Canada</c:v>
                </c:pt>
              </c:strCache>
            </c:strRef>
          </c:tx>
          <c:spPr>
            <a:solidFill>
              <a:schemeClr val="accent5">
                <a:shade val="65000"/>
              </a:schemeClr>
            </a:solidFill>
            <a:ln>
              <a:noFill/>
            </a:ln>
            <a:effectLst/>
          </c:spPr>
          <c:invertIfNegative val="0"/>
          <c:cat>
            <c:strRef>
              <c:f>'Two-dimensional Pivot Table'!$A$5:$A$7</c:f>
              <c:strCache>
                <c:ptCount val="2"/>
                <c:pt idx="0">
                  <c:v>Fruit</c:v>
                </c:pt>
                <c:pt idx="1">
                  <c:v>Vegetables</c:v>
                </c:pt>
              </c:strCache>
            </c:strRef>
          </c:cat>
          <c:val>
            <c:numRef>
              <c:f>'Two-dimensional Pivot Table'!$C$5:$C$7</c:f>
              <c:numCache>
                <c:formatCode>_("$"* #,##0_);_("$"* \(#,##0\);_("$"* "-"??_);_(@_)</c:formatCode>
                <c:ptCount val="2"/>
                <c:pt idx="0">
                  <c:v>82338</c:v>
                </c:pt>
                <c:pt idx="1">
                  <c:v>12407</c:v>
                </c:pt>
              </c:numCache>
            </c:numRef>
          </c:val>
          <c:extLst>
            <c:ext xmlns:c16="http://schemas.microsoft.com/office/drawing/2014/chart" uri="{C3380CC4-5D6E-409C-BE32-E72D297353CC}">
              <c16:uniqueId val="{00000013-A260-4678-8B03-0AE92923F865}"/>
            </c:ext>
          </c:extLst>
        </c:ser>
        <c:ser>
          <c:idx val="2"/>
          <c:order val="2"/>
          <c:tx>
            <c:strRef>
              <c:f>'Two-dimensional Pivot Table'!$D$3:$D$4</c:f>
              <c:strCache>
                <c:ptCount val="1"/>
                <c:pt idx="0">
                  <c:v>France</c:v>
                </c:pt>
              </c:strCache>
            </c:strRef>
          </c:tx>
          <c:spPr>
            <a:solidFill>
              <a:schemeClr val="accent5">
                <a:shade val="82000"/>
              </a:schemeClr>
            </a:solidFill>
            <a:ln>
              <a:noFill/>
            </a:ln>
            <a:effectLst/>
          </c:spPr>
          <c:invertIfNegative val="0"/>
          <c:cat>
            <c:strRef>
              <c:f>'Two-dimensional Pivot Table'!$A$5:$A$7</c:f>
              <c:strCache>
                <c:ptCount val="2"/>
                <c:pt idx="0">
                  <c:v>Fruit</c:v>
                </c:pt>
                <c:pt idx="1">
                  <c:v>Vegetables</c:v>
                </c:pt>
              </c:strCache>
            </c:strRef>
          </c:cat>
          <c:val>
            <c:numRef>
              <c:f>'Two-dimensional Pivot Table'!$D$5:$D$7</c:f>
              <c:numCache>
                <c:formatCode>_("$"* #,##0_);_("$"* \(#,##0\);_("$"* "-"??_);_(@_)</c:formatCode>
                <c:ptCount val="2"/>
                <c:pt idx="0">
                  <c:v>125931</c:v>
                </c:pt>
                <c:pt idx="1">
                  <c:v>15125</c:v>
                </c:pt>
              </c:numCache>
            </c:numRef>
          </c:val>
          <c:extLst>
            <c:ext xmlns:c16="http://schemas.microsoft.com/office/drawing/2014/chart" uri="{C3380CC4-5D6E-409C-BE32-E72D297353CC}">
              <c16:uniqueId val="{00000014-A260-4678-8B03-0AE92923F865}"/>
            </c:ext>
          </c:extLst>
        </c:ser>
        <c:ser>
          <c:idx val="3"/>
          <c:order val="3"/>
          <c:tx>
            <c:strRef>
              <c:f>'Two-dimensional Pivot Table'!$E$3:$E$4</c:f>
              <c:strCache>
                <c:ptCount val="1"/>
                <c:pt idx="0">
                  <c:v>Germany</c:v>
                </c:pt>
              </c:strCache>
            </c:strRef>
          </c:tx>
          <c:spPr>
            <a:solidFill>
              <a:schemeClr val="accent5"/>
            </a:solidFill>
            <a:ln>
              <a:noFill/>
            </a:ln>
            <a:effectLst/>
          </c:spPr>
          <c:invertIfNegative val="0"/>
          <c:cat>
            <c:strRef>
              <c:f>'Two-dimensional Pivot Table'!$A$5:$A$7</c:f>
              <c:strCache>
                <c:ptCount val="2"/>
                <c:pt idx="0">
                  <c:v>Fruit</c:v>
                </c:pt>
                <c:pt idx="1">
                  <c:v>Vegetables</c:v>
                </c:pt>
              </c:strCache>
            </c:strRef>
          </c:cat>
          <c:val>
            <c:numRef>
              <c:f>'Two-dimensional Pivot Table'!$E$5:$E$7</c:f>
              <c:numCache>
                <c:formatCode>_("$"* #,##0_);_("$"* \(#,##0\);_("$"* "-"??_);_(@_)</c:formatCode>
                <c:ptCount val="2"/>
                <c:pt idx="0">
                  <c:v>66430</c:v>
                </c:pt>
                <c:pt idx="1">
                  <c:v>88738</c:v>
                </c:pt>
              </c:numCache>
            </c:numRef>
          </c:val>
          <c:extLst>
            <c:ext xmlns:c16="http://schemas.microsoft.com/office/drawing/2014/chart" uri="{C3380CC4-5D6E-409C-BE32-E72D297353CC}">
              <c16:uniqueId val="{00000015-A260-4678-8B03-0AE92923F865}"/>
            </c:ext>
          </c:extLst>
        </c:ser>
        <c:ser>
          <c:idx val="4"/>
          <c:order val="4"/>
          <c:tx>
            <c:strRef>
              <c:f>'Two-dimensional Pivot Table'!$F$3:$F$4</c:f>
              <c:strCache>
                <c:ptCount val="1"/>
                <c:pt idx="0">
                  <c:v>New Zealand</c:v>
                </c:pt>
              </c:strCache>
            </c:strRef>
          </c:tx>
          <c:spPr>
            <a:solidFill>
              <a:schemeClr val="accent5">
                <a:tint val="83000"/>
              </a:schemeClr>
            </a:solidFill>
            <a:ln>
              <a:noFill/>
            </a:ln>
            <a:effectLst/>
          </c:spPr>
          <c:invertIfNegative val="0"/>
          <c:cat>
            <c:strRef>
              <c:f>'Two-dimensional Pivot Table'!$A$5:$A$7</c:f>
              <c:strCache>
                <c:ptCount val="2"/>
                <c:pt idx="0">
                  <c:v>Fruit</c:v>
                </c:pt>
                <c:pt idx="1">
                  <c:v>Vegetables</c:v>
                </c:pt>
              </c:strCache>
            </c:strRef>
          </c:cat>
          <c:val>
            <c:numRef>
              <c:f>'Two-dimensional Pivot Table'!$F$5:$F$7</c:f>
              <c:numCache>
                <c:formatCode>_("$"* #,##0_);_("$"* \(#,##0\);_("$"* "-"??_);_(@_)</c:formatCode>
                <c:ptCount val="2"/>
                <c:pt idx="0">
                  <c:v>62392</c:v>
                </c:pt>
                <c:pt idx="1">
                  <c:v>4390</c:v>
                </c:pt>
              </c:numCache>
            </c:numRef>
          </c:val>
          <c:extLst>
            <c:ext xmlns:c16="http://schemas.microsoft.com/office/drawing/2014/chart" uri="{C3380CC4-5D6E-409C-BE32-E72D297353CC}">
              <c16:uniqueId val="{00000016-A260-4678-8B03-0AE92923F865}"/>
            </c:ext>
          </c:extLst>
        </c:ser>
        <c:ser>
          <c:idx val="5"/>
          <c:order val="5"/>
          <c:tx>
            <c:strRef>
              <c:f>'Two-dimensional Pivot Table'!$G$3:$G$4</c:f>
              <c:strCache>
                <c:ptCount val="1"/>
                <c:pt idx="0">
                  <c:v>United Kingdom</c:v>
                </c:pt>
              </c:strCache>
            </c:strRef>
          </c:tx>
          <c:spPr>
            <a:solidFill>
              <a:schemeClr val="accent5">
                <a:tint val="65000"/>
              </a:schemeClr>
            </a:solidFill>
            <a:ln>
              <a:noFill/>
            </a:ln>
            <a:effectLst/>
          </c:spPr>
          <c:invertIfNegative val="0"/>
          <c:cat>
            <c:strRef>
              <c:f>'Two-dimensional Pivot Table'!$A$5:$A$7</c:f>
              <c:strCache>
                <c:ptCount val="2"/>
                <c:pt idx="0">
                  <c:v>Fruit</c:v>
                </c:pt>
                <c:pt idx="1">
                  <c:v>Vegetables</c:v>
                </c:pt>
              </c:strCache>
            </c:strRef>
          </c:cat>
          <c:val>
            <c:numRef>
              <c:f>'Two-dimensional Pivot Table'!$G$5:$G$7</c:f>
              <c:numCache>
                <c:formatCode>_("$"* #,##0_);_("$"* \(#,##0\);_("$"* "-"??_);_(@_)</c:formatCode>
                <c:ptCount val="2"/>
                <c:pt idx="0">
                  <c:v>87786</c:v>
                </c:pt>
                <c:pt idx="1">
                  <c:v>85351</c:v>
                </c:pt>
              </c:numCache>
            </c:numRef>
          </c:val>
          <c:extLst>
            <c:ext xmlns:c16="http://schemas.microsoft.com/office/drawing/2014/chart" uri="{C3380CC4-5D6E-409C-BE32-E72D297353CC}">
              <c16:uniqueId val="{00000017-A260-4678-8B03-0AE92923F865}"/>
            </c:ext>
          </c:extLst>
        </c:ser>
        <c:ser>
          <c:idx val="6"/>
          <c:order val="6"/>
          <c:tx>
            <c:strRef>
              <c:f>'Two-dimensional Pivot Table'!$H$3:$H$4</c:f>
              <c:strCache>
                <c:ptCount val="1"/>
                <c:pt idx="0">
                  <c:v>United States</c:v>
                </c:pt>
              </c:strCache>
            </c:strRef>
          </c:tx>
          <c:spPr>
            <a:solidFill>
              <a:schemeClr val="accent5">
                <a:tint val="48000"/>
              </a:schemeClr>
            </a:solidFill>
            <a:ln>
              <a:noFill/>
            </a:ln>
            <a:effectLst/>
          </c:spPr>
          <c:invertIfNegative val="0"/>
          <c:cat>
            <c:strRef>
              <c:f>'Two-dimensional Pivot Table'!$A$5:$A$7</c:f>
              <c:strCache>
                <c:ptCount val="2"/>
                <c:pt idx="0">
                  <c:v>Fruit</c:v>
                </c:pt>
                <c:pt idx="1">
                  <c:v>Vegetables</c:v>
                </c:pt>
              </c:strCache>
            </c:strRef>
          </c:cat>
          <c:val>
            <c:numRef>
              <c:f>'Two-dimensional Pivot Table'!$H$5:$H$7</c:f>
              <c:numCache>
                <c:formatCode>_("$"* #,##0_);_("$"* \(#,##0\);_("$"* "-"??_);_(@_)</c:formatCode>
                <c:ptCount val="2"/>
                <c:pt idx="0">
                  <c:v>176971</c:v>
                </c:pt>
                <c:pt idx="1">
                  <c:v>90162</c:v>
                </c:pt>
              </c:numCache>
            </c:numRef>
          </c:val>
          <c:extLst>
            <c:ext xmlns:c16="http://schemas.microsoft.com/office/drawing/2014/chart" uri="{C3380CC4-5D6E-409C-BE32-E72D297353CC}">
              <c16:uniqueId val="{00000018-A260-4678-8B03-0AE92923F865}"/>
            </c:ext>
          </c:extLst>
        </c:ser>
        <c:dLbls>
          <c:showLegendKey val="0"/>
          <c:showVal val="0"/>
          <c:showCatName val="0"/>
          <c:showSerName val="0"/>
          <c:showPercent val="0"/>
          <c:showBubbleSize val="0"/>
        </c:dLbls>
        <c:gapWidth val="219"/>
        <c:overlap val="-27"/>
        <c:axId val="1687074175"/>
        <c:axId val="1687070015"/>
      </c:barChart>
      <c:catAx>
        <c:axId val="1687074175"/>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687070015"/>
        <c:crosses val="autoZero"/>
        <c:auto val="1"/>
        <c:lblAlgn val="ctr"/>
        <c:lblOffset val="100"/>
        <c:noMultiLvlLbl val="0"/>
      </c:catAx>
      <c:valAx>
        <c:axId val="1687070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Sum</a:t>
                </a:r>
                <a:r>
                  <a:rPr lang="en-US" baseline="0"/>
                  <a:t> of Amounts</a:t>
                </a:r>
                <a:endParaRPr lang="en-US"/>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68707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bg1">
          <a:lumMod val="50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[Adelaide Odametey- Capstone Project Updated.xlsx]Two-dimensional Pivot Table!PivotTable13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Product Sales Duration by Country</a:t>
            </a:r>
          </a:p>
        </c:rich>
      </c:tx>
      <c:layout>
        <c:manualLayout>
          <c:xMode val="edge"/>
          <c:yMode val="edge"/>
          <c:x val="0.20784677858663894"/>
          <c:y val="4.2215821565249126E-2"/>
        </c:manualLayout>
      </c:layout>
      <c:overlay val="0"/>
      <c:spPr>
        <a:solidFill>
          <a:schemeClr val="bg1">
            <a:lumMod val="5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812195645355645E-2"/>
          <c:y val="0.15281836894621298"/>
          <c:w val="0.79698864292906779"/>
          <c:h val="0.72284920481565573"/>
        </c:manualLayout>
      </c:layout>
      <c:barChart>
        <c:barDir val="col"/>
        <c:grouping val="clustered"/>
        <c:varyColors val="0"/>
        <c:ser>
          <c:idx val="0"/>
          <c:order val="0"/>
          <c:tx>
            <c:strRef>
              <c:f>'Two-dimensional Pivot Table'!$B$59:$B$60</c:f>
              <c:strCache>
                <c:ptCount val="1"/>
                <c:pt idx="0">
                  <c:v>Apple</c:v>
                </c:pt>
              </c:strCache>
            </c:strRef>
          </c:tx>
          <c:spPr>
            <a:solidFill>
              <a:schemeClr val="accent5">
                <a:shade val="47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Table'!$B$61:$B$67</c:f>
              <c:numCache>
                <c:formatCode>General</c:formatCode>
                <c:ptCount val="7"/>
                <c:pt idx="0">
                  <c:v>4</c:v>
                </c:pt>
                <c:pt idx="1">
                  <c:v>6</c:v>
                </c:pt>
                <c:pt idx="2">
                  <c:v>16</c:v>
                </c:pt>
                <c:pt idx="3">
                  <c:v>2</c:v>
                </c:pt>
                <c:pt idx="4">
                  <c:v>2</c:v>
                </c:pt>
                <c:pt idx="5">
                  <c:v>4</c:v>
                </c:pt>
                <c:pt idx="6">
                  <c:v>6</c:v>
                </c:pt>
              </c:numCache>
            </c:numRef>
          </c:val>
          <c:extLst>
            <c:ext xmlns:c16="http://schemas.microsoft.com/office/drawing/2014/chart" uri="{C3380CC4-5D6E-409C-BE32-E72D297353CC}">
              <c16:uniqueId val="{00000000-E0CA-40A0-8010-21240AF733AD}"/>
            </c:ext>
          </c:extLst>
        </c:ser>
        <c:ser>
          <c:idx val="1"/>
          <c:order val="1"/>
          <c:tx>
            <c:strRef>
              <c:f>'Two-dimensional Pivot Table'!$C$59:$C$60</c:f>
              <c:strCache>
                <c:ptCount val="1"/>
                <c:pt idx="0">
                  <c:v>Banana</c:v>
                </c:pt>
              </c:strCache>
            </c:strRef>
          </c:tx>
          <c:spPr>
            <a:solidFill>
              <a:schemeClr val="accent5">
                <a:shade val="65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Table'!$C$61:$C$67</c:f>
              <c:numCache>
                <c:formatCode>General</c:formatCode>
                <c:ptCount val="7"/>
                <c:pt idx="0">
                  <c:v>10</c:v>
                </c:pt>
                <c:pt idx="1">
                  <c:v>7</c:v>
                </c:pt>
                <c:pt idx="2">
                  <c:v>7</c:v>
                </c:pt>
                <c:pt idx="3">
                  <c:v>9</c:v>
                </c:pt>
                <c:pt idx="4">
                  <c:v>8</c:v>
                </c:pt>
                <c:pt idx="5">
                  <c:v>7</c:v>
                </c:pt>
                <c:pt idx="6">
                  <c:v>23</c:v>
                </c:pt>
              </c:numCache>
            </c:numRef>
          </c:val>
          <c:extLst>
            <c:ext xmlns:c16="http://schemas.microsoft.com/office/drawing/2014/chart" uri="{C3380CC4-5D6E-409C-BE32-E72D297353CC}">
              <c16:uniqueId val="{0000000E-E0CA-40A0-8010-21240AF733AD}"/>
            </c:ext>
          </c:extLst>
        </c:ser>
        <c:ser>
          <c:idx val="2"/>
          <c:order val="2"/>
          <c:tx>
            <c:strRef>
              <c:f>'Two-dimensional Pivot Table'!$D$59:$D$60</c:f>
              <c:strCache>
                <c:ptCount val="1"/>
                <c:pt idx="0">
                  <c:v>Beans</c:v>
                </c:pt>
              </c:strCache>
            </c:strRef>
          </c:tx>
          <c:spPr>
            <a:solidFill>
              <a:schemeClr val="accent5">
                <a:shade val="82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Table'!$D$61:$D$67</c:f>
              <c:numCache>
                <c:formatCode>General</c:formatCode>
                <c:ptCount val="7"/>
                <c:pt idx="0">
                  <c:v>3</c:v>
                </c:pt>
                <c:pt idx="2">
                  <c:v>1</c:v>
                </c:pt>
                <c:pt idx="3">
                  <c:v>6</c:v>
                </c:pt>
                <c:pt idx="5">
                  <c:v>2</c:v>
                </c:pt>
                <c:pt idx="6">
                  <c:v>1</c:v>
                </c:pt>
              </c:numCache>
            </c:numRef>
          </c:val>
          <c:extLst>
            <c:ext xmlns:c16="http://schemas.microsoft.com/office/drawing/2014/chart" uri="{C3380CC4-5D6E-409C-BE32-E72D297353CC}">
              <c16:uniqueId val="{0000000F-E0CA-40A0-8010-21240AF733AD}"/>
            </c:ext>
          </c:extLst>
        </c:ser>
        <c:ser>
          <c:idx val="3"/>
          <c:order val="3"/>
          <c:tx>
            <c:strRef>
              <c:f>'Two-dimensional Pivot Table'!$E$59:$E$60</c:f>
              <c:strCache>
                <c:ptCount val="1"/>
                <c:pt idx="0">
                  <c:v>Cabbage</c:v>
                </c:pt>
              </c:strCache>
            </c:strRef>
          </c:tx>
          <c:spPr>
            <a:solidFill>
              <a:schemeClr val="accent5"/>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Table'!$E$61:$E$67</c:f>
              <c:numCache>
                <c:formatCode>General</c:formatCode>
                <c:ptCount val="7"/>
                <c:pt idx="0">
                  <c:v>2</c:v>
                </c:pt>
                <c:pt idx="1">
                  <c:v>3</c:v>
                </c:pt>
                <c:pt idx="2">
                  <c:v>1</c:v>
                </c:pt>
                <c:pt idx="3">
                  <c:v>8</c:v>
                </c:pt>
                <c:pt idx="4">
                  <c:v>1</c:v>
                </c:pt>
                <c:pt idx="5">
                  <c:v>8</c:v>
                </c:pt>
                <c:pt idx="6">
                  <c:v>4</c:v>
                </c:pt>
              </c:numCache>
            </c:numRef>
          </c:val>
          <c:extLst>
            <c:ext xmlns:c16="http://schemas.microsoft.com/office/drawing/2014/chart" uri="{C3380CC4-5D6E-409C-BE32-E72D297353CC}">
              <c16:uniqueId val="{0000000F-542C-4071-B9E0-5F284CDA785E}"/>
            </c:ext>
          </c:extLst>
        </c:ser>
        <c:ser>
          <c:idx val="4"/>
          <c:order val="4"/>
          <c:tx>
            <c:strRef>
              <c:f>'Two-dimensional Pivot Table'!$F$59:$F$60</c:f>
              <c:strCache>
                <c:ptCount val="1"/>
                <c:pt idx="0">
                  <c:v>Carrots</c:v>
                </c:pt>
              </c:strCache>
            </c:strRef>
          </c:tx>
          <c:spPr>
            <a:solidFill>
              <a:schemeClr val="accent5">
                <a:tint val="83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Table'!$F$61:$F$67</c:f>
              <c:numCache>
                <c:formatCode>General</c:formatCode>
                <c:ptCount val="7"/>
                <c:pt idx="0">
                  <c:v>3</c:v>
                </c:pt>
                <c:pt idx="2">
                  <c:v>1</c:v>
                </c:pt>
                <c:pt idx="3">
                  <c:v>6</c:v>
                </c:pt>
                <c:pt idx="5">
                  <c:v>7</c:v>
                </c:pt>
                <c:pt idx="6">
                  <c:v>10</c:v>
                </c:pt>
              </c:numCache>
            </c:numRef>
          </c:val>
          <c:extLst>
            <c:ext xmlns:c16="http://schemas.microsoft.com/office/drawing/2014/chart" uri="{C3380CC4-5D6E-409C-BE32-E72D297353CC}">
              <c16:uniqueId val="{00000016-542C-4071-B9E0-5F284CDA785E}"/>
            </c:ext>
          </c:extLst>
        </c:ser>
        <c:ser>
          <c:idx val="5"/>
          <c:order val="5"/>
          <c:tx>
            <c:strRef>
              <c:f>'Two-dimensional Pivot Table'!$G$59:$G$60</c:f>
              <c:strCache>
                <c:ptCount val="1"/>
                <c:pt idx="0">
                  <c:v>Mango</c:v>
                </c:pt>
              </c:strCache>
            </c:strRef>
          </c:tx>
          <c:spPr>
            <a:solidFill>
              <a:schemeClr val="accent5">
                <a:tint val="65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Table'!$G$61:$G$67</c:f>
              <c:numCache>
                <c:formatCode>General</c:formatCode>
                <c:ptCount val="7"/>
                <c:pt idx="0">
                  <c:v>2</c:v>
                </c:pt>
                <c:pt idx="1">
                  <c:v>1</c:v>
                </c:pt>
                <c:pt idx="2">
                  <c:v>1</c:v>
                </c:pt>
                <c:pt idx="3">
                  <c:v>1</c:v>
                </c:pt>
                <c:pt idx="5">
                  <c:v>1</c:v>
                </c:pt>
                <c:pt idx="6">
                  <c:v>5</c:v>
                </c:pt>
              </c:numCache>
            </c:numRef>
          </c:val>
          <c:extLst>
            <c:ext xmlns:c16="http://schemas.microsoft.com/office/drawing/2014/chart" uri="{C3380CC4-5D6E-409C-BE32-E72D297353CC}">
              <c16:uniqueId val="{00000017-542C-4071-B9E0-5F284CDA785E}"/>
            </c:ext>
          </c:extLst>
        </c:ser>
        <c:ser>
          <c:idx val="6"/>
          <c:order val="6"/>
          <c:tx>
            <c:strRef>
              <c:f>'Two-dimensional Pivot Table'!$H$59:$H$60</c:f>
              <c:strCache>
                <c:ptCount val="1"/>
                <c:pt idx="0">
                  <c:v>Orange</c:v>
                </c:pt>
              </c:strCache>
            </c:strRef>
          </c:tx>
          <c:spPr>
            <a:solidFill>
              <a:schemeClr val="accent5">
                <a:tint val="48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Table'!$H$61:$H$67</c:f>
              <c:numCache>
                <c:formatCode>General</c:formatCode>
                <c:ptCount val="7"/>
                <c:pt idx="0">
                  <c:v>3</c:v>
                </c:pt>
                <c:pt idx="1">
                  <c:v>3</c:v>
                </c:pt>
                <c:pt idx="2">
                  <c:v>1</c:v>
                </c:pt>
                <c:pt idx="3">
                  <c:v>1</c:v>
                </c:pt>
                <c:pt idx="4">
                  <c:v>3</c:v>
                </c:pt>
                <c:pt idx="5">
                  <c:v>5</c:v>
                </c:pt>
                <c:pt idx="6">
                  <c:v>8</c:v>
                </c:pt>
              </c:numCache>
            </c:numRef>
          </c:val>
          <c:extLst>
            <c:ext xmlns:c16="http://schemas.microsoft.com/office/drawing/2014/chart" uri="{C3380CC4-5D6E-409C-BE32-E72D297353CC}">
              <c16:uniqueId val="{00000018-542C-4071-B9E0-5F284CDA785E}"/>
            </c:ext>
          </c:extLst>
        </c:ser>
        <c:dLbls>
          <c:showLegendKey val="0"/>
          <c:showVal val="0"/>
          <c:showCatName val="0"/>
          <c:showSerName val="0"/>
          <c:showPercent val="0"/>
          <c:showBubbleSize val="0"/>
        </c:dLbls>
        <c:gapWidth val="219"/>
        <c:overlap val="-27"/>
        <c:axId val="2010062271"/>
        <c:axId val="2010059359"/>
      </c:barChart>
      <c:catAx>
        <c:axId val="2010062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059359"/>
        <c:crosses val="autoZero"/>
        <c:auto val="1"/>
        <c:lblAlgn val="ctr"/>
        <c:lblOffset val="100"/>
        <c:noMultiLvlLbl val="0"/>
      </c:catAx>
      <c:valAx>
        <c:axId val="2010059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Months</a:t>
                </a:r>
                <a:endParaRPr lang="en-US"/>
              </a:p>
            </c:rich>
          </c:tx>
          <c:layout>
            <c:manualLayout>
              <c:xMode val="edge"/>
              <c:yMode val="edge"/>
              <c:x val="3.9574958711165127E-2"/>
              <c:y val="0.2546459476770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06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[Adelaide Odametey- Capstone Project Updated.xlsx]Two-dimensional Pivot Table!PivotTable13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Product Sales Duration by Country</a:t>
            </a:r>
          </a:p>
        </c:rich>
      </c:tx>
      <c:layout>
        <c:manualLayout>
          <c:xMode val="edge"/>
          <c:yMode val="edge"/>
          <c:x val="0.13272917015692187"/>
          <c:y val="7.62479391271310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538467266059823E-2"/>
          <c:y val="0.16312517108674299"/>
          <c:w val="0.77256557552947391"/>
          <c:h val="0.7125424026751257"/>
        </c:manualLayout>
      </c:layout>
      <c:barChart>
        <c:barDir val="col"/>
        <c:grouping val="clustered"/>
        <c:varyColors val="0"/>
        <c:ser>
          <c:idx val="0"/>
          <c:order val="0"/>
          <c:tx>
            <c:strRef>
              <c:f>'Two-dimensional Pivot Table'!$B$59:$B$60</c:f>
              <c:strCache>
                <c:ptCount val="1"/>
                <c:pt idx="0">
                  <c:v>Apple</c:v>
                </c:pt>
              </c:strCache>
            </c:strRef>
          </c:tx>
          <c:spPr>
            <a:solidFill>
              <a:schemeClr val="accent5">
                <a:shade val="47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Table'!$B$61:$B$67</c:f>
              <c:numCache>
                <c:formatCode>General</c:formatCode>
                <c:ptCount val="7"/>
                <c:pt idx="0">
                  <c:v>4</c:v>
                </c:pt>
                <c:pt idx="1">
                  <c:v>6</c:v>
                </c:pt>
                <c:pt idx="2">
                  <c:v>16</c:v>
                </c:pt>
                <c:pt idx="3">
                  <c:v>2</c:v>
                </c:pt>
                <c:pt idx="4">
                  <c:v>2</c:v>
                </c:pt>
                <c:pt idx="5">
                  <c:v>4</c:v>
                </c:pt>
                <c:pt idx="6">
                  <c:v>6</c:v>
                </c:pt>
              </c:numCache>
            </c:numRef>
          </c:val>
          <c:extLst>
            <c:ext xmlns:c16="http://schemas.microsoft.com/office/drawing/2014/chart" uri="{C3380CC4-5D6E-409C-BE32-E72D297353CC}">
              <c16:uniqueId val="{00000000-B8D2-412F-B7D1-D768622732D5}"/>
            </c:ext>
          </c:extLst>
        </c:ser>
        <c:ser>
          <c:idx val="1"/>
          <c:order val="1"/>
          <c:tx>
            <c:strRef>
              <c:f>'Two-dimensional Pivot Table'!$C$59:$C$60</c:f>
              <c:strCache>
                <c:ptCount val="1"/>
                <c:pt idx="0">
                  <c:v>Banana</c:v>
                </c:pt>
              </c:strCache>
            </c:strRef>
          </c:tx>
          <c:spPr>
            <a:solidFill>
              <a:schemeClr val="accent5">
                <a:shade val="65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Table'!$C$61:$C$67</c:f>
              <c:numCache>
                <c:formatCode>General</c:formatCode>
                <c:ptCount val="7"/>
                <c:pt idx="0">
                  <c:v>10</c:v>
                </c:pt>
                <c:pt idx="1">
                  <c:v>7</c:v>
                </c:pt>
                <c:pt idx="2">
                  <c:v>7</c:v>
                </c:pt>
                <c:pt idx="3">
                  <c:v>9</c:v>
                </c:pt>
                <c:pt idx="4">
                  <c:v>8</c:v>
                </c:pt>
                <c:pt idx="5">
                  <c:v>7</c:v>
                </c:pt>
                <c:pt idx="6">
                  <c:v>23</c:v>
                </c:pt>
              </c:numCache>
            </c:numRef>
          </c:val>
          <c:extLst>
            <c:ext xmlns:c16="http://schemas.microsoft.com/office/drawing/2014/chart" uri="{C3380CC4-5D6E-409C-BE32-E72D297353CC}">
              <c16:uniqueId val="{0000000E-B8D2-412F-B7D1-D768622732D5}"/>
            </c:ext>
          </c:extLst>
        </c:ser>
        <c:ser>
          <c:idx val="2"/>
          <c:order val="2"/>
          <c:tx>
            <c:strRef>
              <c:f>'Two-dimensional Pivot Table'!$D$59:$D$60</c:f>
              <c:strCache>
                <c:ptCount val="1"/>
                <c:pt idx="0">
                  <c:v>Beans</c:v>
                </c:pt>
              </c:strCache>
            </c:strRef>
          </c:tx>
          <c:spPr>
            <a:solidFill>
              <a:schemeClr val="accent5">
                <a:shade val="82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Table'!$D$61:$D$67</c:f>
              <c:numCache>
                <c:formatCode>General</c:formatCode>
                <c:ptCount val="7"/>
                <c:pt idx="0">
                  <c:v>3</c:v>
                </c:pt>
                <c:pt idx="2">
                  <c:v>1</c:v>
                </c:pt>
                <c:pt idx="3">
                  <c:v>6</c:v>
                </c:pt>
                <c:pt idx="5">
                  <c:v>2</c:v>
                </c:pt>
                <c:pt idx="6">
                  <c:v>1</c:v>
                </c:pt>
              </c:numCache>
            </c:numRef>
          </c:val>
          <c:extLst>
            <c:ext xmlns:c16="http://schemas.microsoft.com/office/drawing/2014/chart" uri="{C3380CC4-5D6E-409C-BE32-E72D297353CC}">
              <c16:uniqueId val="{0000000F-B8D2-412F-B7D1-D768622732D5}"/>
            </c:ext>
          </c:extLst>
        </c:ser>
        <c:ser>
          <c:idx val="3"/>
          <c:order val="3"/>
          <c:tx>
            <c:strRef>
              <c:f>'Two-dimensional Pivot Table'!$E$59:$E$60</c:f>
              <c:strCache>
                <c:ptCount val="1"/>
                <c:pt idx="0">
                  <c:v>Cabbage</c:v>
                </c:pt>
              </c:strCache>
            </c:strRef>
          </c:tx>
          <c:spPr>
            <a:solidFill>
              <a:schemeClr val="accent5"/>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Table'!$E$61:$E$67</c:f>
              <c:numCache>
                <c:formatCode>General</c:formatCode>
                <c:ptCount val="7"/>
                <c:pt idx="0">
                  <c:v>2</c:v>
                </c:pt>
                <c:pt idx="1">
                  <c:v>3</c:v>
                </c:pt>
                <c:pt idx="2">
                  <c:v>1</c:v>
                </c:pt>
                <c:pt idx="3">
                  <c:v>8</c:v>
                </c:pt>
                <c:pt idx="4">
                  <c:v>1</c:v>
                </c:pt>
                <c:pt idx="5">
                  <c:v>8</c:v>
                </c:pt>
                <c:pt idx="6">
                  <c:v>4</c:v>
                </c:pt>
              </c:numCache>
            </c:numRef>
          </c:val>
          <c:extLst>
            <c:ext xmlns:c16="http://schemas.microsoft.com/office/drawing/2014/chart" uri="{C3380CC4-5D6E-409C-BE32-E72D297353CC}">
              <c16:uniqueId val="{0000000F-0EB2-4F66-9E0E-41EA5E225DD0}"/>
            </c:ext>
          </c:extLst>
        </c:ser>
        <c:ser>
          <c:idx val="4"/>
          <c:order val="4"/>
          <c:tx>
            <c:strRef>
              <c:f>'Two-dimensional Pivot Table'!$F$59:$F$60</c:f>
              <c:strCache>
                <c:ptCount val="1"/>
                <c:pt idx="0">
                  <c:v>Carrots</c:v>
                </c:pt>
              </c:strCache>
            </c:strRef>
          </c:tx>
          <c:spPr>
            <a:solidFill>
              <a:schemeClr val="accent5">
                <a:tint val="83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Table'!$F$61:$F$67</c:f>
              <c:numCache>
                <c:formatCode>General</c:formatCode>
                <c:ptCount val="7"/>
                <c:pt idx="0">
                  <c:v>3</c:v>
                </c:pt>
                <c:pt idx="2">
                  <c:v>1</c:v>
                </c:pt>
                <c:pt idx="3">
                  <c:v>6</c:v>
                </c:pt>
                <c:pt idx="5">
                  <c:v>7</c:v>
                </c:pt>
                <c:pt idx="6">
                  <c:v>10</c:v>
                </c:pt>
              </c:numCache>
            </c:numRef>
          </c:val>
          <c:extLst>
            <c:ext xmlns:c16="http://schemas.microsoft.com/office/drawing/2014/chart" uri="{C3380CC4-5D6E-409C-BE32-E72D297353CC}">
              <c16:uniqueId val="{00000016-0EB2-4F66-9E0E-41EA5E225DD0}"/>
            </c:ext>
          </c:extLst>
        </c:ser>
        <c:ser>
          <c:idx val="5"/>
          <c:order val="5"/>
          <c:tx>
            <c:strRef>
              <c:f>'Two-dimensional Pivot Table'!$G$59:$G$60</c:f>
              <c:strCache>
                <c:ptCount val="1"/>
                <c:pt idx="0">
                  <c:v>Mango</c:v>
                </c:pt>
              </c:strCache>
            </c:strRef>
          </c:tx>
          <c:spPr>
            <a:solidFill>
              <a:schemeClr val="accent5">
                <a:tint val="65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Table'!$G$61:$G$67</c:f>
              <c:numCache>
                <c:formatCode>General</c:formatCode>
                <c:ptCount val="7"/>
                <c:pt idx="0">
                  <c:v>2</c:v>
                </c:pt>
                <c:pt idx="1">
                  <c:v>1</c:v>
                </c:pt>
                <c:pt idx="2">
                  <c:v>1</c:v>
                </c:pt>
                <c:pt idx="3">
                  <c:v>1</c:v>
                </c:pt>
                <c:pt idx="5">
                  <c:v>1</c:v>
                </c:pt>
                <c:pt idx="6">
                  <c:v>5</c:v>
                </c:pt>
              </c:numCache>
            </c:numRef>
          </c:val>
          <c:extLst>
            <c:ext xmlns:c16="http://schemas.microsoft.com/office/drawing/2014/chart" uri="{C3380CC4-5D6E-409C-BE32-E72D297353CC}">
              <c16:uniqueId val="{00000017-0EB2-4F66-9E0E-41EA5E225DD0}"/>
            </c:ext>
          </c:extLst>
        </c:ser>
        <c:ser>
          <c:idx val="6"/>
          <c:order val="6"/>
          <c:tx>
            <c:strRef>
              <c:f>'Two-dimensional Pivot Table'!$H$59:$H$60</c:f>
              <c:strCache>
                <c:ptCount val="1"/>
                <c:pt idx="0">
                  <c:v>Orange</c:v>
                </c:pt>
              </c:strCache>
            </c:strRef>
          </c:tx>
          <c:spPr>
            <a:solidFill>
              <a:schemeClr val="accent5">
                <a:tint val="48000"/>
              </a:schemeClr>
            </a:solidFill>
            <a:ln>
              <a:noFill/>
            </a:ln>
            <a:effectLst/>
          </c:spPr>
          <c:invertIfNegative val="0"/>
          <c:cat>
            <c:strRef>
              <c:f>'Two-dimensional Pivot Table'!$A$61:$A$67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Table'!$H$61:$H$67</c:f>
              <c:numCache>
                <c:formatCode>General</c:formatCode>
                <c:ptCount val="7"/>
                <c:pt idx="0">
                  <c:v>3</c:v>
                </c:pt>
                <c:pt idx="1">
                  <c:v>3</c:v>
                </c:pt>
                <c:pt idx="2">
                  <c:v>1</c:v>
                </c:pt>
                <c:pt idx="3">
                  <c:v>1</c:v>
                </c:pt>
                <c:pt idx="4">
                  <c:v>3</c:v>
                </c:pt>
                <c:pt idx="5">
                  <c:v>5</c:v>
                </c:pt>
                <c:pt idx="6">
                  <c:v>8</c:v>
                </c:pt>
              </c:numCache>
            </c:numRef>
          </c:val>
          <c:extLst>
            <c:ext xmlns:c16="http://schemas.microsoft.com/office/drawing/2014/chart" uri="{C3380CC4-5D6E-409C-BE32-E72D297353CC}">
              <c16:uniqueId val="{00000018-0EB2-4F66-9E0E-41EA5E225DD0}"/>
            </c:ext>
          </c:extLst>
        </c:ser>
        <c:dLbls>
          <c:showLegendKey val="0"/>
          <c:showVal val="0"/>
          <c:showCatName val="0"/>
          <c:showSerName val="0"/>
          <c:showPercent val="0"/>
          <c:showBubbleSize val="0"/>
        </c:dLbls>
        <c:gapWidth val="219"/>
        <c:overlap val="-27"/>
        <c:axId val="2010062271"/>
        <c:axId val="2010059359"/>
      </c:barChart>
      <c:catAx>
        <c:axId val="2010062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059359"/>
        <c:crosses val="autoZero"/>
        <c:auto val="1"/>
        <c:lblAlgn val="ctr"/>
        <c:lblOffset val="100"/>
        <c:noMultiLvlLbl val="0"/>
      </c:catAx>
      <c:valAx>
        <c:axId val="2010059359"/>
        <c:scaling>
          <c:orientation val="minMax"/>
        </c:scaling>
        <c:delete val="0"/>
        <c:axPos val="l"/>
        <c:majorGridlines>
          <c:spPr>
            <a:ln w="9525" cap="flat" cmpd="sng" algn="ctr">
              <a:solidFill>
                <a:schemeClr val="bg1">
                  <a:lumMod val="6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Months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062271"/>
        <c:crosses val="autoZero"/>
        <c:crossBetween val="between"/>
      </c:valAx>
      <c:spPr>
        <a:solidFill>
          <a:schemeClr val="bg1">
            <a:lumMod val="5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[Adelaide Odametey- Capstone Project Updated.xlsx]Two-dimensional Pivot Table!PivotTable11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 and Product</a:t>
            </a:r>
          </a:p>
        </c:rich>
      </c:tx>
      <c:layout>
        <c:manualLayout>
          <c:xMode val="edge"/>
          <c:yMode val="edge"/>
          <c:x val="0.3169091186714868"/>
          <c:y val="7.581490963936256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94719292163952"/>
          <c:y val="9.3172833840555205E-2"/>
          <c:w val="0.71850909556116804"/>
          <c:h val="0.82929535073453242"/>
        </c:manualLayout>
      </c:layout>
      <c:barChart>
        <c:barDir val="bar"/>
        <c:grouping val="clustered"/>
        <c:varyColors val="0"/>
        <c:ser>
          <c:idx val="0"/>
          <c:order val="0"/>
          <c:tx>
            <c:strRef>
              <c:f>'Two-dimensional Pivot Table'!$B$28:$B$29</c:f>
              <c:strCache>
                <c:ptCount val="1"/>
                <c:pt idx="0">
                  <c:v>Apple</c:v>
                </c:pt>
              </c:strCache>
            </c:strRef>
          </c:tx>
          <c:spPr>
            <a:solidFill>
              <a:schemeClr val="accent1"/>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Table'!$B$30:$B$37</c:f>
              <c:numCache>
                <c:formatCode>_("$"* #,##0_);_("$"* \(#,##0\);_("$"*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BE9E-456D-836F-C8AAE0A2A7B0}"/>
            </c:ext>
          </c:extLst>
        </c:ser>
        <c:ser>
          <c:idx val="1"/>
          <c:order val="1"/>
          <c:tx>
            <c:strRef>
              <c:f>'Two-dimensional Pivot Table'!$C$28:$C$29</c:f>
              <c:strCache>
                <c:ptCount val="1"/>
                <c:pt idx="0">
                  <c:v>Banana</c:v>
                </c:pt>
              </c:strCache>
            </c:strRef>
          </c:tx>
          <c:spPr>
            <a:solidFill>
              <a:schemeClr val="accent3"/>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Table'!$C$30:$C$37</c:f>
              <c:numCache>
                <c:formatCode>_("$"* #,##0_);_("$"* \(#,##0\);_("$"*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BE9E-456D-836F-C8AAE0A2A7B0}"/>
            </c:ext>
          </c:extLst>
        </c:ser>
        <c:ser>
          <c:idx val="2"/>
          <c:order val="2"/>
          <c:tx>
            <c:strRef>
              <c:f>'Two-dimensional Pivot Table'!$D$28:$D$29</c:f>
              <c:strCache>
                <c:ptCount val="1"/>
                <c:pt idx="0">
                  <c:v>Beans</c:v>
                </c:pt>
              </c:strCache>
            </c:strRef>
          </c:tx>
          <c:spPr>
            <a:solidFill>
              <a:schemeClr val="accent5"/>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Table'!$D$30:$D$37</c:f>
              <c:numCache>
                <c:formatCode>_("$"* #,##0_);_("$"* \(#,##0\);_("$"*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BE9E-456D-836F-C8AAE0A2A7B0}"/>
            </c:ext>
          </c:extLst>
        </c:ser>
        <c:ser>
          <c:idx val="3"/>
          <c:order val="3"/>
          <c:tx>
            <c:strRef>
              <c:f>'Two-dimensional Pivot Table'!$E$28:$E$29</c:f>
              <c:strCache>
                <c:ptCount val="1"/>
                <c:pt idx="0">
                  <c:v>Cabbage</c:v>
                </c:pt>
              </c:strCache>
            </c:strRef>
          </c:tx>
          <c:spPr>
            <a:solidFill>
              <a:schemeClr val="accent1">
                <a:lumMod val="60000"/>
              </a:schemeClr>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Table'!$E$30:$E$37</c:f>
              <c:numCache>
                <c:formatCode>_("$"* #,##0_);_("$"* \(#,##0\);_("$"*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BE9E-456D-836F-C8AAE0A2A7B0}"/>
            </c:ext>
          </c:extLst>
        </c:ser>
        <c:ser>
          <c:idx val="4"/>
          <c:order val="4"/>
          <c:tx>
            <c:strRef>
              <c:f>'Two-dimensional Pivot Table'!$F$28:$F$29</c:f>
              <c:strCache>
                <c:ptCount val="1"/>
                <c:pt idx="0">
                  <c:v>Carrots</c:v>
                </c:pt>
              </c:strCache>
            </c:strRef>
          </c:tx>
          <c:spPr>
            <a:solidFill>
              <a:schemeClr val="accent3">
                <a:lumMod val="60000"/>
              </a:schemeClr>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Table'!$F$30:$F$37</c:f>
              <c:numCache>
                <c:formatCode>_("$"* #,##0_);_("$"* \(#,##0\);_("$"*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BE9E-456D-836F-C8AAE0A2A7B0}"/>
            </c:ext>
          </c:extLst>
        </c:ser>
        <c:ser>
          <c:idx val="5"/>
          <c:order val="5"/>
          <c:tx>
            <c:strRef>
              <c:f>'Two-dimensional Pivot Table'!$G$28:$G$29</c:f>
              <c:strCache>
                <c:ptCount val="1"/>
                <c:pt idx="0">
                  <c:v>Mango</c:v>
                </c:pt>
              </c:strCache>
            </c:strRef>
          </c:tx>
          <c:spPr>
            <a:solidFill>
              <a:schemeClr val="accent5">
                <a:lumMod val="60000"/>
              </a:schemeClr>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Table'!$G$30:$G$37</c:f>
              <c:numCache>
                <c:formatCode>_("$"* #,##0_);_("$"* \(#,##0\);_("$"*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BE9E-456D-836F-C8AAE0A2A7B0}"/>
            </c:ext>
          </c:extLst>
        </c:ser>
        <c:ser>
          <c:idx val="6"/>
          <c:order val="6"/>
          <c:tx>
            <c:strRef>
              <c:f>'Two-dimensional Pivot Table'!$H$28:$H$29</c:f>
              <c:strCache>
                <c:ptCount val="1"/>
                <c:pt idx="0">
                  <c:v>Orange</c:v>
                </c:pt>
              </c:strCache>
            </c:strRef>
          </c:tx>
          <c:spPr>
            <a:solidFill>
              <a:schemeClr val="accent1">
                <a:lumMod val="80000"/>
                <a:lumOff val="20000"/>
              </a:schemeClr>
            </a:solidFill>
            <a:ln>
              <a:noFill/>
            </a:ln>
            <a:effectLst/>
          </c:spPr>
          <c:invertIfNegative val="0"/>
          <c:cat>
            <c:strRef>
              <c:f>'Two-dimensional Pivot Table'!$A$30:$A$37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Table'!$H$30:$H$37</c:f>
              <c:numCache>
                <c:formatCode>_("$"* #,##0_);_("$"* \(#,##0\);_("$"*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BE9E-456D-836F-C8AAE0A2A7B0}"/>
            </c:ext>
          </c:extLst>
        </c:ser>
        <c:dLbls>
          <c:showLegendKey val="0"/>
          <c:showVal val="0"/>
          <c:showCatName val="0"/>
          <c:showSerName val="0"/>
          <c:showPercent val="0"/>
          <c:showBubbleSize val="0"/>
        </c:dLbls>
        <c:gapWidth val="150"/>
        <c:axId val="1918098239"/>
        <c:axId val="1918094495"/>
      </c:barChart>
      <c:catAx>
        <c:axId val="19180982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layout>
            <c:manualLayout>
              <c:xMode val="edge"/>
              <c:yMode val="edge"/>
              <c:x val="1.8468317901866132E-2"/>
              <c:y val="0.422621534338305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094495"/>
        <c:crosses val="autoZero"/>
        <c:auto val="1"/>
        <c:lblAlgn val="ctr"/>
        <c:lblOffset val="100"/>
        <c:noMultiLvlLbl val="0"/>
      </c:catAx>
      <c:valAx>
        <c:axId val="19180944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layout>
            <c:manualLayout>
              <c:xMode val="edge"/>
              <c:yMode val="edge"/>
              <c:x val="0.4975003370623825"/>
              <c:y val="0.855624142319251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098239"/>
        <c:crosses val="autoZero"/>
        <c:crossBetween val="between"/>
      </c:valAx>
      <c:spPr>
        <a:noFill/>
        <a:ln>
          <a:noFill/>
        </a:ln>
        <a:effectLst/>
      </c:spPr>
    </c:plotArea>
    <c:legend>
      <c:legendPos val="r"/>
      <c:layout>
        <c:manualLayout>
          <c:xMode val="edge"/>
          <c:yMode val="edge"/>
          <c:x val="0.87814465408805031"/>
          <c:y val="0.32364982368001544"/>
          <c:w val="0.11923480083857442"/>
          <c:h val="0.565164256691839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8">
  <a:schemeClr val="accent5"/>
</cs:colorStyle>
</file>

<file path=xl/charts/colors17.xml><?xml version="1.0" encoding="utf-8"?>
<cs:colorStyle xmlns:cs="http://schemas.microsoft.com/office/drawing/2012/chartStyle" xmlns:a="http://schemas.openxmlformats.org/drawingml/2006/main" meth="withinLinear" id="18">
  <a:schemeClr val="accent5"/>
</cs:colorStyle>
</file>

<file path=xl/charts/colors18.xml><?xml version="1.0" encoding="utf-8"?>
<cs:colorStyle xmlns:cs="http://schemas.microsoft.com/office/drawing/2012/chartStyle" xmlns:a="http://schemas.openxmlformats.org/drawingml/2006/main" meth="withinLinear" id="18">
  <a:schemeClr val="accent5"/>
</cs:colorStyle>
</file>

<file path=xl/charts/colors1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85725</xdr:colOff>
      <xdr:row>0</xdr:row>
      <xdr:rowOff>0</xdr:rowOff>
    </xdr:from>
    <xdr:to>
      <xdr:col>7</xdr:col>
      <xdr:colOff>600075</xdr:colOff>
      <xdr:row>11</xdr:row>
      <xdr:rowOff>104775</xdr:rowOff>
    </xdr:to>
    <xdr:graphicFrame macro="">
      <xdr:nvGraphicFramePr>
        <xdr:cNvPr id="2" name="Chart 1">
          <a:extLst>
            <a:ext uri="{FF2B5EF4-FFF2-40B4-BE49-F238E27FC236}">
              <a16:creationId xmlns:a16="http://schemas.microsoft.com/office/drawing/2014/main" id="{73EF9734-67D1-4619-BA28-F4CE2A653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47626</xdr:colOff>
      <xdr:row>11</xdr:row>
      <xdr:rowOff>180975</xdr:rowOff>
    </xdr:from>
    <xdr:to>
      <xdr:col>7</xdr:col>
      <xdr:colOff>561975</xdr:colOff>
      <xdr:row>23</xdr:row>
      <xdr:rowOff>119062</xdr:rowOff>
    </xdr:to>
    <xdr:graphicFrame macro="">
      <xdr:nvGraphicFramePr>
        <xdr:cNvPr id="3" name="Chart 2">
          <a:extLst>
            <a:ext uri="{FF2B5EF4-FFF2-40B4-BE49-F238E27FC236}">
              <a16:creationId xmlns:a16="http://schemas.microsoft.com/office/drawing/2014/main" id="{9C737C3D-D048-49DE-94E6-FF5436B267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47625</xdr:colOff>
      <xdr:row>24</xdr:row>
      <xdr:rowOff>85724</xdr:rowOff>
    </xdr:from>
    <xdr:to>
      <xdr:col>7</xdr:col>
      <xdr:colOff>571500</xdr:colOff>
      <xdr:row>36</xdr:row>
      <xdr:rowOff>119061</xdr:rowOff>
    </xdr:to>
    <xdr:graphicFrame macro="">
      <xdr:nvGraphicFramePr>
        <xdr:cNvPr id="4" name="Chart 3">
          <a:extLst>
            <a:ext uri="{FF2B5EF4-FFF2-40B4-BE49-F238E27FC236}">
              <a16:creationId xmlns:a16="http://schemas.microsoft.com/office/drawing/2014/main" id="{3CA0EFB0-A26B-4095-A082-5288F82E80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47625</xdr:colOff>
      <xdr:row>37</xdr:row>
      <xdr:rowOff>19050</xdr:rowOff>
    </xdr:from>
    <xdr:to>
      <xdr:col>7</xdr:col>
      <xdr:colOff>590550</xdr:colOff>
      <xdr:row>49</xdr:row>
      <xdr:rowOff>42862</xdr:rowOff>
    </xdr:to>
    <xdr:graphicFrame macro="">
      <xdr:nvGraphicFramePr>
        <xdr:cNvPr id="5" name="Chart 4">
          <a:extLst>
            <a:ext uri="{FF2B5EF4-FFF2-40B4-BE49-F238E27FC236}">
              <a16:creationId xmlns:a16="http://schemas.microsoft.com/office/drawing/2014/main" id="{EE644997-BB80-4AF9-97CF-72D2E7ACF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257175</xdr:colOff>
      <xdr:row>52</xdr:row>
      <xdr:rowOff>23812</xdr:rowOff>
    </xdr:from>
    <xdr:to>
      <xdr:col>10</xdr:col>
      <xdr:colOff>19050</xdr:colOff>
      <xdr:row>65</xdr:row>
      <xdr:rowOff>166687</xdr:rowOff>
    </xdr:to>
    <xdr:graphicFrame macro="">
      <xdr:nvGraphicFramePr>
        <xdr:cNvPr id="6" name="Chart 5">
          <a:extLst>
            <a:ext uri="{FF2B5EF4-FFF2-40B4-BE49-F238E27FC236}">
              <a16:creationId xmlns:a16="http://schemas.microsoft.com/office/drawing/2014/main" id="{835C2C57-E596-482E-B36E-8A597F084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795337</xdr:colOff>
      <xdr:row>13</xdr:row>
      <xdr:rowOff>166687</xdr:rowOff>
    </xdr:from>
    <xdr:to>
      <xdr:col>18</xdr:col>
      <xdr:colOff>23812</xdr:colOff>
      <xdr:row>27</xdr:row>
      <xdr:rowOff>138112</xdr:rowOff>
    </xdr:to>
    <xdr:graphicFrame macro="">
      <xdr:nvGraphicFramePr>
        <xdr:cNvPr id="7" name="Chart 6">
          <a:extLst>
            <a:ext uri="{FF2B5EF4-FFF2-40B4-BE49-F238E27FC236}">
              <a16:creationId xmlns:a16="http://schemas.microsoft.com/office/drawing/2014/main" id="{08C4500D-E2E9-4939-A3F0-A706B8C44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466725</xdr:colOff>
      <xdr:row>8</xdr:row>
      <xdr:rowOff>66675</xdr:rowOff>
    </xdr:from>
    <xdr:to>
      <xdr:col>13</xdr:col>
      <xdr:colOff>409575</xdr:colOff>
      <xdr:row>21</xdr:row>
      <xdr:rowOff>66675</xdr:rowOff>
    </xdr:to>
    <mc:AlternateContent xmlns:mc="http://schemas.openxmlformats.org/markup-compatibility/2006">
      <mc:Choice xmlns:a14="http://schemas.microsoft.com/office/drawing/2010/main" Requires="a14">
        <xdr:graphicFrame macro="">
          <xdr:nvGraphicFramePr>
            <xdr:cNvPr id="8" name="Category 2">
              <a:extLst>
                <a:ext uri="{FF2B5EF4-FFF2-40B4-BE49-F238E27FC236}">
                  <a16:creationId xmlns:a16="http://schemas.microsoft.com/office/drawing/2014/main" id="{2396F291-3A1D-444A-A80E-36D8EBD17996}"/>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7324725" y="1590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361950</xdr:colOff>
      <xdr:row>0</xdr:row>
      <xdr:rowOff>0</xdr:rowOff>
    </xdr:from>
    <xdr:to>
      <xdr:col>13</xdr:col>
      <xdr:colOff>514351</xdr:colOff>
      <xdr:row>12</xdr:row>
      <xdr:rowOff>114300</xdr:rowOff>
    </xdr:to>
    <xdr:graphicFrame macro="">
      <xdr:nvGraphicFramePr>
        <xdr:cNvPr id="2" name="Sales by Category and Country">
          <a:extLst>
            <a:ext uri="{FF2B5EF4-FFF2-40B4-BE49-F238E27FC236}">
              <a16:creationId xmlns:a16="http://schemas.microsoft.com/office/drawing/2014/main" id="{6FB5343E-69F8-44A2-973A-383815ED9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381000</xdr:colOff>
      <xdr:row>10</xdr:row>
      <xdr:rowOff>114300</xdr:rowOff>
    </xdr:from>
    <xdr:to>
      <xdr:col>19</xdr:col>
      <xdr:colOff>66675</xdr:colOff>
      <xdr:row>25</xdr:row>
      <xdr:rowOff>47625</xdr:rowOff>
    </xdr:to>
    <xdr:graphicFrame macro="">
      <xdr:nvGraphicFramePr>
        <xdr:cNvPr id="3" name="Chart 2">
          <a:extLst>
            <a:ext uri="{FF2B5EF4-FFF2-40B4-BE49-F238E27FC236}">
              <a16:creationId xmlns:a16="http://schemas.microsoft.com/office/drawing/2014/main" id="{EFB19088-651C-49BA-B013-94A15F3DD4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171451</xdr:colOff>
      <xdr:row>26</xdr:row>
      <xdr:rowOff>76201</xdr:rowOff>
    </xdr:from>
    <xdr:to>
      <xdr:col>14</xdr:col>
      <xdr:colOff>400050</xdr:colOff>
      <xdr:row>42</xdr:row>
      <xdr:rowOff>38100</xdr:rowOff>
    </xdr:to>
    <xdr:graphicFrame macro="">
      <xdr:nvGraphicFramePr>
        <xdr:cNvPr id="6" name="Chart 5">
          <a:extLst>
            <a:ext uri="{FF2B5EF4-FFF2-40B4-BE49-F238E27FC236}">
              <a16:creationId xmlns:a16="http://schemas.microsoft.com/office/drawing/2014/main" id="{4C57355B-82A9-4F06-A3ED-131DC8C85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200025</xdr:colOff>
      <xdr:row>41</xdr:row>
      <xdr:rowOff>190500</xdr:rowOff>
    </xdr:from>
    <xdr:to>
      <xdr:col>17</xdr:col>
      <xdr:colOff>66675</xdr:colOff>
      <xdr:row>55</xdr:row>
      <xdr:rowOff>80962</xdr:rowOff>
    </xdr:to>
    <xdr:graphicFrame macro="">
      <xdr:nvGraphicFramePr>
        <xdr:cNvPr id="7" name="Chart 6">
          <a:extLst>
            <a:ext uri="{FF2B5EF4-FFF2-40B4-BE49-F238E27FC236}">
              <a16:creationId xmlns:a16="http://schemas.microsoft.com/office/drawing/2014/main" id="{BB969C10-19C7-4B9F-8099-49FF9D9ED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542925</xdr:colOff>
      <xdr:row>57</xdr:row>
      <xdr:rowOff>0</xdr:rowOff>
    </xdr:from>
    <xdr:to>
      <xdr:col>14</xdr:col>
      <xdr:colOff>19050</xdr:colOff>
      <xdr:row>69</xdr:row>
      <xdr:rowOff>176212</xdr:rowOff>
    </xdr:to>
    <xdr:graphicFrame macro="">
      <xdr:nvGraphicFramePr>
        <xdr:cNvPr id="8" name="Chart 7">
          <a:extLst>
            <a:ext uri="{FF2B5EF4-FFF2-40B4-BE49-F238E27FC236}">
              <a16:creationId xmlns:a16="http://schemas.microsoft.com/office/drawing/2014/main" id="{933D318B-D4FD-4FDE-8608-5ADF04EE23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95250</xdr:colOff>
      <xdr:row>4</xdr:row>
      <xdr:rowOff>133350</xdr:rowOff>
    </xdr:to>
    <xdr:grpSp>
      <xdr:nvGrpSpPr>
        <xdr:cNvPr id="4" name="Group 3">
          <a:extLst>
            <a:ext uri="{FF2B5EF4-FFF2-40B4-BE49-F238E27FC236}">
              <a16:creationId xmlns:a16="http://schemas.microsoft.com/office/drawing/2014/main" id="{7B263B88-9218-457F-B912-523C05234100}"/>
            </a:ext>
          </a:extLst>
        </xdr:cNvPr>
        <xdr:cNvGrpSpPr/>
      </xdr:nvGrpSpPr>
      <xdr:grpSpPr>
        <a:xfrm>
          <a:off x="0" y="0"/>
          <a:ext cx="10458450" cy="895350"/>
          <a:chOff x="38100" y="76200"/>
          <a:chExt cx="10458450" cy="895350"/>
        </a:xfrm>
      </xdr:grpSpPr>
      <xdr:sp macro="" textlink="">
        <xdr:nvSpPr>
          <xdr:cNvPr id="2" name="Rectangle: Rounded Corners 1">
            <a:extLst>
              <a:ext uri="{FF2B5EF4-FFF2-40B4-BE49-F238E27FC236}">
                <a16:creationId xmlns:a16="http://schemas.microsoft.com/office/drawing/2014/main" id="{9E1E0BA0-62C0-4B32-8B50-7AD053AF4419}"/>
              </a:ext>
            </a:extLst>
          </xdr:cNvPr>
          <xdr:cNvSpPr/>
        </xdr:nvSpPr>
        <xdr:spPr>
          <a:xfrm>
            <a:off x="38100" y="76200"/>
            <a:ext cx="10458450" cy="895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93A4685-34F7-49D7-B9DD-8611E1B3B985}"/>
              </a:ext>
            </a:extLst>
          </xdr:cNvPr>
          <xdr:cNvSpPr txBox="1"/>
        </xdr:nvSpPr>
        <xdr:spPr>
          <a:xfrm>
            <a:off x="704850" y="114300"/>
            <a:ext cx="887730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b="0">
                <a:solidFill>
                  <a:schemeClr val="dk1"/>
                </a:solidFill>
                <a:effectLst>
                  <a:outerShdw blurRad="38100" dist="25400" dir="5400000" algn="ctr" rotWithShape="0">
                    <a:srgbClr val="6E747A">
                      <a:alpha val="43000"/>
                    </a:srgbClr>
                  </a:outerShdw>
                </a:effectLst>
                <a:latin typeface="+mn-lt"/>
                <a:ea typeface="+mn-ea"/>
                <a:cs typeface="+mn-cs"/>
              </a:rPr>
              <a:t>ADELAIDE'S FRUIT &amp; VEGETABLE MARKET EXPORT REPORT</a:t>
            </a:r>
            <a:endParaRPr lang="en-US" sz="2800">
              <a:effectLst/>
            </a:endParaRPr>
          </a:p>
          <a:p>
            <a:pPr algn="ctr"/>
            <a:endParaRPr lang="en-US" sz="2800"/>
          </a:p>
        </xdr:txBody>
      </xdr:sp>
    </xdr:grpSp>
    <xdr:clientData/>
  </xdr:twoCellAnchor>
  <xdr:twoCellAnchor>
    <xdr:from>
      <xdr:col>0</xdr:col>
      <xdr:colOff>57151</xdr:colOff>
      <xdr:row>6</xdr:row>
      <xdr:rowOff>57150</xdr:rowOff>
    </xdr:from>
    <xdr:to>
      <xdr:col>3</xdr:col>
      <xdr:colOff>552451</xdr:colOff>
      <xdr:row>11</xdr:row>
      <xdr:rowOff>85725</xdr:rowOff>
    </xdr:to>
    <xdr:sp macro="" textlink="'One-dimensional Pivot Table'!B28">
      <xdr:nvSpPr>
        <xdr:cNvPr id="5" name="Rectangle 4">
          <a:extLst>
            <a:ext uri="{FF2B5EF4-FFF2-40B4-BE49-F238E27FC236}">
              <a16:creationId xmlns:a16="http://schemas.microsoft.com/office/drawing/2014/main" id="{5977FA1E-DFF3-43DF-A690-D5EA1B4BE1E8}"/>
            </a:ext>
          </a:extLst>
        </xdr:cNvPr>
        <xdr:cNvSpPr/>
      </xdr:nvSpPr>
      <xdr:spPr>
        <a:xfrm>
          <a:off x="57151" y="1200150"/>
          <a:ext cx="232410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1C8EA8FD-251A-4C29-B515-04B5294269D3}" type="TxLink">
            <a:rPr lang="en-US" sz="1100" b="0" i="0" u="none" strike="noStrike">
              <a:solidFill>
                <a:srgbClr val="000000"/>
              </a:solidFill>
              <a:latin typeface="Calibri"/>
              <a:ea typeface="Calibri"/>
              <a:cs typeface="Calibri"/>
            </a:rPr>
            <a:t> $1,029,734 </a:t>
          </a:fld>
          <a:endParaRPr lang="en-US" sz="2800" b="0" i="0" u="none" strike="noStrike">
            <a:solidFill>
              <a:srgbClr val="000000"/>
            </a:solidFill>
            <a:latin typeface="Calibri"/>
            <a:ea typeface="Calibri"/>
            <a:cs typeface="Calibri"/>
          </a:endParaRPr>
        </a:p>
      </xdr:txBody>
    </xdr:sp>
    <xdr:clientData/>
  </xdr:twoCellAnchor>
  <xdr:twoCellAnchor>
    <xdr:from>
      <xdr:col>13</xdr:col>
      <xdr:colOff>0</xdr:colOff>
      <xdr:row>6</xdr:row>
      <xdr:rowOff>38100</xdr:rowOff>
    </xdr:from>
    <xdr:to>
      <xdr:col>16</xdr:col>
      <xdr:colOff>180975</xdr:colOff>
      <xdr:row>10</xdr:row>
      <xdr:rowOff>19050</xdr:rowOff>
    </xdr:to>
    <xdr:sp macro="" textlink="'One-dimensional Pivot Table'!C13">
      <xdr:nvSpPr>
        <xdr:cNvPr id="6" name="Rectangle 5">
          <a:extLst>
            <a:ext uri="{FF2B5EF4-FFF2-40B4-BE49-F238E27FC236}">
              <a16:creationId xmlns:a16="http://schemas.microsoft.com/office/drawing/2014/main" id="{BD1E6FE1-3498-48D1-817C-5579878BE4D0}"/>
            </a:ext>
          </a:extLst>
        </xdr:cNvPr>
        <xdr:cNvSpPr/>
      </xdr:nvSpPr>
      <xdr:spPr>
        <a:xfrm>
          <a:off x="7924800" y="1181100"/>
          <a:ext cx="2009775"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3078C03-82ED-4A4A-AE7B-7A1BB2DA4032}" type="TxLink">
            <a:rPr lang="en-US" sz="2800" b="0" i="0" u="none" strike="noStrike">
              <a:solidFill>
                <a:srgbClr val="000000"/>
              </a:solidFill>
              <a:latin typeface="Calibri"/>
              <a:ea typeface="Calibri"/>
              <a:cs typeface="Calibri"/>
            </a:rPr>
            <a:pPr marL="0" indent="0" algn="l"/>
            <a:t>$514,867</a:t>
          </a:fld>
          <a:endParaRPr lang="en-US" sz="2800" b="0" i="0" u="none" strike="noStrike">
            <a:solidFill>
              <a:srgbClr val="000000"/>
            </a:solidFill>
            <a:latin typeface="Calibri"/>
            <a:ea typeface="Calibri"/>
            <a:cs typeface="Calibri"/>
          </a:endParaRPr>
        </a:p>
      </xdr:txBody>
    </xdr:sp>
    <xdr:clientData/>
  </xdr:twoCellAnchor>
  <xdr:twoCellAnchor>
    <xdr:from>
      <xdr:col>0</xdr:col>
      <xdr:colOff>142875</xdr:colOff>
      <xdr:row>4</xdr:row>
      <xdr:rowOff>152399</xdr:rowOff>
    </xdr:from>
    <xdr:to>
      <xdr:col>3</xdr:col>
      <xdr:colOff>228600</xdr:colOff>
      <xdr:row>6</xdr:row>
      <xdr:rowOff>9524</xdr:rowOff>
    </xdr:to>
    <xdr:sp macro="" textlink="">
      <xdr:nvSpPr>
        <xdr:cNvPr id="7" name="TextBox 6">
          <a:extLst>
            <a:ext uri="{FF2B5EF4-FFF2-40B4-BE49-F238E27FC236}">
              <a16:creationId xmlns:a16="http://schemas.microsoft.com/office/drawing/2014/main" id="{E0BCA870-989C-4EC7-8CF7-A5ADA7A3783A}"/>
            </a:ext>
          </a:extLst>
        </xdr:cNvPr>
        <xdr:cNvSpPr txBox="1"/>
      </xdr:nvSpPr>
      <xdr:spPr>
        <a:xfrm>
          <a:off x="142875" y="914399"/>
          <a:ext cx="19145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t>Total</a:t>
          </a:r>
          <a:r>
            <a:rPr lang="en-US" sz="1400" baseline="0"/>
            <a:t> Amount</a:t>
          </a:r>
          <a:endParaRPr lang="en-US" sz="1400"/>
        </a:p>
      </xdr:txBody>
    </xdr:sp>
    <xdr:clientData/>
  </xdr:twoCellAnchor>
  <xdr:twoCellAnchor>
    <xdr:from>
      <xdr:col>13</xdr:col>
      <xdr:colOff>66675</xdr:colOff>
      <xdr:row>4</xdr:row>
      <xdr:rowOff>152399</xdr:rowOff>
    </xdr:from>
    <xdr:to>
      <xdr:col>16</xdr:col>
      <xdr:colOff>152400</xdr:colOff>
      <xdr:row>6</xdr:row>
      <xdr:rowOff>9524</xdr:rowOff>
    </xdr:to>
    <xdr:sp macro="" textlink="">
      <xdr:nvSpPr>
        <xdr:cNvPr id="8" name="TextBox 7">
          <a:extLst>
            <a:ext uri="{FF2B5EF4-FFF2-40B4-BE49-F238E27FC236}">
              <a16:creationId xmlns:a16="http://schemas.microsoft.com/office/drawing/2014/main" id="{BF37F99D-96A1-4773-A10C-EC2E8C3303B7}"/>
            </a:ext>
          </a:extLst>
        </xdr:cNvPr>
        <xdr:cNvSpPr txBox="1"/>
      </xdr:nvSpPr>
      <xdr:spPr>
        <a:xfrm>
          <a:off x="7991475" y="914399"/>
          <a:ext cx="19145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aseline="0"/>
            <a:t>Average Amount</a:t>
          </a:r>
          <a:endParaRPr lang="en-US" sz="1400"/>
        </a:p>
      </xdr:txBody>
    </xdr:sp>
    <xdr:clientData/>
  </xdr:twoCellAnchor>
  <xdr:twoCellAnchor>
    <xdr:from>
      <xdr:col>6</xdr:col>
      <xdr:colOff>419100</xdr:colOff>
      <xdr:row>14</xdr:row>
      <xdr:rowOff>66674</xdr:rowOff>
    </xdr:from>
    <xdr:to>
      <xdr:col>8</xdr:col>
      <xdr:colOff>323850</xdr:colOff>
      <xdr:row>17</xdr:row>
      <xdr:rowOff>38099</xdr:rowOff>
    </xdr:to>
    <xdr:sp macro="" textlink="">
      <xdr:nvSpPr>
        <xdr:cNvPr id="10" name="TextBox 9">
          <a:extLst>
            <a:ext uri="{FF2B5EF4-FFF2-40B4-BE49-F238E27FC236}">
              <a16:creationId xmlns:a16="http://schemas.microsoft.com/office/drawing/2014/main" id="{06A271AE-579E-412D-B0FE-66F97916B31E}"/>
            </a:ext>
          </a:extLst>
        </xdr:cNvPr>
        <xdr:cNvSpPr txBox="1"/>
      </xdr:nvSpPr>
      <xdr:spPr>
        <a:xfrm>
          <a:off x="4076700" y="2733674"/>
          <a:ext cx="112395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t>% of Total Amount</a:t>
          </a:r>
        </a:p>
      </xdr:txBody>
    </xdr:sp>
    <xdr:clientData/>
  </xdr:twoCellAnchor>
  <xdr:twoCellAnchor>
    <xdr:from>
      <xdr:col>3</xdr:col>
      <xdr:colOff>485775</xdr:colOff>
      <xdr:row>7</xdr:row>
      <xdr:rowOff>123825</xdr:rowOff>
    </xdr:from>
    <xdr:to>
      <xdr:col>11</xdr:col>
      <xdr:colOff>180975</xdr:colOff>
      <xdr:row>22</xdr:row>
      <xdr:rowOff>9525</xdr:rowOff>
    </xdr:to>
    <xdr:graphicFrame macro="">
      <xdr:nvGraphicFramePr>
        <xdr:cNvPr id="11" name="Chart 10">
          <a:extLst>
            <a:ext uri="{FF2B5EF4-FFF2-40B4-BE49-F238E27FC236}">
              <a16:creationId xmlns:a16="http://schemas.microsoft.com/office/drawing/2014/main" id="{99926C99-29B5-4EEB-9C97-74726016A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13</xdr:row>
      <xdr:rowOff>180975</xdr:rowOff>
    </xdr:from>
    <xdr:to>
      <xdr:col>5</xdr:col>
      <xdr:colOff>514350</xdr:colOff>
      <xdr:row>26</xdr:row>
      <xdr:rowOff>138112</xdr:rowOff>
    </xdr:to>
    <xdr:graphicFrame macro="">
      <xdr:nvGraphicFramePr>
        <xdr:cNvPr id="12" name="Chart 11">
          <a:extLst>
            <a:ext uri="{FF2B5EF4-FFF2-40B4-BE49-F238E27FC236}">
              <a16:creationId xmlns:a16="http://schemas.microsoft.com/office/drawing/2014/main" id="{959F9B35-E308-47DC-AE90-80F00E2FB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590550</xdr:colOff>
      <xdr:row>10</xdr:row>
      <xdr:rowOff>142876</xdr:rowOff>
    </xdr:from>
    <xdr:to>
      <xdr:col>15</xdr:col>
      <xdr:colOff>590550</xdr:colOff>
      <xdr:row>16</xdr:row>
      <xdr:rowOff>85726</xdr:rowOff>
    </xdr:to>
    <mc:AlternateContent xmlns:mc="http://schemas.openxmlformats.org/markup-compatibility/2006">
      <mc:Choice xmlns:a14="http://schemas.microsoft.com/office/drawing/2010/main" Requires="a14">
        <xdr:graphicFrame macro="">
          <xdr:nvGraphicFramePr>
            <xdr:cNvPr id="13" name="Category 1">
              <a:extLst>
                <a:ext uri="{FF2B5EF4-FFF2-40B4-BE49-F238E27FC236}">
                  <a16:creationId xmlns:a16="http://schemas.microsoft.com/office/drawing/2014/main" id="{E0E2A344-A30C-4F67-BCA3-E1547DCF1FC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7905750" y="2047876"/>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112796</xdr:colOff>
      <xdr:row>2</xdr:row>
      <xdr:rowOff>12533</xdr:rowOff>
    </xdr:from>
    <xdr:to>
      <xdr:col>14</xdr:col>
      <xdr:colOff>457655</xdr:colOff>
      <xdr:row>4</xdr:row>
      <xdr:rowOff>9656</xdr:rowOff>
    </xdr:to>
    <xdr:sp macro="" textlink="">
      <xdr:nvSpPr>
        <xdr:cNvPr id="5" name="TextBox 4">
          <a:extLst>
            <a:ext uri="{FF2B5EF4-FFF2-40B4-BE49-F238E27FC236}">
              <a16:creationId xmlns:a16="http://schemas.microsoft.com/office/drawing/2014/main" id="{085E6CD8-EFD0-44BE-8521-B8BAFE18BDD2}"/>
            </a:ext>
          </a:extLst>
        </xdr:cNvPr>
        <xdr:cNvSpPr txBox="1"/>
      </xdr:nvSpPr>
      <xdr:spPr>
        <a:xfrm flipV="1">
          <a:off x="3183355" y="388520"/>
          <a:ext cx="5871866" cy="373110"/>
        </a:xfrm>
        <a:prstGeom prst="rect">
          <a:avLst/>
        </a:prstGeom>
        <a:noFill/>
        <a:ln w="9525" cmpd="sng">
          <a:no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400" b="0" cap="none" spc="0">
            <a:ln w="0"/>
            <a:solidFill>
              <a:srgbClr val="0070C0"/>
            </a:solidFill>
            <a:effectLst>
              <a:outerShdw blurRad="38100" dist="25400" dir="5400000" algn="ctr" rotWithShape="0">
                <a:srgbClr val="6E747A">
                  <a:alpha val="43000"/>
                </a:srgbClr>
              </a:outerShdw>
            </a:effectLst>
            <a:latin typeface="+mn-lt"/>
          </a:endParaRPr>
        </a:p>
      </xdr:txBody>
    </xdr:sp>
    <xdr:clientData/>
  </xdr:twoCellAnchor>
  <xdr:twoCellAnchor editAs="oneCell">
    <xdr:from>
      <xdr:col>0</xdr:col>
      <xdr:colOff>0</xdr:colOff>
      <xdr:row>24</xdr:row>
      <xdr:rowOff>2362</xdr:rowOff>
    </xdr:from>
    <xdr:to>
      <xdr:col>2</xdr:col>
      <xdr:colOff>592727</xdr:colOff>
      <xdr:row>30</xdr:row>
      <xdr:rowOff>163286</xdr:rowOff>
    </xdr:to>
    <mc:AlternateContent xmlns:mc="http://schemas.openxmlformats.org/markup-compatibility/2006">
      <mc:Choice xmlns:a14="http://schemas.microsoft.com/office/drawing/2010/main" Requires="a14">
        <xdr:graphicFrame macro="">
          <xdr:nvGraphicFramePr>
            <xdr:cNvPr id="18" name="Category">
              <a:extLst>
                <a:ext uri="{FF2B5EF4-FFF2-40B4-BE49-F238E27FC236}">
                  <a16:creationId xmlns:a16="http://schemas.microsoft.com/office/drawing/2014/main" id="{57D76F5A-D71A-42D1-B08B-EDA398D0374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0" y="4524120"/>
              <a:ext cx="1806903" cy="12913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92241</xdr:rowOff>
    </xdr:from>
    <xdr:to>
      <xdr:col>2</xdr:col>
      <xdr:colOff>600576</xdr:colOff>
      <xdr:row>22</xdr:row>
      <xdr:rowOff>172452</xdr:rowOff>
    </xdr:to>
    <mc:AlternateContent xmlns:mc="http://schemas.openxmlformats.org/markup-compatibility/2006" xmlns:a14="http://schemas.microsoft.com/office/drawing/2010/main">
      <mc:Choice Requires="a14">
        <xdr:graphicFrame macro="">
          <xdr:nvGraphicFramePr>
            <xdr:cNvPr id="21" name="Country">
              <a:extLst>
                <a:ext uri="{FF2B5EF4-FFF2-40B4-BE49-F238E27FC236}">
                  <a16:creationId xmlns:a16="http://schemas.microsoft.com/office/drawing/2014/main" id="{010584D7-6822-4173-95D3-585AF1522C0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178418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301289</xdr:colOff>
      <xdr:row>8</xdr:row>
      <xdr:rowOff>2</xdr:rowOff>
    </xdr:from>
    <xdr:to>
      <xdr:col>11</xdr:col>
      <xdr:colOff>234715</xdr:colOff>
      <xdr:row>23</xdr:row>
      <xdr:rowOff>161044</xdr:rowOff>
    </xdr:to>
    <xdr:graphicFrame macro="">
      <xdr:nvGraphicFramePr>
        <xdr:cNvPr id="24" name="Chart 23">
          <a:extLst>
            <a:ext uri="{FF2B5EF4-FFF2-40B4-BE49-F238E27FC236}">
              <a16:creationId xmlns:a16="http://schemas.microsoft.com/office/drawing/2014/main" id="{41DE202C-6C12-4024-9A1F-611F38BE0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563982</xdr:colOff>
      <xdr:row>8</xdr:row>
      <xdr:rowOff>58153</xdr:rowOff>
    </xdr:from>
    <xdr:to>
      <xdr:col>27</xdr:col>
      <xdr:colOff>497407</xdr:colOff>
      <xdr:row>24</xdr:row>
      <xdr:rowOff>31202</xdr:rowOff>
    </xdr:to>
    <xdr:graphicFrame macro="">
      <xdr:nvGraphicFramePr>
        <xdr:cNvPr id="25" name="Chart 24">
          <a:extLst>
            <a:ext uri="{FF2B5EF4-FFF2-40B4-BE49-F238E27FC236}">
              <a16:creationId xmlns:a16="http://schemas.microsoft.com/office/drawing/2014/main" id="{0C1BAF4E-2E9C-4B86-ADDC-DB61D66EC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471737</xdr:colOff>
      <xdr:row>8</xdr:row>
      <xdr:rowOff>37598</xdr:rowOff>
    </xdr:from>
    <xdr:to>
      <xdr:col>19</xdr:col>
      <xdr:colOff>401053</xdr:colOff>
      <xdr:row>24</xdr:row>
      <xdr:rowOff>12533</xdr:rowOff>
    </xdr:to>
    <xdr:graphicFrame macro="">
      <xdr:nvGraphicFramePr>
        <xdr:cNvPr id="28" name="Sales by Category and Country">
          <a:extLst>
            <a:ext uri="{FF2B5EF4-FFF2-40B4-BE49-F238E27FC236}">
              <a16:creationId xmlns:a16="http://schemas.microsoft.com/office/drawing/2014/main" id="{D7AC9813-51D7-4A0E-9BF9-891856D1EC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375986</xdr:colOff>
      <xdr:row>25</xdr:row>
      <xdr:rowOff>124651</xdr:rowOff>
    </xdr:from>
    <xdr:to>
      <xdr:col>19</xdr:col>
      <xdr:colOff>309411</xdr:colOff>
      <xdr:row>41</xdr:row>
      <xdr:rowOff>97701</xdr:rowOff>
    </xdr:to>
    <xdr:graphicFrame macro="">
      <xdr:nvGraphicFramePr>
        <xdr:cNvPr id="29" name="Chart 28">
          <a:extLst>
            <a:ext uri="{FF2B5EF4-FFF2-40B4-BE49-F238E27FC236}">
              <a16:creationId xmlns:a16="http://schemas.microsoft.com/office/drawing/2014/main" id="{6B0E1F9B-B524-485C-B7C0-25E74F266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263190</xdr:colOff>
      <xdr:row>24</xdr:row>
      <xdr:rowOff>162927</xdr:rowOff>
    </xdr:from>
    <xdr:to>
      <xdr:col>11</xdr:col>
      <xdr:colOff>196616</xdr:colOff>
      <xdr:row>40</xdr:row>
      <xdr:rowOff>135976</xdr:rowOff>
    </xdr:to>
    <xdr:graphicFrame macro="">
      <xdr:nvGraphicFramePr>
        <xdr:cNvPr id="30" name="Chart 29">
          <a:extLst>
            <a:ext uri="{FF2B5EF4-FFF2-40B4-BE49-F238E27FC236}">
              <a16:creationId xmlns:a16="http://schemas.microsoft.com/office/drawing/2014/main" id="{534EEE6E-3028-4301-A475-D5B44E1C0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313320</xdr:colOff>
      <xdr:row>0</xdr:row>
      <xdr:rowOff>75198</xdr:rowOff>
    </xdr:from>
    <xdr:to>
      <xdr:col>27</xdr:col>
      <xdr:colOff>517070</xdr:colOff>
      <xdr:row>5</xdr:row>
      <xdr:rowOff>30581</xdr:rowOff>
    </xdr:to>
    <xdr:grpSp>
      <xdr:nvGrpSpPr>
        <xdr:cNvPr id="20" name="Group 19">
          <a:extLst>
            <a:ext uri="{FF2B5EF4-FFF2-40B4-BE49-F238E27FC236}">
              <a16:creationId xmlns:a16="http://schemas.microsoft.com/office/drawing/2014/main" id="{8DB41454-0117-4839-899E-BA2489980173}"/>
            </a:ext>
          </a:extLst>
        </xdr:cNvPr>
        <xdr:cNvGrpSpPr/>
      </xdr:nvGrpSpPr>
      <xdr:grpSpPr>
        <a:xfrm>
          <a:off x="2134584" y="75198"/>
          <a:ext cx="14773860" cy="897416"/>
          <a:chOff x="38100" y="76200"/>
          <a:chExt cx="10458450" cy="895350"/>
        </a:xfrm>
      </xdr:grpSpPr>
      <xdr:sp macro="" textlink="">
        <xdr:nvSpPr>
          <xdr:cNvPr id="26" name="Rectangle: Rounded Corners 25">
            <a:extLst>
              <a:ext uri="{FF2B5EF4-FFF2-40B4-BE49-F238E27FC236}">
                <a16:creationId xmlns:a16="http://schemas.microsoft.com/office/drawing/2014/main" id="{0D19BD58-6227-4516-B605-4506B65C40D0}"/>
              </a:ext>
            </a:extLst>
          </xdr:cNvPr>
          <xdr:cNvSpPr/>
        </xdr:nvSpPr>
        <xdr:spPr>
          <a:xfrm>
            <a:off x="38100" y="76200"/>
            <a:ext cx="10458450" cy="895350"/>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AD8ACF95-FAC9-4E9E-9626-9E5EB4F36BFB}"/>
              </a:ext>
            </a:extLst>
          </xdr:cNvPr>
          <xdr:cNvSpPr txBox="1"/>
        </xdr:nvSpPr>
        <xdr:spPr>
          <a:xfrm>
            <a:off x="704850" y="114300"/>
            <a:ext cx="887730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b="0">
                <a:solidFill>
                  <a:schemeClr val="bg1"/>
                </a:solidFill>
                <a:effectLst>
                  <a:outerShdw blurRad="38100" dist="25400" dir="5400000" algn="ctr" rotWithShape="0">
                    <a:srgbClr val="6E747A">
                      <a:alpha val="43000"/>
                    </a:srgbClr>
                  </a:outerShdw>
                </a:effectLst>
                <a:latin typeface="+mn-lt"/>
                <a:ea typeface="+mn-ea"/>
                <a:cs typeface="+mn-cs"/>
              </a:rPr>
              <a:t>ADELAIDE'S FRUIT &amp; VEGETABLE MARKET EXPORT REPORT</a:t>
            </a:r>
            <a:endParaRPr lang="en-US" sz="2800">
              <a:solidFill>
                <a:schemeClr val="bg1"/>
              </a:solidFill>
              <a:effectLst/>
            </a:endParaRPr>
          </a:p>
          <a:p>
            <a:pPr algn="ctr"/>
            <a:endParaRPr lang="en-US" sz="2800"/>
          </a:p>
        </xdr:txBody>
      </xdr:sp>
    </xdr:grpSp>
    <xdr:clientData/>
  </xdr:twoCellAnchor>
  <xdr:twoCellAnchor>
    <xdr:from>
      <xdr:col>19</xdr:col>
      <xdr:colOff>531874</xdr:colOff>
      <xdr:row>25</xdr:row>
      <xdr:rowOff>114666</xdr:rowOff>
    </xdr:from>
    <xdr:to>
      <xdr:col>27</xdr:col>
      <xdr:colOff>465299</xdr:colOff>
      <xdr:row>41</xdr:row>
      <xdr:rowOff>41260</xdr:rowOff>
    </xdr:to>
    <xdr:graphicFrame macro="">
      <xdr:nvGraphicFramePr>
        <xdr:cNvPr id="32" name="Chart 31">
          <a:extLst>
            <a:ext uri="{FF2B5EF4-FFF2-40B4-BE49-F238E27FC236}">
              <a16:creationId xmlns:a16="http://schemas.microsoft.com/office/drawing/2014/main" id="{9E1F333F-8D3D-411E-A1F5-3D741863B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aide_Odametey" refreshedDate="45535.613578009259" createdVersion="7" refreshedVersion="7" minRefreshableVersion="3" recordCount="213" xr:uid="{667336A0-C97E-4DE9-B738-A0411D00A8C8}">
  <cacheSource type="worksheet">
    <worksheetSource name="Table_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6332327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F3A54B-DEC7-4649-9163-EF498FC513DC}"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ategory">
  <location ref="A13:B16"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164"/>
  </dataFields>
  <formats count="1">
    <format dxfId="39">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2" count="1" selected="0">
            <x v="0"/>
          </reference>
        </references>
      </pivotArea>
    </chartFormat>
    <chartFormat chart="7" format="8">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4615D4-284F-4A98-9ABA-50DAD2A24CA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1:B9"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dataField="1"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Category" fld="2" subtotal="count" baseField="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D65A42-030C-4101-885E-B437540CB1B8}" name="PivotTable1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8" rowHeaderCaption="Category">
  <location ref="A52:C104" firstHeaderRow="1" firstDataRow="1" firstDataCol="2"/>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dataField="1"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2">
    <field x="5"/>
    <field x="1"/>
  </rowFields>
  <rowItems count="52">
    <i>
      <x/>
      <x/>
    </i>
    <i r="1">
      <x v="1"/>
    </i>
    <i r="1">
      <x v="2"/>
    </i>
    <i r="1">
      <x v="3"/>
    </i>
    <i r="1">
      <x v="4"/>
    </i>
    <i r="1">
      <x v="5"/>
    </i>
    <i r="1">
      <x v="6"/>
    </i>
    <i t="default">
      <x/>
    </i>
    <i>
      <x v="1"/>
      <x/>
    </i>
    <i r="1">
      <x v="1"/>
    </i>
    <i r="1">
      <x v="3"/>
    </i>
    <i r="1">
      <x v="5"/>
    </i>
    <i r="1">
      <x v="6"/>
    </i>
    <i t="default">
      <x v="1"/>
    </i>
    <i>
      <x v="2"/>
      <x/>
    </i>
    <i r="1">
      <x v="1"/>
    </i>
    <i r="1">
      <x v="2"/>
    </i>
    <i r="1">
      <x v="3"/>
    </i>
    <i r="1">
      <x v="4"/>
    </i>
    <i r="1">
      <x v="5"/>
    </i>
    <i r="1">
      <x v="6"/>
    </i>
    <i t="default">
      <x v="2"/>
    </i>
    <i>
      <x v="3"/>
      <x/>
    </i>
    <i r="1">
      <x v="1"/>
    </i>
    <i r="1">
      <x v="2"/>
    </i>
    <i r="1">
      <x v="3"/>
    </i>
    <i r="1">
      <x v="4"/>
    </i>
    <i r="1">
      <x v="5"/>
    </i>
    <i r="1">
      <x v="6"/>
    </i>
    <i t="default">
      <x v="3"/>
    </i>
    <i>
      <x v="4"/>
      <x/>
    </i>
    <i r="1">
      <x v="1"/>
    </i>
    <i r="1">
      <x v="3"/>
    </i>
    <i r="1">
      <x v="6"/>
    </i>
    <i t="default">
      <x v="4"/>
    </i>
    <i>
      <x v="5"/>
      <x/>
    </i>
    <i r="1">
      <x v="1"/>
    </i>
    <i r="1">
      <x v="2"/>
    </i>
    <i r="1">
      <x v="3"/>
    </i>
    <i r="1">
      <x v="4"/>
    </i>
    <i r="1">
      <x v="5"/>
    </i>
    <i r="1">
      <x v="6"/>
    </i>
    <i t="default">
      <x v="5"/>
    </i>
    <i>
      <x v="6"/>
      <x/>
    </i>
    <i r="1">
      <x v="1"/>
    </i>
    <i r="1">
      <x v="2"/>
    </i>
    <i r="1">
      <x v="3"/>
    </i>
    <i r="1">
      <x v="4"/>
    </i>
    <i r="1">
      <x v="5"/>
    </i>
    <i r="1">
      <x v="6"/>
    </i>
    <i t="default">
      <x v="6"/>
    </i>
    <i t="grand">
      <x/>
    </i>
  </rowItems>
  <colItems count="1">
    <i/>
  </colItems>
  <dataFields count="1">
    <dataField name="Count of Product" fld="1" subtotal="count" baseField="0" baseItem="0"/>
  </dataFields>
  <formats count="17">
    <format dxfId="56">
      <pivotArea outline="0" collapsedLevelsAreSubtotals="1" fieldPosition="0"/>
    </format>
    <format dxfId="55">
      <pivotArea outline="0" collapsedLevelsAreSubtotals="1" fieldPosition="0"/>
    </format>
    <format dxfId="54">
      <pivotArea type="all" dataOnly="0" outline="0" fieldPosition="0"/>
    </format>
    <format dxfId="53">
      <pivotArea outline="0" collapsedLevelsAreSubtotals="1" fieldPosition="0"/>
    </format>
    <format dxfId="52">
      <pivotArea field="5" type="button" dataOnly="0" labelOnly="1" outline="0" axis="axisRow" fieldPosition="0"/>
    </format>
    <format dxfId="51">
      <pivotArea field="1" type="button" dataOnly="0" labelOnly="1" outline="0" axis="axisRow" fieldPosition="1"/>
    </format>
    <format dxfId="50">
      <pivotArea dataOnly="0" labelOnly="1" outline="0" fieldPosition="0">
        <references count="1">
          <reference field="5" count="0"/>
        </references>
      </pivotArea>
    </format>
    <format dxfId="49">
      <pivotArea dataOnly="0" labelOnly="1" outline="0" fieldPosition="0">
        <references count="1">
          <reference field="5" count="0" defaultSubtotal="1"/>
        </references>
      </pivotArea>
    </format>
    <format dxfId="48">
      <pivotArea dataOnly="0" labelOnly="1" grandRow="1" outline="0" fieldPosition="0"/>
    </format>
    <format dxfId="47">
      <pivotArea dataOnly="0" labelOnly="1" outline="0" fieldPosition="0">
        <references count="2">
          <reference field="1" count="0"/>
          <reference field="5" count="1" selected="0">
            <x v="0"/>
          </reference>
        </references>
      </pivotArea>
    </format>
    <format dxfId="46">
      <pivotArea dataOnly="0" labelOnly="1" outline="0" fieldPosition="0">
        <references count="2">
          <reference field="1" count="5">
            <x v="0"/>
            <x v="1"/>
            <x v="3"/>
            <x v="5"/>
            <x v="6"/>
          </reference>
          <reference field="5" count="1" selected="0">
            <x v="1"/>
          </reference>
        </references>
      </pivotArea>
    </format>
    <format dxfId="45">
      <pivotArea dataOnly="0" labelOnly="1" outline="0" fieldPosition="0">
        <references count="2">
          <reference field="1" count="0"/>
          <reference field="5" count="1" selected="0">
            <x v="2"/>
          </reference>
        </references>
      </pivotArea>
    </format>
    <format dxfId="44">
      <pivotArea dataOnly="0" labelOnly="1" outline="0" fieldPosition="0">
        <references count="2">
          <reference field="1" count="0"/>
          <reference field="5" count="1" selected="0">
            <x v="3"/>
          </reference>
        </references>
      </pivotArea>
    </format>
    <format dxfId="43">
      <pivotArea dataOnly="0" labelOnly="1" outline="0" fieldPosition="0">
        <references count="2">
          <reference field="1" count="4">
            <x v="0"/>
            <x v="1"/>
            <x v="3"/>
            <x v="6"/>
          </reference>
          <reference field="5" count="1" selected="0">
            <x v="4"/>
          </reference>
        </references>
      </pivotArea>
    </format>
    <format dxfId="42">
      <pivotArea dataOnly="0" labelOnly="1" outline="0" fieldPosition="0">
        <references count="2">
          <reference field="1" count="0"/>
          <reference field="5" count="1" selected="0">
            <x v="5"/>
          </reference>
        </references>
      </pivotArea>
    </format>
    <format dxfId="41">
      <pivotArea dataOnly="0" labelOnly="1" outline="0" fieldPosition="0">
        <references count="2">
          <reference field="1" count="0"/>
          <reference field="5" count="1" selected="0">
            <x v="6"/>
          </reference>
        </references>
      </pivotArea>
    </format>
    <format dxfId="40">
      <pivotArea dataOnly="0" labelOnly="1" outline="0" axis="axisValues" fieldPosition="0"/>
    </format>
  </formats>
  <chartFormats count="2">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44A15C-3AAC-4DD6-8359-6198888FA334}"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Months">
  <location ref="A32:B45"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baseField="0" baseItem="0" numFmtId="165"/>
  </dataFields>
  <formats count="2">
    <format dxfId="58">
      <pivotArea dataOnly="0" outline="0" axis="axisValues" fieldPosition="0"/>
    </format>
    <format dxfId="5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15BDB5-E627-4D12-B796-B87BC81132F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Product">
  <location ref="A20:B28"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h="1" x="4"/>
        <item h="1" x="2"/>
        <item h="1" x="6"/>
        <item h="1" x="3"/>
        <item h="1" x="5"/>
        <item x="1"/>
        <item h="1"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numFmtId="165"/>
  </dataFields>
  <formats count="1">
    <format dxfId="5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E0A105-FB33-4CCC-B7BB-73008D7586AA}" name="PivotTable1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4" rowHeaderCaption="Country">
  <location ref="A28:I37"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Col"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 compact="0" outline="0"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Sum of Amount" fld="3" baseField="5" baseItem="0"/>
  </dataFields>
  <formats count="2">
    <format dxfId="28">
      <pivotArea outline="0" collapsedLevelsAreSubtotals="1" fieldPosition="0"/>
    </format>
    <format dxfId="27">
      <pivotArea type="all" dataOnly="0" outline="0" fieldPosition="0"/>
    </format>
  </formats>
  <chartFormats count="41">
    <chartFormat chart="2" format="19" series="1">
      <pivotArea type="data" outline="0" fieldPosition="0">
        <references count="1">
          <reference field="1" count="1" selected="0">
            <x v="0"/>
          </reference>
        </references>
      </pivotArea>
    </chartFormat>
    <chartFormat chart="2" format="20" series="1">
      <pivotArea type="data" outline="0" fieldPosition="0">
        <references count="1">
          <reference field="1" count="1" selected="0">
            <x v="1"/>
          </reference>
        </references>
      </pivotArea>
    </chartFormat>
    <chartFormat chart="2" format="21" series="1">
      <pivotArea type="data" outline="0" fieldPosition="0">
        <references count="1">
          <reference field="1" count="1" selected="0">
            <x v="2"/>
          </reference>
        </references>
      </pivotArea>
    </chartFormat>
    <chartFormat chart="2" format="22" series="1">
      <pivotArea type="data" outline="0" fieldPosition="0">
        <references count="1">
          <reference field="1" count="1" selected="0">
            <x v="3"/>
          </reference>
        </references>
      </pivotArea>
    </chartFormat>
    <chartFormat chart="2" format="23" series="1">
      <pivotArea type="data" outline="0" fieldPosition="0">
        <references count="1">
          <reference field="1" count="1" selected="0">
            <x v="4"/>
          </reference>
        </references>
      </pivotArea>
    </chartFormat>
    <chartFormat chart="2" format="24" series="1">
      <pivotArea type="data" outline="0" fieldPosition="0">
        <references count="1">
          <reference field="1" count="1" selected="0">
            <x v="5"/>
          </reference>
        </references>
      </pivotArea>
    </chartFormat>
    <chartFormat chart="2" format="25" series="1">
      <pivotArea type="data" outline="0" fieldPosition="0">
        <references count="1">
          <reference field="1" count="1" selected="0">
            <x v="6"/>
          </reference>
        </references>
      </pivotArea>
    </chartFormat>
    <chartFormat chart="10" format="33" series="1">
      <pivotArea type="data" outline="0" fieldPosition="0">
        <references count="2">
          <reference field="4294967294" count="1" selected="0">
            <x v="0"/>
          </reference>
          <reference field="1" count="1" selected="0">
            <x v="0"/>
          </reference>
        </references>
      </pivotArea>
    </chartFormat>
    <chartFormat chart="10" format="34" series="1">
      <pivotArea type="data" outline="0" fieldPosition="0">
        <references count="2">
          <reference field="4294967294" count="1" selected="0">
            <x v="0"/>
          </reference>
          <reference field="1" count="1" selected="0">
            <x v="1"/>
          </reference>
        </references>
      </pivotArea>
    </chartFormat>
    <chartFormat chart="10" format="35" series="1">
      <pivotArea type="data" outline="0" fieldPosition="0">
        <references count="2">
          <reference field="4294967294" count="1" selected="0">
            <x v="0"/>
          </reference>
          <reference field="1" count="1" selected="0">
            <x v="2"/>
          </reference>
        </references>
      </pivotArea>
    </chartFormat>
    <chartFormat chart="10" format="36" series="1">
      <pivotArea type="data" outline="0" fieldPosition="0">
        <references count="2">
          <reference field="4294967294" count="1" selected="0">
            <x v="0"/>
          </reference>
          <reference field="1" count="1" selected="0">
            <x v="3"/>
          </reference>
        </references>
      </pivotArea>
    </chartFormat>
    <chartFormat chart="10" format="37" series="1">
      <pivotArea type="data" outline="0" fieldPosition="0">
        <references count="2">
          <reference field="4294967294" count="1" selected="0">
            <x v="0"/>
          </reference>
          <reference field="1" count="1" selected="0">
            <x v="4"/>
          </reference>
        </references>
      </pivotArea>
    </chartFormat>
    <chartFormat chart="10" format="38" series="1">
      <pivotArea type="data" outline="0" fieldPosition="0">
        <references count="2">
          <reference field="4294967294" count="1" selected="0">
            <x v="0"/>
          </reference>
          <reference field="1" count="1" selected="0">
            <x v="5"/>
          </reference>
        </references>
      </pivotArea>
    </chartFormat>
    <chartFormat chart="10" format="39" series="1">
      <pivotArea type="data" outline="0" fieldPosition="0">
        <references count="2">
          <reference field="4294967294" count="1" selected="0">
            <x v="0"/>
          </reference>
          <reference field="1" count="1" selected="0">
            <x v="6"/>
          </reference>
        </references>
      </pivotArea>
    </chartFormat>
    <chartFormat chart="2" format="26" series="1">
      <pivotArea type="data" outline="0" fieldPosition="0">
        <references count="2">
          <reference field="4294967294" count="1" selected="0">
            <x v="0"/>
          </reference>
          <reference field="1" count="1" selected="0">
            <x v="1"/>
          </reference>
        </references>
      </pivotArea>
    </chartFormat>
    <chartFormat chart="2" format="27" series="1">
      <pivotArea type="data" outline="0" fieldPosition="0">
        <references count="2">
          <reference field="4294967294" count="1" selected="0">
            <x v="0"/>
          </reference>
          <reference field="1" count="1" selected="0">
            <x v="3"/>
          </reference>
        </references>
      </pivotArea>
    </chartFormat>
    <chartFormat chart="2" format="28" series="1">
      <pivotArea type="data" outline="0" fieldPosition="0">
        <references count="2">
          <reference field="4294967294" count="1" selected="0">
            <x v="0"/>
          </reference>
          <reference field="1" count="1" selected="0">
            <x v="6"/>
          </reference>
        </references>
      </pivotArea>
    </chartFormat>
    <chartFormat chart="2" format="29" series="1">
      <pivotArea type="data" outline="0" fieldPosition="0">
        <references count="2">
          <reference field="4294967294" count="1" selected="0">
            <x v="0"/>
          </reference>
          <reference field="1" count="1" selected="0">
            <x v="4"/>
          </reference>
        </references>
      </pivotArea>
    </chartFormat>
    <chartFormat chart="2" format="30" series="1">
      <pivotArea type="data" outline="0" fieldPosition="0">
        <references count="2">
          <reference field="4294967294" count="1" selected="0">
            <x v="0"/>
          </reference>
          <reference field="1" count="1" selected="0">
            <x v="5"/>
          </reference>
        </references>
      </pivotArea>
    </chartFormat>
    <chartFormat chart="2" format="31" series="1">
      <pivotArea type="data" outline="0" fieldPosition="0">
        <references count="2">
          <reference field="4294967294" count="1" selected="0">
            <x v="0"/>
          </reference>
          <reference field="1" count="1" selected="0">
            <x v="0"/>
          </reference>
        </references>
      </pivotArea>
    </chartFormat>
    <chartFormat chart="11" format="40" series="1">
      <pivotArea type="data" outline="0" fieldPosition="0">
        <references count="2">
          <reference field="4294967294" count="1" selected="0">
            <x v="0"/>
          </reference>
          <reference field="1" count="1" selected="0">
            <x v="0"/>
          </reference>
        </references>
      </pivotArea>
    </chartFormat>
    <chartFormat chart="11" format="41" series="1">
      <pivotArea type="data" outline="0" fieldPosition="0">
        <references count="2">
          <reference field="4294967294" count="1" selected="0">
            <x v="0"/>
          </reference>
          <reference field="1" count="1" selected="0">
            <x v="1"/>
          </reference>
        </references>
      </pivotArea>
    </chartFormat>
    <chartFormat chart="11" format="42" series="1">
      <pivotArea type="data" outline="0" fieldPosition="0">
        <references count="2">
          <reference field="4294967294" count="1" selected="0">
            <x v="0"/>
          </reference>
          <reference field="1" count="1" selected="0">
            <x v="2"/>
          </reference>
        </references>
      </pivotArea>
    </chartFormat>
    <chartFormat chart="11" format="43" series="1">
      <pivotArea type="data" outline="0" fieldPosition="0">
        <references count="2">
          <reference field="4294967294" count="1" selected="0">
            <x v="0"/>
          </reference>
          <reference field="1" count="1" selected="0">
            <x v="3"/>
          </reference>
        </references>
      </pivotArea>
    </chartFormat>
    <chartFormat chart="11" format="44" series="1">
      <pivotArea type="data" outline="0" fieldPosition="0">
        <references count="2">
          <reference field="4294967294" count="1" selected="0">
            <x v="0"/>
          </reference>
          <reference field="1" count="1" selected="0">
            <x v="4"/>
          </reference>
        </references>
      </pivotArea>
    </chartFormat>
    <chartFormat chart="11" format="45" series="1">
      <pivotArea type="data" outline="0" fieldPosition="0">
        <references count="2">
          <reference field="4294967294" count="1" selected="0">
            <x v="0"/>
          </reference>
          <reference field="1" count="1" selected="0">
            <x v="5"/>
          </reference>
        </references>
      </pivotArea>
    </chartFormat>
    <chartFormat chart="11" format="46" series="1">
      <pivotArea type="data" outline="0" fieldPosition="0">
        <references count="2">
          <reference field="4294967294" count="1" selected="0">
            <x v="0"/>
          </reference>
          <reference field="1" count="1" selected="0">
            <x v="6"/>
          </reference>
        </references>
      </pivotArea>
    </chartFormat>
    <chartFormat chart="12" format="47" series="1">
      <pivotArea type="data" outline="0" fieldPosition="0">
        <references count="2">
          <reference field="4294967294" count="1" selected="0">
            <x v="0"/>
          </reference>
          <reference field="1" count="1" selected="0">
            <x v="0"/>
          </reference>
        </references>
      </pivotArea>
    </chartFormat>
    <chartFormat chart="12" format="48" series="1">
      <pivotArea type="data" outline="0" fieldPosition="0">
        <references count="2">
          <reference field="4294967294" count="1" selected="0">
            <x v="0"/>
          </reference>
          <reference field="1" count="1" selected="0">
            <x v="1"/>
          </reference>
        </references>
      </pivotArea>
    </chartFormat>
    <chartFormat chart="12" format="49" series="1">
      <pivotArea type="data" outline="0" fieldPosition="0">
        <references count="2">
          <reference field="4294967294" count="1" selected="0">
            <x v="0"/>
          </reference>
          <reference field="1" count="1" selected="0">
            <x v="2"/>
          </reference>
        </references>
      </pivotArea>
    </chartFormat>
    <chartFormat chart="12" format="50" series="1">
      <pivotArea type="data" outline="0" fieldPosition="0">
        <references count="2">
          <reference field="4294967294" count="1" selected="0">
            <x v="0"/>
          </reference>
          <reference field="1" count="1" selected="0">
            <x v="3"/>
          </reference>
        </references>
      </pivotArea>
    </chartFormat>
    <chartFormat chart="12" format="51" series="1">
      <pivotArea type="data" outline="0" fieldPosition="0">
        <references count="2">
          <reference field="4294967294" count="1" selected="0">
            <x v="0"/>
          </reference>
          <reference field="1" count="1" selected="0">
            <x v="4"/>
          </reference>
        </references>
      </pivotArea>
    </chartFormat>
    <chartFormat chart="12" format="52" series="1">
      <pivotArea type="data" outline="0" fieldPosition="0">
        <references count="2">
          <reference field="4294967294" count="1" selected="0">
            <x v="0"/>
          </reference>
          <reference field="1" count="1" selected="0">
            <x v="5"/>
          </reference>
        </references>
      </pivotArea>
    </chartFormat>
    <chartFormat chart="12" format="53" series="1">
      <pivotArea type="data" outline="0" fieldPosition="0">
        <references count="2">
          <reference field="4294967294" count="1" selected="0">
            <x v="0"/>
          </reference>
          <reference field="1" count="1" selected="0">
            <x v="6"/>
          </reference>
        </references>
      </pivotArea>
    </chartFormat>
    <chartFormat chart="13" format="47" series="1">
      <pivotArea type="data" outline="0" fieldPosition="0">
        <references count="2">
          <reference field="4294967294" count="1" selected="0">
            <x v="0"/>
          </reference>
          <reference field="1" count="1" selected="0">
            <x v="0"/>
          </reference>
        </references>
      </pivotArea>
    </chartFormat>
    <chartFormat chart="13" format="48" series="1">
      <pivotArea type="data" outline="0" fieldPosition="0">
        <references count="2">
          <reference field="4294967294" count="1" selected="0">
            <x v="0"/>
          </reference>
          <reference field="1" count="1" selected="0">
            <x v="1"/>
          </reference>
        </references>
      </pivotArea>
    </chartFormat>
    <chartFormat chart="13" format="49" series="1">
      <pivotArea type="data" outline="0" fieldPosition="0">
        <references count="2">
          <reference field="4294967294" count="1" selected="0">
            <x v="0"/>
          </reference>
          <reference field="1" count="1" selected="0">
            <x v="2"/>
          </reference>
        </references>
      </pivotArea>
    </chartFormat>
    <chartFormat chart="13" format="50" series="1">
      <pivotArea type="data" outline="0" fieldPosition="0">
        <references count="2">
          <reference field="4294967294" count="1" selected="0">
            <x v="0"/>
          </reference>
          <reference field="1" count="1" selected="0">
            <x v="3"/>
          </reference>
        </references>
      </pivotArea>
    </chartFormat>
    <chartFormat chart="13" format="51" series="1">
      <pivotArea type="data" outline="0" fieldPosition="0">
        <references count="2">
          <reference field="4294967294" count="1" selected="0">
            <x v="0"/>
          </reference>
          <reference field="1" count="1" selected="0">
            <x v="4"/>
          </reference>
        </references>
      </pivotArea>
    </chartFormat>
    <chartFormat chart="13" format="52" series="1">
      <pivotArea type="data" outline="0" fieldPosition="0">
        <references count="2">
          <reference field="4294967294" count="1" selected="0">
            <x v="0"/>
          </reference>
          <reference field="1" count="1" selected="0">
            <x v="5"/>
          </reference>
        </references>
      </pivotArea>
    </chartFormat>
    <chartFormat chart="13" format="53" series="1">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67088F-5783-49EF-96FF-7BEB9361A914}" name="PivotTable10"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rowHeaderCaption="Country">
  <location ref="A16:N25"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axis="axisRow" compact="0" outline="0" showAll="0" sortType="ascending">
      <items count="8">
        <item x="4"/>
        <item x="2"/>
        <item x="6"/>
        <item x="3"/>
        <item x="5"/>
        <item x="1"/>
        <item x="0"/>
        <item t="default"/>
      </items>
    </pivotField>
    <pivotField axis="axisCol" compact="0" outline="0"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6"/>
  </colFields>
  <colItems count="13">
    <i>
      <x v="1"/>
    </i>
    <i>
      <x v="2"/>
    </i>
    <i>
      <x v="3"/>
    </i>
    <i>
      <x v="4"/>
    </i>
    <i>
      <x v="5"/>
    </i>
    <i>
      <x v="6"/>
    </i>
    <i>
      <x v="7"/>
    </i>
    <i>
      <x v="8"/>
    </i>
    <i>
      <x v="9"/>
    </i>
    <i>
      <x v="10"/>
    </i>
    <i>
      <x v="11"/>
    </i>
    <i>
      <x v="12"/>
    </i>
    <i t="grand">
      <x/>
    </i>
  </colItems>
  <dataFields count="1">
    <dataField name="Sum of Amount" fld="3" baseField="5" baseItem="0" numFmtId="165"/>
  </dataFields>
  <formats count="2">
    <format dxfId="30">
      <pivotArea outline="0" collapsedLevelsAreSubtotals="1" fieldPosition="0"/>
    </format>
    <format dxfId="29">
      <pivotArea type="all" dataOnly="0" outline="0" fieldPosition="0"/>
    </format>
  </formats>
  <chartFormats count="12">
    <chartFormat chart="0" format="0" series="1">
      <pivotArea type="data" outline="0" fieldPosition="0">
        <references count="2">
          <reference field="4294967294" count="1" selected="0">
            <x v="0"/>
          </reference>
          <reference field="6" count="1" selected="0">
            <x v="1"/>
          </reference>
        </references>
      </pivotArea>
    </chartFormat>
    <chartFormat chart="0" format="1" series="1">
      <pivotArea type="data" outline="0" fieldPosition="0">
        <references count="2">
          <reference field="4294967294" count="1" selected="0">
            <x v="0"/>
          </reference>
          <reference field="6" count="1" selected="0">
            <x v="2"/>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series="1">
      <pivotArea type="data" outline="0" fieldPosition="0">
        <references count="2">
          <reference field="4294967294" count="1" selected="0">
            <x v="0"/>
          </reference>
          <reference field="6" count="1" selected="0">
            <x v="4"/>
          </reference>
        </references>
      </pivotArea>
    </chartFormat>
    <chartFormat chart="0" format="4" series="1">
      <pivotArea type="data" outline="0" fieldPosition="0">
        <references count="2">
          <reference field="4294967294" count="1" selected="0">
            <x v="0"/>
          </reference>
          <reference field="6" count="1" selected="0">
            <x v="5"/>
          </reference>
        </references>
      </pivotArea>
    </chartFormat>
    <chartFormat chart="0" format="5" series="1">
      <pivotArea type="data" outline="0" fieldPosition="0">
        <references count="2">
          <reference field="4294967294" count="1" selected="0">
            <x v="0"/>
          </reference>
          <reference field="6" count="1" selected="0">
            <x v="6"/>
          </reference>
        </references>
      </pivotArea>
    </chartFormat>
    <chartFormat chart="0" format="6" series="1">
      <pivotArea type="data" outline="0" fieldPosition="0">
        <references count="2">
          <reference field="4294967294" count="1" selected="0">
            <x v="0"/>
          </reference>
          <reference field="6" count="1" selected="0">
            <x v="7"/>
          </reference>
        </references>
      </pivotArea>
    </chartFormat>
    <chartFormat chart="0" format="7" series="1">
      <pivotArea type="data" outline="0" fieldPosition="0">
        <references count="2">
          <reference field="4294967294" count="1" selected="0">
            <x v="0"/>
          </reference>
          <reference field="6" count="1" selected="0">
            <x v="8"/>
          </reference>
        </references>
      </pivotArea>
    </chartFormat>
    <chartFormat chart="0" format="8" series="1">
      <pivotArea type="data" outline="0" fieldPosition="0">
        <references count="2">
          <reference field="4294967294" count="1" selected="0">
            <x v="0"/>
          </reference>
          <reference field="6" count="1" selected="0">
            <x v="9"/>
          </reference>
        </references>
      </pivotArea>
    </chartFormat>
    <chartFormat chart="0" format="9" series="1">
      <pivotArea type="data" outline="0" fieldPosition="0">
        <references count="2">
          <reference field="4294967294" count="1" selected="0">
            <x v="0"/>
          </reference>
          <reference field="6" count="1" selected="0">
            <x v="10"/>
          </reference>
        </references>
      </pivotArea>
    </chartFormat>
    <chartFormat chart="0" format="10" series="1">
      <pivotArea type="data" outline="0" fieldPosition="0">
        <references count="2">
          <reference field="4294967294" count="1" selected="0">
            <x v="0"/>
          </reference>
          <reference field="6" count="1" selected="0">
            <x v="11"/>
          </reference>
        </references>
      </pivotArea>
    </chartFormat>
    <chartFormat chart="0" format="11" series="1">
      <pivotArea type="data" outline="0" fieldPosition="0">
        <references count="2">
          <reference field="4294967294" count="1" selected="0">
            <x v="0"/>
          </reference>
          <reference field="6" count="1" selected="0">
            <x v="1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A753CB-7BFF-419B-9B36-4BA02166E753}" name="PivotTable9"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8" rowHeaderCaption="Country">
  <location ref="A3:I7"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pivotField axis="axisCol" compact="0" outline="0" showAll="0">
      <items count="8">
        <item x="4"/>
        <item x="2"/>
        <item x="6"/>
        <item x="3"/>
        <item x="5"/>
        <item x="1"/>
        <item x="0"/>
        <item t="default"/>
      </items>
    </pivotField>
    <pivotField compact="0" outline="0" showAll="0" defaultSubtotal="0">
      <items count="14">
        <item x="0"/>
        <item x="1"/>
        <item x="2"/>
        <item x="3"/>
        <item x="4"/>
        <item x="5"/>
        <item x="6"/>
        <item x="7"/>
        <item x="8"/>
        <item x="9"/>
        <item x="10"/>
        <item x="11"/>
        <item x="12"/>
        <item x="13"/>
      </items>
    </pivotField>
  </pivotFields>
  <rowFields count="1">
    <field x="2"/>
  </rowFields>
  <rowItems count="3">
    <i>
      <x/>
    </i>
    <i>
      <x v="1"/>
    </i>
    <i t="grand">
      <x/>
    </i>
  </rowItems>
  <colFields count="1">
    <field x="5"/>
  </colFields>
  <colItems count="8">
    <i>
      <x/>
    </i>
    <i>
      <x v="1"/>
    </i>
    <i>
      <x v="2"/>
    </i>
    <i>
      <x v="3"/>
    </i>
    <i>
      <x v="4"/>
    </i>
    <i>
      <x v="5"/>
    </i>
    <i>
      <x v="6"/>
    </i>
    <i t="grand">
      <x/>
    </i>
  </colItems>
  <dataFields count="1">
    <dataField name="Sum of Amount" fld="3" baseField="2" baseItem="0"/>
  </dataFields>
  <formats count="4">
    <format dxfId="34">
      <pivotArea type="all" dataOnly="0" outline="0" fieldPosition="0"/>
    </format>
    <format dxfId="33">
      <pivotArea outline="0" fieldPosition="0">
        <references count="1">
          <reference field="5" count="4" selected="0">
            <x v="0"/>
            <x v="1"/>
            <x v="2"/>
            <x v="3"/>
          </reference>
        </references>
      </pivotArea>
    </format>
    <format dxfId="32">
      <pivotArea outline="0" fieldPosition="0">
        <references count="1">
          <reference field="5" count="3" selected="0">
            <x v="4"/>
            <x v="5"/>
            <x v="6"/>
          </reference>
        </references>
      </pivotArea>
    </format>
    <format dxfId="31">
      <pivotArea grandCol="1" outline="0" collapsedLevelsAreSubtotals="1" fieldPosition="0"/>
    </format>
  </formats>
  <chartFormats count="21">
    <chartFormat chart="0" format="9" series="1">
      <pivotArea type="data" outline="0" fieldPosition="0">
        <references count="1">
          <reference field="5" count="1" selected="0">
            <x v="0"/>
          </reference>
        </references>
      </pivotArea>
    </chartFormat>
    <chartFormat chart="0" format="10" series="1">
      <pivotArea type="data" outline="0" fieldPosition="0">
        <references count="1">
          <reference field="5" count="1" selected="0">
            <x v="1"/>
          </reference>
        </references>
      </pivotArea>
    </chartFormat>
    <chartFormat chart="0" format="11" series="1">
      <pivotArea type="data" outline="0" fieldPosition="0">
        <references count="1">
          <reference field="5" count="1" selected="0">
            <x v="2"/>
          </reference>
        </references>
      </pivotArea>
    </chartFormat>
    <chartFormat chart="0" format="12" series="1">
      <pivotArea type="data" outline="0" fieldPosition="0">
        <references count="1">
          <reference field="5" count="1" selected="0">
            <x v="3"/>
          </reference>
        </references>
      </pivotArea>
    </chartFormat>
    <chartFormat chart="0" format="13" series="1">
      <pivotArea type="data" outline="0" fieldPosition="0">
        <references count="1">
          <reference field="5" count="1" selected="0">
            <x v="4"/>
          </reference>
        </references>
      </pivotArea>
    </chartFormat>
    <chartFormat chart="0" format="14" series="1">
      <pivotArea type="data" outline="0" fieldPosition="0">
        <references count="1">
          <reference field="5" count="1" selected="0">
            <x v="5"/>
          </reference>
        </references>
      </pivotArea>
    </chartFormat>
    <chartFormat chart="0" format="15" series="1">
      <pivotArea type="data" outline="0" fieldPosition="0">
        <references count="1">
          <reference field="5" count="1" selected="0">
            <x v="6"/>
          </reference>
        </references>
      </pivotArea>
    </chartFormat>
    <chartFormat chart="13" format="23" series="1">
      <pivotArea type="data" outline="0" fieldPosition="0">
        <references count="2">
          <reference field="4294967294" count="1" selected="0">
            <x v="0"/>
          </reference>
          <reference field="5" count="1" selected="0">
            <x v="0"/>
          </reference>
        </references>
      </pivotArea>
    </chartFormat>
    <chartFormat chart="13" format="24" series="1">
      <pivotArea type="data" outline="0" fieldPosition="0">
        <references count="2">
          <reference field="4294967294" count="1" selected="0">
            <x v="0"/>
          </reference>
          <reference field="5" count="1" selected="0">
            <x v="1"/>
          </reference>
        </references>
      </pivotArea>
    </chartFormat>
    <chartFormat chart="13" format="25" series="1">
      <pivotArea type="data" outline="0" fieldPosition="0">
        <references count="2">
          <reference field="4294967294" count="1" selected="0">
            <x v="0"/>
          </reference>
          <reference field="5" count="1" selected="0">
            <x v="2"/>
          </reference>
        </references>
      </pivotArea>
    </chartFormat>
    <chartFormat chart="13" format="26" series="1">
      <pivotArea type="data" outline="0" fieldPosition="0">
        <references count="2">
          <reference field="4294967294" count="1" selected="0">
            <x v="0"/>
          </reference>
          <reference field="5" count="1" selected="0">
            <x v="3"/>
          </reference>
        </references>
      </pivotArea>
    </chartFormat>
    <chartFormat chart="13" format="27" series="1">
      <pivotArea type="data" outline="0" fieldPosition="0">
        <references count="2">
          <reference field="4294967294" count="1" selected="0">
            <x v="0"/>
          </reference>
          <reference field="5" count="1" selected="0">
            <x v="4"/>
          </reference>
        </references>
      </pivotArea>
    </chartFormat>
    <chartFormat chart="13" format="28" series="1">
      <pivotArea type="data" outline="0" fieldPosition="0">
        <references count="2">
          <reference field="4294967294" count="1" selected="0">
            <x v="0"/>
          </reference>
          <reference field="5" count="1" selected="0">
            <x v="5"/>
          </reference>
        </references>
      </pivotArea>
    </chartFormat>
    <chartFormat chart="13" format="29" series="1">
      <pivotArea type="data" outline="0" fieldPosition="0">
        <references count="2">
          <reference field="4294967294" count="1" selected="0">
            <x v="0"/>
          </reference>
          <reference field="5" count="1" selected="0">
            <x v="6"/>
          </reference>
        </references>
      </pivotArea>
    </chartFormat>
    <chartFormat chart="0" format="16" series="1">
      <pivotArea type="data" outline="0" fieldPosition="0">
        <references count="2">
          <reference field="4294967294" count="1" selected="0">
            <x v="0"/>
          </reference>
          <reference field="5" count="1" selected="0">
            <x v="1"/>
          </reference>
        </references>
      </pivotArea>
    </chartFormat>
    <chartFormat chart="0" format="17" series="1">
      <pivotArea type="data" outline="0" fieldPosition="0">
        <references count="2">
          <reference field="4294967294" count="1" selected="0">
            <x v="0"/>
          </reference>
          <reference field="5" count="1" selected="0">
            <x v="2"/>
          </reference>
        </references>
      </pivotArea>
    </chartFormat>
    <chartFormat chart="0" format="18" series="1">
      <pivotArea type="data" outline="0" fieldPosition="0">
        <references count="2">
          <reference field="4294967294" count="1" selected="0">
            <x v="0"/>
          </reference>
          <reference field="5" count="1" selected="0">
            <x v="3"/>
          </reference>
        </references>
      </pivotArea>
    </chartFormat>
    <chartFormat chart="0" format="19" series="1">
      <pivotArea type="data" outline="0" fieldPosition="0">
        <references count="2">
          <reference field="4294967294" count="1" selected="0">
            <x v="0"/>
          </reference>
          <reference field="5" count="1" selected="0">
            <x v="4"/>
          </reference>
        </references>
      </pivotArea>
    </chartFormat>
    <chartFormat chart="0" format="20" series="1">
      <pivotArea type="data" outline="0" fieldPosition="0">
        <references count="2">
          <reference field="4294967294" count="1" selected="0">
            <x v="0"/>
          </reference>
          <reference field="5" count="1" selected="0">
            <x v="5"/>
          </reference>
        </references>
      </pivotArea>
    </chartFormat>
    <chartFormat chart="0" format="21" series="1">
      <pivotArea type="data" outline="0" fieldPosition="0">
        <references count="2">
          <reference field="4294967294" count="1" selected="0">
            <x v="0"/>
          </reference>
          <reference field="5" count="1" selected="0">
            <x v="6"/>
          </reference>
        </references>
      </pivotArea>
    </chartFormat>
    <chartFormat chart="0" format="22" series="1">
      <pivotArea type="data" outline="0" fieldPosition="0">
        <references count="2">
          <reference field="4294967294" count="1" selected="0">
            <x v="0"/>
          </reference>
          <reference field="5"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A0A5B4-FC3E-485B-934C-FFF2C876700A}"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21" rowHeaderCaption="Country">
  <location ref="A59:H67"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Col"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pivotField axis="axisRow" compact="0" outline="0" showAll="0">
      <items count="8">
        <item x="4"/>
        <item x="2"/>
        <item x="6"/>
        <item x="3"/>
        <item x="5"/>
        <item x="1"/>
        <item x="0"/>
        <item t="default"/>
      </items>
    </pivotField>
    <pivotField dataField="1" compact="0" outline="0" showAll="0" defaultSubtotal="0">
      <items count="14">
        <item x="0"/>
        <item x="1"/>
        <item x="2"/>
        <item x="3"/>
        <item x="4"/>
        <item x="5"/>
        <item x="6"/>
        <item x="7"/>
        <item x="8"/>
        <item x="9"/>
        <item x="10"/>
        <item x="11"/>
        <item x="12"/>
        <item x="13"/>
      </items>
    </pivotField>
  </pivotFields>
  <rowFields count="1">
    <field x="5"/>
  </rowFields>
  <rowItems count="7">
    <i>
      <x/>
    </i>
    <i>
      <x v="1"/>
    </i>
    <i>
      <x v="2"/>
    </i>
    <i>
      <x v="3"/>
    </i>
    <i>
      <x v="4"/>
    </i>
    <i>
      <x v="5"/>
    </i>
    <i>
      <x v="6"/>
    </i>
  </rowItems>
  <colFields count="1">
    <field x="1"/>
  </colFields>
  <colItems count="7">
    <i>
      <x/>
    </i>
    <i>
      <x v="1"/>
    </i>
    <i>
      <x v="2"/>
    </i>
    <i>
      <x v="3"/>
    </i>
    <i>
      <x v="4"/>
    </i>
    <i>
      <x v="5"/>
    </i>
    <i>
      <x v="6"/>
    </i>
  </colItems>
  <dataFields count="1">
    <dataField name="Count of Months" fld="6" subtotal="count" baseField="0" baseItem="0"/>
  </dataFields>
  <formats count="2">
    <format dxfId="36">
      <pivotArea type="all" dataOnly="0" outline="0" fieldPosition="0"/>
    </format>
    <format dxfId="35">
      <pivotArea type="all" dataOnly="0" outline="0" fieldPosition="0"/>
    </format>
  </formats>
  <chartFormats count="48">
    <chartFormat chart="0" format="95" series="1">
      <pivotArea type="data" outline="0" fieldPosition="0">
        <references count="2">
          <reference field="4294967294" count="1" selected="0">
            <x v="0"/>
          </reference>
          <reference field="1" count="1" selected="0">
            <x v="0"/>
          </reference>
        </references>
      </pivotArea>
    </chartFormat>
    <chartFormat chart="0" format="96" series="1">
      <pivotArea type="data" outline="0" fieldPosition="0">
        <references count="2">
          <reference field="4294967294" count="1" selected="0">
            <x v="0"/>
          </reference>
          <reference field="1" count="1" selected="0">
            <x v="1"/>
          </reference>
        </references>
      </pivotArea>
    </chartFormat>
    <chartFormat chart="0" format="97" series="1">
      <pivotArea type="data" outline="0" fieldPosition="0">
        <references count="2">
          <reference field="4294967294" count="1" selected="0">
            <x v="0"/>
          </reference>
          <reference field="1" count="1" selected="0">
            <x v="2"/>
          </reference>
        </references>
      </pivotArea>
    </chartFormat>
    <chartFormat chart="0" format="98" series="1">
      <pivotArea type="data" outline="0" fieldPosition="0">
        <references count="2">
          <reference field="4294967294" count="1" selected="0">
            <x v="0"/>
          </reference>
          <reference field="1" count="1" selected="0">
            <x v="3"/>
          </reference>
        </references>
      </pivotArea>
    </chartFormat>
    <chartFormat chart="0" format="99" series="1">
      <pivotArea type="data" outline="0" fieldPosition="0">
        <references count="2">
          <reference field="4294967294" count="1" selected="0">
            <x v="0"/>
          </reference>
          <reference field="1" count="1" selected="0">
            <x v="4"/>
          </reference>
        </references>
      </pivotArea>
    </chartFormat>
    <chartFormat chart="0" format="100" series="1">
      <pivotArea type="data" outline="0" fieldPosition="0">
        <references count="2">
          <reference field="4294967294" count="1" selected="0">
            <x v="0"/>
          </reference>
          <reference field="1" count="1" selected="0">
            <x v="5"/>
          </reference>
        </references>
      </pivotArea>
    </chartFormat>
    <chartFormat chart="0" format="101" series="1">
      <pivotArea type="data" outline="0" fieldPosition="0">
        <references count="2">
          <reference field="4294967294" count="1" selected="0">
            <x v="0"/>
          </reference>
          <reference field="1" count="1" selected="0">
            <x v="6"/>
          </reference>
        </references>
      </pivotArea>
    </chartFormat>
    <chartFormat chart="10" format="109" series="1">
      <pivotArea type="data" outline="0" fieldPosition="0">
        <references count="2">
          <reference field="4294967294" count="1" selected="0">
            <x v="0"/>
          </reference>
          <reference field="1" count="1" selected="0">
            <x v="0"/>
          </reference>
        </references>
      </pivotArea>
    </chartFormat>
    <chartFormat chart="10" format="110" series="1">
      <pivotArea type="data" outline="0" fieldPosition="0">
        <references count="2">
          <reference field="4294967294" count="1" selected="0">
            <x v="0"/>
          </reference>
          <reference field="1" count="1" selected="0">
            <x v="1"/>
          </reference>
        </references>
      </pivotArea>
    </chartFormat>
    <chartFormat chart="10" format="111" series="1">
      <pivotArea type="data" outline="0" fieldPosition="0">
        <references count="2">
          <reference field="4294967294" count="1" selected="0">
            <x v="0"/>
          </reference>
          <reference field="1" count="1" selected="0">
            <x v="2"/>
          </reference>
        </references>
      </pivotArea>
    </chartFormat>
    <chartFormat chart="10" format="112" series="1">
      <pivotArea type="data" outline="0" fieldPosition="0">
        <references count="2">
          <reference field="4294967294" count="1" selected="0">
            <x v="0"/>
          </reference>
          <reference field="1" count="1" selected="0">
            <x v="3"/>
          </reference>
        </references>
      </pivotArea>
    </chartFormat>
    <chartFormat chart="10" format="113" series="1">
      <pivotArea type="data" outline="0" fieldPosition="0">
        <references count="2">
          <reference field="4294967294" count="1" selected="0">
            <x v="0"/>
          </reference>
          <reference field="1" count="1" selected="0">
            <x v="4"/>
          </reference>
        </references>
      </pivotArea>
    </chartFormat>
    <chartFormat chart="10" format="114" series="1">
      <pivotArea type="data" outline="0" fieldPosition="0">
        <references count="2">
          <reference field="4294967294" count="1" selected="0">
            <x v="0"/>
          </reference>
          <reference field="1" count="1" selected="0">
            <x v="5"/>
          </reference>
        </references>
      </pivotArea>
    </chartFormat>
    <chartFormat chart="10" format="115" series="1">
      <pivotArea type="data" outline="0" fieldPosition="0">
        <references count="2">
          <reference field="4294967294" count="1" selected="0">
            <x v="0"/>
          </reference>
          <reference field="1" count="1" selected="0">
            <x v="6"/>
          </reference>
        </references>
      </pivotArea>
    </chartFormat>
    <chartFormat chart="13" format="109" series="1">
      <pivotArea type="data" outline="0" fieldPosition="0">
        <references count="2">
          <reference field="4294967294" count="1" selected="0">
            <x v="0"/>
          </reference>
          <reference field="1" count="1" selected="0">
            <x v="0"/>
          </reference>
        </references>
      </pivotArea>
    </chartFormat>
    <chartFormat chart="13" format="110" series="1">
      <pivotArea type="data" outline="0" fieldPosition="0">
        <references count="2">
          <reference field="4294967294" count="1" selected="0">
            <x v="0"/>
          </reference>
          <reference field="1" count="1" selected="0">
            <x v="1"/>
          </reference>
        </references>
      </pivotArea>
    </chartFormat>
    <chartFormat chart="13" format="111" series="1">
      <pivotArea type="data" outline="0" fieldPosition="0">
        <references count="2">
          <reference field="4294967294" count="1" selected="0">
            <x v="0"/>
          </reference>
          <reference field="1" count="1" selected="0">
            <x v="2"/>
          </reference>
        </references>
      </pivotArea>
    </chartFormat>
    <chartFormat chart="13" format="112" series="1">
      <pivotArea type="data" outline="0" fieldPosition="0">
        <references count="2">
          <reference field="4294967294" count="1" selected="0">
            <x v="0"/>
          </reference>
          <reference field="1" count="1" selected="0">
            <x v="3"/>
          </reference>
        </references>
      </pivotArea>
    </chartFormat>
    <chartFormat chart="13" format="113" series="1">
      <pivotArea type="data" outline="0" fieldPosition="0">
        <references count="2">
          <reference field="4294967294" count="1" selected="0">
            <x v="0"/>
          </reference>
          <reference field="1" count="1" selected="0">
            <x v="4"/>
          </reference>
        </references>
      </pivotArea>
    </chartFormat>
    <chartFormat chart="13" format="114" series="1">
      <pivotArea type="data" outline="0" fieldPosition="0">
        <references count="2">
          <reference field="4294967294" count="1" selected="0">
            <x v="0"/>
          </reference>
          <reference field="1" count="1" selected="0">
            <x v="5"/>
          </reference>
        </references>
      </pivotArea>
    </chartFormat>
    <chartFormat chart="13" format="115" series="1">
      <pivotArea type="data" outline="0" fieldPosition="0">
        <references count="2">
          <reference field="4294967294" count="1" selected="0">
            <x v="0"/>
          </reference>
          <reference field="1" count="1" selected="0">
            <x v="6"/>
          </reference>
        </references>
      </pivotArea>
    </chartFormat>
    <chartFormat chart="18" format="109" series="1">
      <pivotArea type="data" outline="0" fieldPosition="0">
        <references count="2">
          <reference field="4294967294" count="1" selected="0">
            <x v="0"/>
          </reference>
          <reference field="1" count="1" selected="0">
            <x v="0"/>
          </reference>
        </references>
      </pivotArea>
    </chartFormat>
    <chartFormat chart="18" format="110" series="1">
      <pivotArea type="data" outline="0" fieldPosition="0">
        <references count="2">
          <reference field="4294967294" count="1" selected="0">
            <x v="0"/>
          </reference>
          <reference field="1" count="1" selected="0">
            <x v="1"/>
          </reference>
        </references>
      </pivotArea>
    </chartFormat>
    <chartFormat chart="18" format="111" series="1">
      <pivotArea type="data" outline="0" fieldPosition="0">
        <references count="2">
          <reference field="4294967294" count="1" selected="0">
            <x v="0"/>
          </reference>
          <reference field="1" count="1" selected="0">
            <x v="2"/>
          </reference>
        </references>
      </pivotArea>
    </chartFormat>
    <chartFormat chart="18" format="112" series="1">
      <pivotArea type="data" outline="0" fieldPosition="0">
        <references count="2">
          <reference field="4294967294" count="1" selected="0">
            <x v="0"/>
          </reference>
          <reference field="1" count="1" selected="0">
            <x v="3"/>
          </reference>
        </references>
      </pivotArea>
    </chartFormat>
    <chartFormat chart="18" format="113" series="1">
      <pivotArea type="data" outline="0" fieldPosition="0">
        <references count="2">
          <reference field="4294967294" count="1" selected="0">
            <x v="0"/>
          </reference>
          <reference field="1" count="1" selected="0">
            <x v="4"/>
          </reference>
        </references>
      </pivotArea>
    </chartFormat>
    <chartFormat chart="18" format="114" series="1">
      <pivotArea type="data" outline="0" fieldPosition="0">
        <references count="2">
          <reference field="4294967294" count="1" selected="0">
            <x v="0"/>
          </reference>
          <reference field="1" count="1" selected="0">
            <x v="5"/>
          </reference>
        </references>
      </pivotArea>
    </chartFormat>
    <chartFormat chart="18" format="115" series="1">
      <pivotArea type="data" outline="0" fieldPosition="0">
        <references count="2">
          <reference field="4294967294" count="1" selected="0">
            <x v="0"/>
          </reference>
          <reference field="1" count="1" selected="0">
            <x v="6"/>
          </reference>
        </references>
      </pivotArea>
    </chartFormat>
    <chartFormat chart="18" format="116" series="1">
      <pivotArea type="data" outline="0" fieldPosition="0">
        <references count="1">
          <reference field="4294967294" count="1" selected="0">
            <x v="0"/>
          </reference>
        </references>
      </pivotArea>
    </chartFormat>
    <chartFormat chart="13" format="116" series="1">
      <pivotArea type="data" outline="0" fieldPosition="0">
        <references count="1">
          <reference field="4294967294" count="1" selected="0">
            <x v="0"/>
          </reference>
        </references>
      </pivotArea>
    </chartFormat>
    <chartFormat chart="10" format="116" series="1">
      <pivotArea type="data" outline="0" fieldPosition="0">
        <references count="1">
          <reference field="4294967294" count="1" selected="0">
            <x v="0"/>
          </reference>
        </references>
      </pivotArea>
    </chartFormat>
    <chartFormat chart="0" format="102" series="1">
      <pivotArea type="data" outline="0" fieldPosition="0">
        <references count="1">
          <reference field="4294967294" count="1" selected="0">
            <x v="0"/>
          </reference>
        </references>
      </pivotArea>
    </chartFormat>
    <chartFormat chart="19" format="117" series="1">
      <pivotArea type="data" outline="0" fieldPosition="0">
        <references count="2">
          <reference field="4294967294" count="1" selected="0">
            <x v="0"/>
          </reference>
          <reference field="1" count="1" selected="0">
            <x v="0"/>
          </reference>
        </references>
      </pivotArea>
    </chartFormat>
    <chartFormat chart="19" format="118" series="1">
      <pivotArea type="data" outline="0" fieldPosition="0">
        <references count="2">
          <reference field="4294967294" count="1" selected="0">
            <x v="0"/>
          </reference>
          <reference field="1" count="1" selected="0">
            <x v="1"/>
          </reference>
        </references>
      </pivotArea>
    </chartFormat>
    <chartFormat chart="19" format="119" series="1">
      <pivotArea type="data" outline="0" fieldPosition="0">
        <references count="2">
          <reference field="4294967294" count="1" selected="0">
            <x v="0"/>
          </reference>
          <reference field="1" count="1" selected="0">
            <x v="2"/>
          </reference>
        </references>
      </pivotArea>
    </chartFormat>
    <chartFormat chart="19" format="120" series="1">
      <pivotArea type="data" outline="0" fieldPosition="0">
        <references count="2">
          <reference field="4294967294" count="1" selected="0">
            <x v="0"/>
          </reference>
          <reference field="1" count="1" selected="0">
            <x v="3"/>
          </reference>
        </references>
      </pivotArea>
    </chartFormat>
    <chartFormat chart="19" format="121" series="1">
      <pivotArea type="data" outline="0" fieldPosition="0">
        <references count="2">
          <reference field="4294967294" count="1" selected="0">
            <x v="0"/>
          </reference>
          <reference field="1" count="1" selected="0">
            <x v="4"/>
          </reference>
        </references>
      </pivotArea>
    </chartFormat>
    <chartFormat chart="19" format="122" series="1">
      <pivotArea type="data" outline="0" fieldPosition="0">
        <references count="2">
          <reference field="4294967294" count="1" selected="0">
            <x v="0"/>
          </reference>
          <reference field="1" count="1" selected="0">
            <x v="5"/>
          </reference>
        </references>
      </pivotArea>
    </chartFormat>
    <chartFormat chart="19" format="123" series="1">
      <pivotArea type="data" outline="0" fieldPosition="0">
        <references count="2">
          <reference field="4294967294" count="1" selected="0">
            <x v="0"/>
          </reference>
          <reference field="1" count="1" selected="0">
            <x v="6"/>
          </reference>
        </references>
      </pivotArea>
    </chartFormat>
    <chartFormat chart="20" format="124" series="1">
      <pivotArea type="data" outline="0" fieldPosition="0">
        <references count="2">
          <reference field="4294967294" count="1" selected="0">
            <x v="0"/>
          </reference>
          <reference field="1" count="1" selected="0">
            <x v="0"/>
          </reference>
        </references>
      </pivotArea>
    </chartFormat>
    <chartFormat chart="20" format="125" series="1">
      <pivotArea type="data" outline="0" fieldPosition="0">
        <references count="2">
          <reference field="4294967294" count="1" selected="0">
            <x v="0"/>
          </reference>
          <reference field="1" count="1" selected="0">
            <x v="1"/>
          </reference>
        </references>
      </pivotArea>
    </chartFormat>
    <chartFormat chart="20" format="126" series="1">
      <pivotArea type="data" outline="0" fieldPosition="0">
        <references count="2">
          <reference field="4294967294" count="1" selected="0">
            <x v="0"/>
          </reference>
          <reference field="1" count="1" selected="0">
            <x v="2"/>
          </reference>
        </references>
      </pivotArea>
    </chartFormat>
    <chartFormat chart="20" format="127" series="1">
      <pivotArea type="data" outline="0" fieldPosition="0">
        <references count="2">
          <reference field="4294967294" count="1" selected="0">
            <x v="0"/>
          </reference>
          <reference field="1" count="1" selected="0">
            <x v="3"/>
          </reference>
        </references>
      </pivotArea>
    </chartFormat>
    <chartFormat chart="20" format="128" series="1">
      <pivotArea type="data" outline="0" fieldPosition="0">
        <references count="2">
          <reference field="4294967294" count="1" selected="0">
            <x v="0"/>
          </reference>
          <reference field="1" count="1" selected="0">
            <x v="4"/>
          </reference>
        </references>
      </pivotArea>
    </chartFormat>
    <chartFormat chart="20" format="129" series="1">
      <pivotArea type="data" outline="0" fieldPosition="0">
        <references count="2">
          <reference field="4294967294" count="1" selected="0">
            <x v="0"/>
          </reference>
          <reference field="1" count="1" selected="0">
            <x v="5"/>
          </reference>
        </references>
      </pivotArea>
    </chartFormat>
    <chartFormat chart="20" format="130" series="1">
      <pivotArea type="data" outline="0" fieldPosition="0">
        <references count="2">
          <reference field="4294967294" count="1" selected="0">
            <x v="0"/>
          </reference>
          <reference field="1" count="1" selected="0">
            <x v="6"/>
          </reference>
        </references>
      </pivotArea>
    </chartFormat>
    <chartFormat chart="20" format="131" series="1">
      <pivotArea type="data" outline="0" fieldPosition="0">
        <references count="1">
          <reference field="4294967294" count="1" selected="0">
            <x v="0"/>
          </reference>
        </references>
      </pivotArea>
    </chartFormat>
    <chartFormat chart="19" format="12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F4CCAC-9D0F-45E3-8A53-BD0586C37558}" name="PivotTable1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rowHeaderCaption="Country">
  <location ref="A41:I55"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compact="0" outline="0" showAll="0">
      <items count="8">
        <item x="4"/>
        <item x="2"/>
        <item x="6"/>
        <item x="3"/>
        <item x="5"/>
        <item x="1"/>
        <item x="0"/>
        <item t="default"/>
      </items>
    </pivotField>
    <pivotField axis="axisRow" compact="0" outline="0" showAll="0" defaultSubtotal="0">
      <items count="14">
        <item x="0"/>
        <item x="1"/>
        <item x="2"/>
        <item x="3"/>
        <item x="4"/>
        <item x="5"/>
        <item x="6"/>
        <item x="7"/>
        <item x="8"/>
        <item x="9"/>
        <item x="10"/>
        <item x="11"/>
        <item x="12"/>
        <item x="13"/>
      </items>
    </pivotField>
  </pivotFields>
  <rowFields count="1">
    <field x="6"/>
  </rowFields>
  <rowItems count="13">
    <i>
      <x v="1"/>
    </i>
    <i>
      <x v="2"/>
    </i>
    <i>
      <x v="3"/>
    </i>
    <i>
      <x v="4"/>
    </i>
    <i>
      <x v="5"/>
    </i>
    <i>
      <x v="6"/>
    </i>
    <i>
      <x v="7"/>
    </i>
    <i>
      <x v="8"/>
    </i>
    <i>
      <x v="9"/>
    </i>
    <i>
      <x v="10"/>
    </i>
    <i>
      <x v="11"/>
    </i>
    <i>
      <x v="12"/>
    </i>
    <i t="grand">
      <x/>
    </i>
  </rowItems>
  <colFields count="1">
    <field x="5"/>
  </colFields>
  <colItems count="8">
    <i>
      <x/>
    </i>
    <i>
      <x v="1"/>
    </i>
    <i>
      <x v="2"/>
    </i>
    <i>
      <x v="3"/>
    </i>
    <i>
      <x v="4"/>
    </i>
    <i>
      <x v="5"/>
    </i>
    <i>
      <x v="6"/>
    </i>
    <i t="grand">
      <x/>
    </i>
  </colItems>
  <dataFields count="1">
    <dataField name="Sum of Amount" fld="3" baseField="0" baseItem="0" numFmtId="165"/>
  </dataFields>
  <formats count="2">
    <format dxfId="38">
      <pivotArea outline="0" collapsedLevelsAreSubtotals="1" fieldPosition="0"/>
    </format>
    <format dxfId="37">
      <pivotArea type="all" dataOnly="0" outline="0" fieldPosition="0"/>
    </format>
  </formats>
  <chartFormats count="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65025A9-0977-4954-87CC-9571A19DB66D}" sourceName="Country">
  <pivotTables>
    <pivotTable tabId="4" name="PivotTable4"/>
    <pivotTable tabId="4" name="PivotTable5"/>
    <pivotTable tabId="5" name="PivotTable13"/>
    <pivotTable tabId="5" name="PivotTable11"/>
    <pivotTable tabId="5" name="PivotTable9"/>
  </pivotTables>
  <data>
    <tabular pivotCacheId="1633232712">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EE036E8E-7C24-43F1-BDB6-F92232F8DA0F}" sourceName="Category">
  <pivotTables>
    <pivotTable tabId="4" name="PivotTable6"/>
    <pivotTable tabId="4" name="PivotTable14"/>
    <pivotTable tabId="5" name="PivotTable9"/>
    <pivotTable tabId="5" name="PivotTable11"/>
    <pivotTable tabId="5" name="PivotTable13"/>
    <pivotTable tabId="4" name="PivotTable5"/>
    <pivotTable tabId="4" name="PivotTable4"/>
    <pivotTable tabId="4" name="PivotTable7"/>
    <pivotTable tabId="5" name="PivotTable10"/>
  </pivotTables>
  <data>
    <tabular pivotCacheId="163323271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C2D52D8E-77CB-43D1-A6B6-95FA67374583}" cache="Slicer_Category1"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B7033538-F629-4152-BBD0-DE80FFE9013C}" cache="Slicer_Category1" caption="Catego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CFE2AC3-B06E-4F25-B0C3-CCFACA23C926}" cache="Slicer_Country" caption="Country" style="SlicerStyleOther2" rowHeight="241300"/>
  <slicer name="Category" xr10:uid="{84378E00-8249-4E6B-9DD7-084B0863686A}" cache="Slicer_Category1" caption="Category"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3.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topLeftCell="A13" workbookViewId="0">
      <selection activeCell="B2" sqref="B2:B214"/>
    </sheetView>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 min="7" max="8" width="8.7109375" customWidth="1"/>
    <col min="9" max="9" width="15.42578125" bestFit="1" customWidth="1"/>
    <col min="10" max="10" width="10.7109375" bestFit="1" customWidth="1"/>
    <col min="11" max="12" width="10.7109375" customWidth="1"/>
    <col min="13" max="13" width="12.85546875" bestFit="1" customWidth="1"/>
    <col min="14" max="14" width="14" bestFit="1" customWidth="1"/>
    <col min="15" max="28" width="8.7109375" customWidth="1"/>
  </cols>
  <sheetData>
    <row r="1" spans="1:15" x14ac:dyDescent="0.25">
      <c r="A1" s="1" t="s">
        <v>0</v>
      </c>
      <c r="B1" s="1" t="s">
        <v>1</v>
      </c>
      <c r="C1" s="1" t="s">
        <v>2</v>
      </c>
      <c r="D1" s="1" t="s">
        <v>3</v>
      </c>
      <c r="E1" s="1" t="s">
        <v>4</v>
      </c>
      <c r="F1" s="1" t="s">
        <v>5</v>
      </c>
      <c r="I1" s="31" t="s">
        <v>22</v>
      </c>
      <c r="J1" s="31"/>
      <c r="K1" s="31"/>
      <c r="L1" s="31"/>
      <c r="M1" s="31"/>
      <c r="N1" s="31"/>
    </row>
    <row r="2" spans="1:15" x14ac:dyDescent="0.25">
      <c r="A2" s="2">
        <v>114</v>
      </c>
      <c r="B2" s="2" t="s">
        <v>11</v>
      </c>
      <c r="C2" s="2" t="s">
        <v>12</v>
      </c>
      <c r="D2" s="3">
        <v>107</v>
      </c>
      <c r="E2" s="4">
        <v>42546</v>
      </c>
      <c r="F2" s="2" t="s">
        <v>20</v>
      </c>
      <c r="I2" s="11" t="s">
        <v>5</v>
      </c>
      <c r="J2" s="11" t="s">
        <v>4</v>
      </c>
      <c r="K2" s="11" t="s">
        <v>1</v>
      </c>
      <c r="L2" s="11" t="s">
        <v>23</v>
      </c>
      <c r="M2" s="11" t="s">
        <v>25</v>
      </c>
      <c r="N2" s="11" t="s">
        <v>24</v>
      </c>
    </row>
    <row r="3" spans="1:15" x14ac:dyDescent="0.25">
      <c r="A3" s="2">
        <v>43</v>
      </c>
      <c r="B3" s="2" t="s">
        <v>11</v>
      </c>
      <c r="C3" s="2" t="s">
        <v>12</v>
      </c>
      <c r="D3" s="3">
        <v>135</v>
      </c>
      <c r="E3" s="4">
        <v>42448</v>
      </c>
      <c r="F3" s="2" t="s">
        <v>13</v>
      </c>
      <c r="I3" t="str">
        <f>PROPER(F2)</f>
        <v>France</v>
      </c>
      <c r="J3" s="9" t="str">
        <f t="shared" ref="J3:J66" si="0">TEXT(E2,"dd/mm/yyyy")</f>
        <v>25/06/2016</v>
      </c>
      <c r="K3" s="9" t="str" cm="1">
        <f t="array" ref="K3:K9">_xlfn.UNIQUE(B2:B214)</f>
        <v>Banana</v>
      </c>
      <c r="L3" s="10">
        <f t="shared" ref="L3:L9" si="1">COUNTIF(B2:B214,K3)</f>
        <v>71</v>
      </c>
      <c r="M3" t="str" cm="1">
        <f t="array" ref="M3:M215">_xlfn._xlws.SORT(B2:B214,TRUE,1)</f>
        <v>Apple</v>
      </c>
      <c r="N3" t="str" cm="1">
        <f t="array" ref="N3:N215">_xlfn._xlws.SORT(C2:C214,TRUE,1)</f>
        <v>Fruit</v>
      </c>
      <c r="O3" s="10"/>
    </row>
    <row r="4" spans="1:15" x14ac:dyDescent="0.25">
      <c r="A4" s="2">
        <v>196</v>
      </c>
      <c r="B4" s="2" t="s">
        <v>11</v>
      </c>
      <c r="C4" s="2" t="s">
        <v>12</v>
      </c>
      <c r="D4" s="3">
        <v>136</v>
      </c>
      <c r="E4" s="4">
        <v>42716</v>
      </c>
      <c r="F4" s="2" t="s">
        <v>13</v>
      </c>
      <c r="I4" t="str">
        <f t="shared" ref="I4:I67" si="2">PROPER(F3)</f>
        <v>Canada</v>
      </c>
      <c r="J4" s="9" t="str">
        <f t="shared" si="0"/>
        <v>19/03/2016</v>
      </c>
      <c r="K4" s="9" t="str">
        <v>Orange</v>
      </c>
      <c r="L4" s="10">
        <f t="shared" si="1"/>
        <v>24</v>
      </c>
      <c r="M4" t="str">
        <v>Apple</v>
      </c>
      <c r="N4" t="str">
        <v>Fruit</v>
      </c>
    </row>
    <row r="5" spans="1:15" x14ac:dyDescent="0.25">
      <c r="A5" s="2">
        <v>123</v>
      </c>
      <c r="B5" s="2" t="s">
        <v>16</v>
      </c>
      <c r="C5" s="2" t="s">
        <v>12</v>
      </c>
      <c r="D5" s="3">
        <v>220</v>
      </c>
      <c r="E5" s="4">
        <v>42571</v>
      </c>
      <c r="F5" s="2" t="s">
        <v>10</v>
      </c>
      <c r="I5" t="str">
        <f t="shared" si="2"/>
        <v>Canada</v>
      </c>
      <c r="J5" s="9" t="str">
        <f t="shared" si="0"/>
        <v>12/12/2016</v>
      </c>
      <c r="K5" s="9" t="str">
        <v>Cabbage</v>
      </c>
      <c r="L5" s="10">
        <f t="shared" si="1"/>
        <v>27</v>
      </c>
      <c r="M5" t="str">
        <v>Apple</v>
      </c>
      <c r="N5" t="str">
        <v>Fruit</v>
      </c>
    </row>
    <row r="6" spans="1:15" x14ac:dyDescent="0.25">
      <c r="A6" s="2">
        <v>59</v>
      </c>
      <c r="B6" s="2" t="s">
        <v>11</v>
      </c>
      <c r="C6" s="2" t="s">
        <v>12</v>
      </c>
      <c r="D6" s="3">
        <v>235</v>
      </c>
      <c r="E6" s="4">
        <v>42477</v>
      </c>
      <c r="F6" s="2" t="s">
        <v>8</v>
      </c>
      <c r="I6" t="str">
        <f t="shared" si="2"/>
        <v>United Kingdom</v>
      </c>
      <c r="J6" s="9" t="str">
        <f t="shared" si="0"/>
        <v>20/07/2016</v>
      </c>
      <c r="K6" s="9" t="str">
        <v>Apple</v>
      </c>
      <c r="L6" s="10">
        <f t="shared" si="1"/>
        <v>40</v>
      </c>
      <c r="M6" t="str">
        <v>Apple</v>
      </c>
      <c r="N6" t="str">
        <v>Fruit</v>
      </c>
    </row>
    <row r="7" spans="1:15" x14ac:dyDescent="0.25">
      <c r="A7" s="2">
        <v>58</v>
      </c>
      <c r="B7" s="2" t="s">
        <v>9</v>
      </c>
      <c r="C7" s="2" t="s">
        <v>7</v>
      </c>
      <c r="D7" s="3">
        <v>277</v>
      </c>
      <c r="E7" s="4">
        <v>42472</v>
      </c>
      <c r="F7" s="2" t="s">
        <v>15</v>
      </c>
      <c r="I7" t="str">
        <f t="shared" si="2"/>
        <v>United States</v>
      </c>
      <c r="J7" s="9" t="str">
        <f t="shared" si="0"/>
        <v>17/04/2016</v>
      </c>
      <c r="K7" s="9" t="str">
        <v>Carrots</v>
      </c>
      <c r="L7" s="10">
        <f t="shared" si="1"/>
        <v>27</v>
      </c>
      <c r="M7" t="str">
        <v>Apple</v>
      </c>
      <c r="N7" t="str">
        <v>Fruit</v>
      </c>
    </row>
    <row r="8" spans="1:15" x14ac:dyDescent="0.25">
      <c r="A8" s="2">
        <v>186</v>
      </c>
      <c r="B8" s="2" t="s">
        <v>9</v>
      </c>
      <c r="C8" s="2" t="s">
        <v>7</v>
      </c>
      <c r="D8" s="3">
        <v>284</v>
      </c>
      <c r="E8" s="4">
        <v>42699</v>
      </c>
      <c r="F8" s="2" t="s">
        <v>15</v>
      </c>
      <c r="I8" t="str">
        <f t="shared" si="2"/>
        <v>Germany</v>
      </c>
      <c r="J8" s="9" t="str">
        <f t="shared" si="0"/>
        <v>12/04/2016</v>
      </c>
      <c r="K8" s="9" t="str">
        <v>Beans</v>
      </c>
      <c r="L8" s="10">
        <f t="shared" si="1"/>
        <v>13</v>
      </c>
      <c r="M8" t="str">
        <v>Apple</v>
      </c>
      <c r="N8" t="str">
        <v>Fruit</v>
      </c>
    </row>
    <row r="9" spans="1:15" x14ac:dyDescent="0.25">
      <c r="A9" s="2">
        <v>125</v>
      </c>
      <c r="B9" s="2" t="s">
        <v>19</v>
      </c>
      <c r="C9" s="2" t="s">
        <v>12</v>
      </c>
      <c r="D9" s="3">
        <v>330</v>
      </c>
      <c r="E9" s="4">
        <v>42571</v>
      </c>
      <c r="F9" s="2" t="s">
        <v>15</v>
      </c>
      <c r="I9" t="str">
        <f t="shared" si="2"/>
        <v>Germany</v>
      </c>
      <c r="J9" s="9" t="str">
        <f t="shared" si="0"/>
        <v>25/11/2016</v>
      </c>
      <c r="K9" s="9" t="str">
        <v>Mango</v>
      </c>
      <c r="L9" s="10">
        <f t="shared" si="1"/>
        <v>11</v>
      </c>
      <c r="M9" t="str">
        <v>Apple</v>
      </c>
      <c r="N9" t="str">
        <v>Fruit</v>
      </c>
    </row>
    <row r="10" spans="1:15" x14ac:dyDescent="0.25">
      <c r="A10" s="2">
        <v>213</v>
      </c>
      <c r="B10" s="2" t="s">
        <v>6</v>
      </c>
      <c r="C10" s="2" t="s">
        <v>7</v>
      </c>
      <c r="D10" s="3">
        <v>339</v>
      </c>
      <c r="E10" s="4">
        <v>42734</v>
      </c>
      <c r="F10" s="2" t="s">
        <v>17</v>
      </c>
      <c r="I10" t="str">
        <f t="shared" si="2"/>
        <v>Germany</v>
      </c>
      <c r="J10" s="9" t="str">
        <f t="shared" si="0"/>
        <v>20/07/2016</v>
      </c>
      <c r="K10" s="9"/>
      <c r="L10" s="9"/>
      <c r="M10" t="str">
        <v>Apple</v>
      </c>
      <c r="N10" t="str">
        <v>Fruit</v>
      </c>
    </row>
    <row r="11" spans="1:15" x14ac:dyDescent="0.25">
      <c r="A11" s="2">
        <v>155</v>
      </c>
      <c r="B11" s="2" t="s">
        <v>9</v>
      </c>
      <c r="C11" s="2" t="s">
        <v>7</v>
      </c>
      <c r="D11" s="3">
        <v>352</v>
      </c>
      <c r="E11" s="4">
        <v>42622</v>
      </c>
      <c r="F11" s="2" t="s">
        <v>13</v>
      </c>
      <c r="I11" t="str">
        <f t="shared" si="2"/>
        <v>Australia</v>
      </c>
      <c r="J11" s="9" t="str">
        <f t="shared" si="0"/>
        <v>30/12/2016</v>
      </c>
      <c r="K11" s="9"/>
      <c r="L11" s="9"/>
      <c r="M11" t="str">
        <v>Apple</v>
      </c>
      <c r="N11" t="str">
        <v>Fruit</v>
      </c>
    </row>
    <row r="12" spans="1:15" x14ac:dyDescent="0.25">
      <c r="A12" s="2">
        <v>151</v>
      </c>
      <c r="B12" s="2" t="s">
        <v>11</v>
      </c>
      <c r="C12" s="2" t="s">
        <v>12</v>
      </c>
      <c r="D12" s="3">
        <v>424</v>
      </c>
      <c r="E12" s="4">
        <v>42618</v>
      </c>
      <c r="F12" s="2" t="s">
        <v>17</v>
      </c>
      <c r="I12" t="str">
        <f t="shared" si="2"/>
        <v>Canada</v>
      </c>
      <c r="J12" s="9" t="str">
        <f t="shared" si="0"/>
        <v>09/09/2016</v>
      </c>
      <c r="K12" s="9"/>
      <c r="L12" s="9"/>
      <c r="M12" t="str">
        <v>Apple</v>
      </c>
      <c r="N12" t="str">
        <v>Fruit</v>
      </c>
    </row>
    <row r="13" spans="1:15" x14ac:dyDescent="0.25">
      <c r="A13" s="2">
        <v>74</v>
      </c>
      <c r="B13" s="2" t="s">
        <v>11</v>
      </c>
      <c r="C13" s="2" t="s">
        <v>12</v>
      </c>
      <c r="D13" s="3">
        <v>474</v>
      </c>
      <c r="E13" s="4">
        <v>42495</v>
      </c>
      <c r="F13" s="2" t="s">
        <v>15</v>
      </c>
      <c r="I13" t="str">
        <f t="shared" si="2"/>
        <v>Australia</v>
      </c>
      <c r="J13" s="9" t="str">
        <f t="shared" si="0"/>
        <v>05/09/2016</v>
      </c>
      <c r="K13" s="9"/>
      <c r="L13" s="9"/>
      <c r="M13" t="str">
        <v>Apple</v>
      </c>
      <c r="N13" t="str">
        <v>Fruit</v>
      </c>
    </row>
    <row r="14" spans="1:15" x14ac:dyDescent="0.25">
      <c r="A14" s="2">
        <v>108</v>
      </c>
      <c r="B14" s="2" t="s">
        <v>19</v>
      </c>
      <c r="C14" s="2" t="s">
        <v>12</v>
      </c>
      <c r="D14" s="3">
        <v>521</v>
      </c>
      <c r="E14" s="4">
        <v>42525</v>
      </c>
      <c r="F14" s="2" t="s">
        <v>13</v>
      </c>
      <c r="I14" t="str">
        <f t="shared" si="2"/>
        <v>Germany</v>
      </c>
      <c r="J14" s="9" t="str">
        <f t="shared" si="0"/>
        <v>05/05/2016</v>
      </c>
      <c r="K14" s="9"/>
      <c r="L14" s="9"/>
      <c r="M14" t="str">
        <v>Apple</v>
      </c>
      <c r="N14" t="str">
        <v>Fruit</v>
      </c>
    </row>
    <row r="15" spans="1:15" x14ac:dyDescent="0.25">
      <c r="A15" s="2">
        <v>76</v>
      </c>
      <c r="B15" s="2" t="s">
        <v>11</v>
      </c>
      <c r="C15" s="2" t="s">
        <v>12</v>
      </c>
      <c r="D15" s="3">
        <v>592</v>
      </c>
      <c r="E15" s="4">
        <v>42496</v>
      </c>
      <c r="F15" s="2" t="s">
        <v>8</v>
      </c>
      <c r="I15" t="str">
        <f t="shared" si="2"/>
        <v>Canada</v>
      </c>
      <c r="J15" s="9" t="str">
        <f t="shared" si="0"/>
        <v>04/06/2016</v>
      </c>
      <c r="K15" s="9"/>
      <c r="L15" s="9"/>
      <c r="M15" t="str">
        <v>Apple</v>
      </c>
      <c r="N15" t="str">
        <v>Fruit</v>
      </c>
    </row>
    <row r="16" spans="1:15" x14ac:dyDescent="0.25">
      <c r="A16" s="2">
        <v>55</v>
      </c>
      <c r="B16" s="2" t="s">
        <v>6</v>
      </c>
      <c r="C16" s="2" t="s">
        <v>7</v>
      </c>
      <c r="D16" s="3">
        <v>607</v>
      </c>
      <c r="E16" s="4">
        <v>42463</v>
      </c>
      <c r="F16" s="2" t="s">
        <v>10</v>
      </c>
      <c r="I16" t="str">
        <f t="shared" si="2"/>
        <v>United States</v>
      </c>
      <c r="J16" s="9" t="str">
        <f t="shared" si="0"/>
        <v>06/05/2016</v>
      </c>
      <c r="K16" s="9"/>
      <c r="L16" s="9"/>
      <c r="M16" t="str">
        <v>Apple</v>
      </c>
      <c r="N16" t="str">
        <v>Fruit</v>
      </c>
    </row>
    <row r="17" spans="1:14" x14ac:dyDescent="0.25">
      <c r="A17" s="2">
        <v>3</v>
      </c>
      <c r="B17" s="2" t="s">
        <v>11</v>
      </c>
      <c r="C17" s="2" t="s">
        <v>12</v>
      </c>
      <c r="D17" s="3">
        <v>617</v>
      </c>
      <c r="E17" s="4">
        <v>42377</v>
      </c>
      <c r="F17" s="2" t="s">
        <v>8</v>
      </c>
      <c r="I17" t="str">
        <f t="shared" si="2"/>
        <v>United Kingdom</v>
      </c>
      <c r="J17" s="9" t="str">
        <f t="shared" si="0"/>
        <v>03/04/2016</v>
      </c>
      <c r="K17" s="9"/>
      <c r="L17" s="9"/>
      <c r="M17" t="str">
        <v>Apple</v>
      </c>
      <c r="N17" t="str">
        <v>Fruit</v>
      </c>
    </row>
    <row r="18" spans="1:14" x14ac:dyDescent="0.25">
      <c r="A18" s="2">
        <v>210</v>
      </c>
      <c r="B18" s="2" t="s">
        <v>14</v>
      </c>
      <c r="C18" s="2" t="s">
        <v>7</v>
      </c>
      <c r="D18" s="3">
        <v>680</v>
      </c>
      <c r="E18" s="4">
        <v>42732</v>
      </c>
      <c r="F18" s="2" t="s">
        <v>20</v>
      </c>
      <c r="I18" t="str">
        <f t="shared" si="2"/>
        <v>United States</v>
      </c>
      <c r="J18" s="9" t="str">
        <f t="shared" si="0"/>
        <v>08/01/2016</v>
      </c>
      <c r="K18" s="9"/>
      <c r="L18" s="9"/>
      <c r="M18" t="str">
        <v>Apple</v>
      </c>
      <c r="N18" t="str">
        <v>Fruit</v>
      </c>
    </row>
    <row r="19" spans="1:14" x14ac:dyDescent="0.25">
      <c r="A19" s="2">
        <v>167</v>
      </c>
      <c r="B19" s="2" t="s">
        <v>6</v>
      </c>
      <c r="C19" s="2" t="s">
        <v>7</v>
      </c>
      <c r="D19" s="3">
        <v>682</v>
      </c>
      <c r="E19" s="4">
        <v>42642</v>
      </c>
      <c r="F19" s="2" t="s">
        <v>15</v>
      </c>
      <c r="I19" t="str">
        <f t="shared" si="2"/>
        <v>France</v>
      </c>
      <c r="J19" s="9" t="str">
        <f t="shared" si="0"/>
        <v>28/12/2016</v>
      </c>
      <c r="K19" s="9"/>
      <c r="L19" s="9"/>
      <c r="M19" t="str">
        <v>Apple</v>
      </c>
      <c r="N19" t="str">
        <v>Fruit</v>
      </c>
    </row>
    <row r="20" spans="1:14" x14ac:dyDescent="0.25">
      <c r="A20" s="2">
        <v>168</v>
      </c>
      <c r="B20" s="2" t="s">
        <v>11</v>
      </c>
      <c r="C20" s="2" t="s">
        <v>12</v>
      </c>
      <c r="D20" s="3">
        <v>793</v>
      </c>
      <c r="E20" s="4">
        <v>42646</v>
      </c>
      <c r="F20" s="2" t="s">
        <v>17</v>
      </c>
      <c r="I20" t="str">
        <f t="shared" si="2"/>
        <v>Germany</v>
      </c>
      <c r="J20" s="9" t="str">
        <f t="shared" si="0"/>
        <v>29/09/2016</v>
      </c>
      <c r="K20" s="9"/>
      <c r="L20" s="9"/>
      <c r="M20" t="str">
        <v>Apple</v>
      </c>
      <c r="N20" t="str">
        <v>Fruit</v>
      </c>
    </row>
    <row r="21" spans="1:14" ht="15.75" customHeight="1" x14ac:dyDescent="0.25">
      <c r="A21" s="2">
        <v>127</v>
      </c>
      <c r="B21" s="2" t="s">
        <v>16</v>
      </c>
      <c r="C21" s="2" t="s">
        <v>12</v>
      </c>
      <c r="D21" s="3">
        <v>850</v>
      </c>
      <c r="E21" s="4">
        <v>42573</v>
      </c>
      <c r="F21" s="2" t="s">
        <v>18</v>
      </c>
      <c r="I21" t="str">
        <f t="shared" si="2"/>
        <v>Australia</v>
      </c>
      <c r="J21" s="9" t="str">
        <f t="shared" si="0"/>
        <v>03/10/2016</v>
      </c>
      <c r="K21" s="9"/>
      <c r="L21" s="9"/>
      <c r="M21" t="str">
        <v>Apple</v>
      </c>
      <c r="N21" t="str">
        <v>Fruit</v>
      </c>
    </row>
    <row r="22" spans="1:14" ht="15.75" customHeight="1" x14ac:dyDescent="0.25">
      <c r="A22" s="2">
        <v>133</v>
      </c>
      <c r="B22" s="2" t="s">
        <v>11</v>
      </c>
      <c r="C22" s="2" t="s">
        <v>12</v>
      </c>
      <c r="D22" s="3">
        <v>852</v>
      </c>
      <c r="E22" s="4">
        <v>42582</v>
      </c>
      <c r="F22" s="2" t="s">
        <v>8</v>
      </c>
      <c r="I22" t="str">
        <f t="shared" si="2"/>
        <v>New Zealand</v>
      </c>
      <c r="J22" s="9" t="str">
        <f t="shared" si="0"/>
        <v>22/07/2016</v>
      </c>
      <c r="K22" s="9"/>
      <c r="L22" s="9"/>
      <c r="M22" t="str">
        <v>Apple</v>
      </c>
      <c r="N22" t="str">
        <v>Fruit</v>
      </c>
    </row>
    <row r="23" spans="1:14" ht="15.75" customHeight="1" x14ac:dyDescent="0.25">
      <c r="A23" s="2">
        <v>137</v>
      </c>
      <c r="B23" s="2" t="s">
        <v>16</v>
      </c>
      <c r="C23" s="2" t="s">
        <v>12</v>
      </c>
      <c r="D23" s="3">
        <v>859</v>
      </c>
      <c r="E23" s="4">
        <v>42585</v>
      </c>
      <c r="F23" s="2" t="s">
        <v>8</v>
      </c>
      <c r="I23" t="str">
        <f t="shared" si="2"/>
        <v>United States</v>
      </c>
      <c r="J23" s="9" t="str">
        <f t="shared" si="0"/>
        <v>31/07/2016</v>
      </c>
      <c r="K23" s="9"/>
      <c r="L23" s="9"/>
      <c r="M23" t="str">
        <v>Apple</v>
      </c>
      <c r="N23" t="str">
        <v>Fruit</v>
      </c>
    </row>
    <row r="24" spans="1:14" ht="15.75" customHeight="1" x14ac:dyDescent="0.25">
      <c r="A24" s="2">
        <v>211</v>
      </c>
      <c r="B24" s="2" t="s">
        <v>16</v>
      </c>
      <c r="C24" s="2" t="s">
        <v>12</v>
      </c>
      <c r="D24" s="3">
        <v>958</v>
      </c>
      <c r="E24" s="4">
        <v>42733</v>
      </c>
      <c r="F24" s="2" t="s">
        <v>8</v>
      </c>
      <c r="I24" t="str">
        <f t="shared" si="2"/>
        <v>United States</v>
      </c>
      <c r="J24" s="9" t="str">
        <f t="shared" si="0"/>
        <v>03/08/2016</v>
      </c>
      <c r="K24" s="9"/>
      <c r="L24" s="9"/>
      <c r="M24" t="str">
        <v>Apple</v>
      </c>
      <c r="N24" t="str">
        <v>Fruit</v>
      </c>
    </row>
    <row r="25" spans="1:14" ht="15.75" customHeight="1" x14ac:dyDescent="0.25">
      <c r="A25" s="2">
        <v>95</v>
      </c>
      <c r="B25" s="2" t="s">
        <v>14</v>
      </c>
      <c r="C25" s="2" t="s">
        <v>7</v>
      </c>
      <c r="D25" s="3">
        <v>1002</v>
      </c>
      <c r="E25" s="4">
        <v>42515</v>
      </c>
      <c r="F25" s="2" t="s">
        <v>17</v>
      </c>
      <c r="I25" t="str">
        <f t="shared" si="2"/>
        <v>United States</v>
      </c>
      <c r="J25" s="9" t="str">
        <f t="shared" si="0"/>
        <v>29/12/2016</v>
      </c>
      <c r="K25" s="9"/>
      <c r="L25" s="9"/>
      <c r="M25" t="str">
        <v>Apple</v>
      </c>
      <c r="N25" t="str">
        <v>Fruit</v>
      </c>
    </row>
    <row r="26" spans="1:14" ht="15.75" customHeight="1" x14ac:dyDescent="0.25">
      <c r="A26" s="2">
        <v>22</v>
      </c>
      <c r="B26" s="2" t="s">
        <v>11</v>
      </c>
      <c r="C26" s="2" t="s">
        <v>12</v>
      </c>
      <c r="D26" s="3">
        <v>1004</v>
      </c>
      <c r="E26" s="4">
        <v>42411</v>
      </c>
      <c r="F26" s="2" t="s">
        <v>18</v>
      </c>
      <c r="I26" t="str">
        <f t="shared" si="2"/>
        <v>Australia</v>
      </c>
      <c r="J26" s="9" t="str">
        <f t="shared" si="0"/>
        <v>25/05/2016</v>
      </c>
      <c r="K26" s="9"/>
      <c r="L26" s="9"/>
      <c r="M26" t="str">
        <v>Apple</v>
      </c>
      <c r="N26" t="str">
        <v>Fruit</v>
      </c>
    </row>
    <row r="27" spans="1:14" ht="15.75" customHeight="1" x14ac:dyDescent="0.25">
      <c r="A27" s="2">
        <v>56</v>
      </c>
      <c r="B27" s="2" t="s">
        <v>11</v>
      </c>
      <c r="C27" s="2" t="s">
        <v>12</v>
      </c>
      <c r="D27" s="3">
        <v>1054</v>
      </c>
      <c r="E27" s="4">
        <v>42466</v>
      </c>
      <c r="F27" s="2" t="s">
        <v>18</v>
      </c>
      <c r="I27" t="str">
        <f t="shared" si="2"/>
        <v>New Zealand</v>
      </c>
      <c r="J27" s="9" t="str">
        <f t="shared" si="0"/>
        <v>11/02/2016</v>
      </c>
      <c r="K27" s="9"/>
      <c r="L27" s="9"/>
      <c r="M27" t="str">
        <v>Apple</v>
      </c>
      <c r="N27" t="str">
        <v>Fruit</v>
      </c>
    </row>
    <row r="28" spans="1:14" ht="15.75" customHeight="1" x14ac:dyDescent="0.25">
      <c r="A28" s="2">
        <v>60</v>
      </c>
      <c r="B28" s="2" t="s">
        <v>16</v>
      </c>
      <c r="C28" s="2" t="s">
        <v>12</v>
      </c>
      <c r="D28" s="3">
        <v>1113</v>
      </c>
      <c r="E28" s="4">
        <v>42478</v>
      </c>
      <c r="F28" s="2" t="s">
        <v>17</v>
      </c>
      <c r="I28" t="str">
        <f t="shared" si="2"/>
        <v>New Zealand</v>
      </c>
      <c r="J28" s="9" t="str">
        <f t="shared" si="0"/>
        <v>06/04/2016</v>
      </c>
      <c r="K28" s="9"/>
      <c r="L28" s="9"/>
      <c r="M28" t="str">
        <v>Apple</v>
      </c>
      <c r="N28" t="str">
        <v>Fruit</v>
      </c>
    </row>
    <row r="29" spans="1:14" ht="15.75" customHeight="1" x14ac:dyDescent="0.25">
      <c r="A29" s="2">
        <v>61</v>
      </c>
      <c r="B29" s="2" t="s">
        <v>19</v>
      </c>
      <c r="C29" s="2" t="s">
        <v>12</v>
      </c>
      <c r="D29" s="3">
        <v>1128</v>
      </c>
      <c r="E29" s="4">
        <v>42481</v>
      </c>
      <c r="F29" s="2" t="s">
        <v>8</v>
      </c>
      <c r="I29" t="str">
        <f t="shared" si="2"/>
        <v>Australia</v>
      </c>
      <c r="J29" s="9" t="str">
        <f t="shared" si="0"/>
        <v>18/04/2016</v>
      </c>
      <c r="K29" s="9"/>
      <c r="L29" s="9"/>
      <c r="M29" t="str">
        <v>Apple</v>
      </c>
      <c r="N29" t="str">
        <v>Fruit</v>
      </c>
    </row>
    <row r="30" spans="1:14" ht="15.75" customHeight="1" x14ac:dyDescent="0.25">
      <c r="A30" s="2">
        <v>18</v>
      </c>
      <c r="B30" s="2" t="s">
        <v>11</v>
      </c>
      <c r="C30" s="2" t="s">
        <v>12</v>
      </c>
      <c r="D30" s="3">
        <v>1135</v>
      </c>
      <c r="E30" s="4">
        <v>42399</v>
      </c>
      <c r="F30" s="2" t="s">
        <v>10</v>
      </c>
      <c r="I30" t="str">
        <f t="shared" si="2"/>
        <v>United States</v>
      </c>
      <c r="J30" s="9" t="str">
        <f t="shared" si="0"/>
        <v>21/04/2016</v>
      </c>
      <c r="K30" s="9"/>
      <c r="L30" s="9"/>
      <c r="M30" t="str">
        <v>Apple</v>
      </c>
      <c r="N30" t="str">
        <v>Fruit</v>
      </c>
    </row>
    <row r="31" spans="1:14" ht="15.75" customHeight="1" x14ac:dyDescent="0.25">
      <c r="A31" s="2">
        <v>20</v>
      </c>
      <c r="B31" s="2" t="s">
        <v>19</v>
      </c>
      <c r="C31" s="2" t="s">
        <v>12</v>
      </c>
      <c r="D31" s="3">
        <v>1161</v>
      </c>
      <c r="E31" s="4">
        <v>42402</v>
      </c>
      <c r="F31" s="2" t="s">
        <v>8</v>
      </c>
      <c r="I31" t="str">
        <f t="shared" si="2"/>
        <v>United Kingdom</v>
      </c>
      <c r="J31" s="9" t="str">
        <f t="shared" si="0"/>
        <v>30/01/2016</v>
      </c>
      <c r="K31" s="9"/>
      <c r="L31" s="9"/>
      <c r="M31" t="str">
        <v>Apple</v>
      </c>
      <c r="N31" t="str">
        <v>Fruit</v>
      </c>
    </row>
    <row r="32" spans="1:14" ht="15.75" customHeight="1" x14ac:dyDescent="0.25">
      <c r="A32" s="2">
        <v>177</v>
      </c>
      <c r="B32" s="2" t="s">
        <v>11</v>
      </c>
      <c r="C32" s="2" t="s">
        <v>12</v>
      </c>
      <c r="D32" s="3">
        <v>1197</v>
      </c>
      <c r="E32" s="4">
        <v>42669</v>
      </c>
      <c r="F32" s="2" t="s">
        <v>17</v>
      </c>
      <c r="I32" t="str">
        <f t="shared" si="2"/>
        <v>United States</v>
      </c>
      <c r="J32" s="9" t="str">
        <f t="shared" si="0"/>
        <v>02/02/2016</v>
      </c>
      <c r="K32" s="9"/>
      <c r="L32" s="9"/>
      <c r="M32" t="str">
        <v>Apple</v>
      </c>
      <c r="N32" t="str">
        <v>Fruit</v>
      </c>
    </row>
    <row r="33" spans="1:14" ht="15.75" customHeight="1" x14ac:dyDescent="0.25">
      <c r="A33" s="2">
        <v>98</v>
      </c>
      <c r="B33" s="2" t="s">
        <v>16</v>
      </c>
      <c r="C33" s="2" t="s">
        <v>12</v>
      </c>
      <c r="D33" s="3">
        <v>1380</v>
      </c>
      <c r="E33" s="4">
        <v>42516</v>
      </c>
      <c r="F33" s="2" t="s">
        <v>17</v>
      </c>
      <c r="I33" t="str">
        <f t="shared" si="2"/>
        <v>Australia</v>
      </c>
      <c r="J33" s="9" t="str">
        <f t="shared" si="0"/>
        <v>26/10/2016</v>
      </c>
      <c r="K33" s="9"/>
      <c r="L33" s="9"/>
      <c r="M33" t="str">
        <v>Apple</v>
      </c>
      <c r="N33" t="str">
        <v>Fruit</v>
      </c>
    </row>
    <row r="34" spans="1:14" ht="15.75" customHeight="1" x14ac:dyDescent="0.25">
      <c r="A34" s="2">
        <v>203</v>
      </c>
      <c r="B34" s="2" t="s">
        <v>14</v>
      </c>
      <c r="C34" s="2" t="s">
        <v>7</v>
      </c>
      <c r="D34" s="3">
        <v>1541</v>
      </c>
      <c r="E34" s="4">
        <v>42723</v>
      </c>
      <c r="F34" s="2" t="s">
        <v>10</v>
      </c>
      <c r="I34" t="str">
        <f t="shared" si="2"/>
        <v>Australia</v>
      </c>
      <c r="J34" s="9" t="str">
        <f t="shared" si="0"/>
        <v>26/05/2016</v>
      </c>
      <c r="K34" s="9"/>
      <c r="L34" s="9"/>
      <c r="M34" t="str">
        <v>Apple</v>
      </c>
      <c r="N34" t="str">
        <v>Fruit</v>
      </c>
    </row>
    <row r="35" spans="1:14" ht="15.75" customHeight="1" x14ac:dyDescent="0.25">
      <c r="A35" s="2">
        <v>34</v>
      </c>
      <c r="B35" s="2" t="s">
        <v>9</v>
      </c>
      <c r="C35" s="2" t="s">
        <v>7</v>
      </c>
      <c r="D35" s="3">
        <v>1557</v>
      </c>
      <c r="E35" s="4">
        <v>42429</v>
      </c>
      <c r="F35" s="2" t="s">
        <v>15</v>
      </c>
      <c r="I35" t="str">
        <f t="shared" si="2"/>
        <v>United Kingdom</v>
      </c>
      <c r="J35" s="9" t="str">
        <f t="shared" si="0"/>
        <v>19/12/2016</v>
      </c>
      <c r="K35" s="9"/>
      <c r="L35" s="9"/>
      <c r="M35" t="str">
        <v>Apple</v>
      </c>
      <c r="N35" t="str">
        <v>Fruit</v>
      </c>
    </row>
    <row r="36" spans="1:14" ht="15.75" customHeight="1" x14ac:dyDescent="0.25">
      <c r="A36" s="2">
        <v>31</v>
      </c>
      <c r="B36" s="2" t="s">
        <v>21</v>
      </c>
      <c r="C36" s="2" t="s">
        <v>12</v>
      </c>
      <c r="D36" s="3">
        <v>1641</v>
      </c>
      <c r="E36" s="4">
        <v>42422</v>
      </c>
      <c r="F36" s="2" t="s">
        <v>8</v>
      </c>
      <c r="I36" t="str">
        <f t="shared" si="2"/>
        <v>Germany</v>
      </c>
      <c r="J36" s="9" t="str">
        <f t="shared" si="0"/>
        <v>29/02/2016</v>
      </c>
      <c r="K36" s="9"/>
      <c r="L36" s="9"/>
      <c r="M36" t="str">
        <v>Apple</v>
      </c>
      <c r="N36" t="str">
        <v>Fruit</v>
      </c>
    </row>
    <row r="37" spans="1:14" ht="15.75" customHeight="1" x14ac:dyDescent="0.25">
      <c r="A37" s="2">
        <v>131</v>
      </c>
      <c r="B37" s="2" t="s">
        <v>19</v>
      </c>
      <c r="C37" s="2" t="s">
        <v>12</v>
      </c>
      <c r="D37" s="3">
        <v>1704</v>
      </c>
      <c r="E37" s="4">
        <v>42580</v>
      </c>
      <c r="F37" s="2" t="s">
        <v>10</v>
      </c>
      <c r="I37" t="str">
        <f t="shared" si="2"/>
        <v>United States</v>
      </c>
      <c r="J37" s="9" t="str">
        <f t="shared" si="0"/>
        <v>22/02/2016</v>
      </c>
      <c r="K37" s="9"/>
      <c r="L37" s="9"/>
      <c r="M37" t="str">
        <v>Apple</v>
      </c>
      <c r="N37" t="str">
        <v>Fruit</v>
      </c>
    </row>
    <row r="38" spans="1:14" ht="15.75" customHeight="1" x14ac:dyDescent="0.25">
      <c r="A38" s="2">
        <v>140</v>
      </c>
      <c r="B38" s="2" t="s">
        <v>6</v>
      </c>
      <c r="C38" s="2" t="s">
        <v>7</v>
      </c>
      <c r="D38" s="3">
        <v>1743</v>
      </c>
      <c r="E38" s="4">
        <v>42601</v>
      </c>
      <c r="F38" s="2" t="s">
        <v>8</v>
      </c>
      <c r="I38" t="str">
        <f t="shared" si="2"/>
        <v>United Kingdom</v>
      </c>
      <c r="J38" s="9" t="str">
        <f t="shared" si="0"/>
        <v>29/07/2016</v>
      </c>
      <c r="K38" s="9"/>
      <c r="L38" s="9"/>
      <c r="M38" t="str">
        <v>Apple</v>
      </c>
      <c r="N38" t="str">
        <v>Fruit</v>
      </c>
    </row>
    <row r="39" spans="1:14" ht="15.75" customHeight="1" x14ac:dyDescent="0.25">
      <c r="A39" s="2">
        <v>201</v>
      </c>
      <c r="B39" s="2" t="s">
        <v>19</v>
      </c>
      <c r="C39" s="2" t="s">
        <v>12</v>
      </c>
      <c r="D39" s="3">
        <v>1760</v>
      </c>
      <c r="E39" s="4">
        <v>42720</v>
      </c>
      <c r="F39" s="2" t="s">
        <v>17</v>
      </c>
      <c r="I39" t="str">
        <f t="shared" si="2"/>
        <v>United States</v>
      </c>
      <c r="J39" s="9" t="str">
        <f t="shared" si="0"/>
        <v>19/08/2016</v>
      </c>
      <c r="K39" s="9"/>
      <c r="L39" s="9"/>
      <c r="M39" t="str">
        <v>Apple</v>
      </c>
      <c r="N39" t="str">
        <v>Fruit</v>
      </c>
    </row>
    <row r="40" spans="1:14" ht="15.75" customHeight="1" x14ac:dyDescent="0.25">
      <c r="A40" s="2">
        <v>209</v>
      </c>
      <c r="B40" s="2" t="s">
        <v>19</v>
      </c>
      <c r="C40" s="2" t="s">
        <v>12</v>
      </c>
      <c r="D40" s="3">
        <v>1777</v>
      </c>
      <c r="E40" s="4">
        <v>42732</v>
      </c>
      <c r="F40" s="2" t="s">
        <v>20</v>
      </c>
      <c r="I40" t="str">
        <f t="shared" si="2"/>
        <v>Australia</v>
      </c>
      <c r="J40" s="9" t="str">
        <f t="shared" si="0"/>
        <v>16/12/2016</v>
      </c>
      <c r="K40" s="9"/>
      <c r="L40" s="9"/>
      <c r="M40" t="str">
        <v>Apple</v>
      </c>
      <c r="N40" t="str">
        <v>Fruit</v>
      </c>
    </row>
    <row r="41" spans="1:14" ht="15.75" customHeight="1" x14ac:dyDescent="0.25">
      <c r="A41" s="2">
        <v>150</v>
      </c>
      <c r="B41" s="2" t="s">
        <v>11</v>
      </c>
      <c r="C41" s="2" t="s">
        <v>12</v>
      </c>
      <c r="D41" s="3">
        <v>1841</v>
      </c>
      <c r="E41" s="4">
        <v>42615</v>
      </c>
      <c r="F41" s="2" t="s">
        <v>8</v>
      </c>
      <c r="I41" t="str">
        <f t="shared" si="2"/>
        <v>France</v>
      </c>
      <c r="J41" s="9" t="str">
        <f t="shared" si="0"/>
        <v>28/12/2016</v>
      </c>
      <c r="K41" s="9"/>
      <c r="L41" s="9"/>
      <c r="M41" t="str">
        <v>Apple</v>
      </c>
      <c r="N41" t="str">
        <v>Fruit</v>
      </c>
    </row>
    <row r="42" spans="1:14" ht="15.75" customHeight="1" x14ac:dyDescent="0.25">
      <c r="A42" s="2">
        <v>13</v>
      </c>
      <c r="B42" s="2" t="s">
        <v>6</v>
      </c>
      <c r="C42" s="2" t="s">
        <v>7</v>
      </c>
      <c r="D42" s="3">
        <v>1903</v>
      </c>
      <c r="E42" s="4">
        <v>42389</v>
      </c>
      <c r="F42" s="2" t="s">
        <v>15</v>
      </c>
      <c r="I42" t="str">
        <f t="shared" si="2"/>
        <v>United States</v>
      </c>
      <c r="J42" s="9" t="str">
        <f t="shared" si="0"/>
        <v>02/09/2016</v>
      </c>
      <c r="K42" s="9"/>
      <c r="L42" s="9"/>
      <c r="M42" t="str">
        <v>Apple</v>
      </c>
      <c r="N42" t="str">
        <v>Fruit</v>
      </c>
    </row>
    <row r="43" spans="1:14" ht="15.75" customHeight="1" x14ac:dyDescent="0.25">
      <c r="A43" s="2">
        <v>190</v>
      </c>
      <c r="B43" s="2" t="s">
        <v>19</v>
      </c>
      <c r="C43" s="2" t="s">
        <v>12</v>
      </c>
      <c r="D43" s="3">
        <v>1942</v>
      </c>
      <c r="E43" s="4">
        <v>42703</v>
      </c>
      <c r="F43" s="2" t="s">
        <v>20</v>
      </c>
      <c r="I43" t="str">
        <f t="shared" si="2"/>
        <v>Germany</v>
      </c>
      <c r="J43" s="9" t="str">
        <f t="shared" si="0"/>
        <v>20/01/2016</v>
      </c>
      <c r="K43" s="9"/>
      <c r="L43" s="9"/>
      <c r="M43" t="str">
        <v>Banana</v>
      </c>
      <c r="N43" t="str">
        <v>Fruit</v>
      </c>
    </row>
    <row r="44" spans="1:14" ht="15.75" customHeight="1" x14ac:dyDescent="0.25">
      <c r="A44" s="2">
        <v>92</v>
      </c>
      <c r="B44" s="2" t="s">
        <v>9</v>
      </c>
      <c r="C44" s="2" t="s">
        <v>7</v>
      </c>
      <c r="D44" s="3">
        <v>2011</v>
      </c>
      <c r="E44" s="4">
        <v>42513</v>
      </c>
      <c r="F44" s="2" t="s">
        <v>10</v>
      </c>
      <c r="I44" t="str">
        <f t="shared" si="2"/>
        <v>France</v>
      </c>
      <c r="J44" s="9" t="str">
        <f t="shared" si="0"/>
        <v>29/11/2016</v>
      </c>
      <c r="K44" s="9"/>
      <c r="L44" s="9"/>
      <c r="M44" t="str">
        <v>Banana</v>
      </c>
      <c r="N44" t="str">
        <v>Fruit</v>
      </c>
    </row>
    <row r="45" spans="1:14" ht="15.75" customHeight="1" x14ac:dyDescent="0.25">
      <c r="A45" s="2">
        <v>86</v>
      </c>
      <c r="B45" s="2" t="s">
        <v>9</v>
      </c>
      <c r="C45" s="2" t="s">
        <v>7</v>
      </c>
      <c r="D45" s="3">
        <v>2054</v>
      </c>
      <c r="E45" s="4">
        <v>42506</v>
      </c>
      <c r="F45" s="2" t="s">
        <v>10</v>
      </c>
      <c r="I45" t="str">
        <f t="shared" si="2"/>
        <v>United Kingdom</v>
      </c>
      <c r="J45" s="9" t="str">
        <f t="shared" si="0"/>
        <v>23/05/2016</v>
      </c>
      <c r="K45" s="9"/>
      <c r="L45" s="9"/>
      <c r="M45" t="str">
        <v>Banana</v>
      </c>
      <c r="N45" t="str">
        <v>Fruit</v>
      </c>
    </row>
    <row r="46" spans="1:14" ht="15.75" customHeight="1" x14ac:dyDescent="0.25">
      <c r="A46" s="2">
        <v>33</v>
      </c>
      <c r="B46" s="2" t="s">
        <v>19</v>
      </c>
      <c r="C46" s="2" t="s">
        <v>12</v>
      </c>
      <c r="D46" s="3">
        <v>2060</v>
      </c>
      <c r="E46" s="4">
        <v>42429</v>
      </c>
      <c r="F46" s="2" t="s">
        <v>20</v>
      </c>
      <c r="I46" t="str">
        <f t="shared" si="2"/>
        <v>United Kingdom</v>
      </c>
      <c r="J46" s="9" t="str">
        <f t="shared" si="0"/>
        <v>16/05/2016</v>
      </c>
      <c r="K46" s="9"/>
      <c r="L46" s="9"/>
      <c r="M46" t="str">
        <v>Banana</v>
      </c>
      <c r="N46" t="str">
        <v>Fruit</v>
      </c>
    </row>
    <row r="47" spans="1:14" ht="15.75" customHeight="1" x14ac:dyDescent="0.25">
      <c r="A47" s="2">
        <v>17</v>
      </c>
      <c r="B47" s="2" t="s">
        <v>11</v>
      </c>
      <c r="C47" s="2" t="s">
        <v>12</v>
      </c>
      <c r="D47" s="3">
        <v>2116</v>
      </c>
      <c r="E47" s="4">
        <v>42397</v>
      </c>
      <c r="F47" s="2" t="s">
        <v>8</v>
      </c>
      <c r="I47" t="str">
        <f t="shared" si="2"/>
        <v>France</v>
      </c>
      <c r="J47" s="9" t="str">
        <f t="shared" si="0"/>
        <v>29/02/2016</v>
      </c>
      <c r="K47" s="9"/>
      <c r="L47" s="9"/>
      <c r="M47" t="str">
        <v>Banana</v>
      </c>
      <c r="N47" t="str">
        <v>Fruit</v>
      </c>
    </row>
    <row r="48" spans="1:14" ht="15.75" customHeight="1" x14ac:dyDescent="0.25">
      <c r="A48" s="2">
        <v>101</v>
      </c>
      <c r="B48" s="2" t="s">
        <v>19</v>
      </c>
      <c r="C48" s="2" t="s">
        <v>12</v>
      </c>
      <c r="D48" s="3">
        <v>2193</v>
      </c>
      <c r="E48" s="4">
        <v>42517</v>
      </c>
      <c r="F48" s="2" t="s">
        <v>20</v>
      </c>
      <c r="I48" t="str">
        <f t="shared" si="2"/>
        <v>United States</v>
      </c>
      <c r="J48" s="9" t="str">
        <f t="shared" si="0"/>
        <v>28/01/2016</v>
      </c>
      <c r="K48" s="9"/>
      <c r="L48" s="9"/>
      <c r="M48" t="str">
        <v>Banana</v>
      </c>
      <c r="N48" t="str">
        <v>Fruit</v>
      </c>
    </row>
    <row r="49" spans="1:14" ht="15.75" customHeight="1" x14ac:dyDescent="0.25">
      <c r="A49" s="2">
        <v>21</v>
      </c>
      <c r="B49" s="2" t="s">
        <v>16</v>
      </c>
      <c r="C49" s="2" t="s">
        <v>12</v>
      </c>
      <c r="D49" s="3">
        <v>2256</v>
      </c>
      <c r="E49" s="4">
        <v>42404</v>
      </c>
      <c r="F49" s="2" t="s">
        <v>20</v>
      </c>
      <c r="I49" t="str">
        <f t="shared" si="2"/>
        <v>France</v>
      </c>
      <c r="J49" s="9" t="str">
        <f t="shared" si="0"/>
        <v>27/05/2016</v>
      </c>
      <c r="K49" s="9"/>
      <c r="L49" s="9"/>
      <c r="M49" t="str">
        <v>Banana</v>
      </c>
      <c r="N49" t="str">
        <v>Fruit</v>
      </c>
    </row>
    <row r="50" spans="1:14" ht="15.75" customHeight="1" x14ac:dyDescent="0.25">
      <c r="A50" s="2">
        <v>70</v>
      </c>
      <c r="B50" s="2" t="s">
        <v>21</v>
      </c>
      <c r="C50" s="2" t="s">
        <v>12</v>
      </c>
      <c r="D50" s="3">
        <v>2262</v>
      </c>
      <c r="E50" s="4">
        <v>42492</v>
      </c>
      <c r="F50" s="2" t="s">
        <v>8</v>
      </c>
      <c r="I50" t="str">
        <f t="shared" si="2"/>
        <v>France</v>
      </c>
      <c r="J50" s="9" t="str">
        <f t="shared" si="0"/>
        <v>04/02/2016</v>
      </c>
      <c r="K50" s="9"/>
      <c r="L50" s="9"/>
      <c r="M50" t="str">
        <v>Banana</v>
      </c>
      <c r="N50" t="str">
        <v>Fruit</v>
      </c>
    </row>
    <row r="51" spans="1:14" ht="15.75" customHeight="1" x14ac:dyDescent="0.25">
      <c r="A51" s="2">
        <v>122</v>
      </c>
      <c r="B51" s="2" t="s">
        <v>16</v>
      </c>
      <c r="C51" s="2" t="s">
        <v>12</v>
      </c>
      <c r="D51" s="3">
        <v>2318</v>
      </c>
      <c r="E51" s="4">
        <v>42564</v>
      </c>
      <c r="F51" s="2" t="s">
        <v>10</v>
      </c>
      <c r="I51" t="str">
        <f t="shared" si="2"/>
        <v>United States</v>
      </c>
      <c r="J51" s="9" t="str">
        <f t="shared" si="0"/>
        <v>02/05/2016</v>
      </c>
      <c r="K51" s="9"/>
      <c r="L51" s="9"/>
      <c r="M51" t="str">
        <v>Banana</v>
      </c>
      <c r="N51" t="str">
        <v>Fruit</v>
      </c>
    </row>
    <row r="52" spans="1:14" ht="15.75" customHeight="1" x14ac:dyDescent="0.25">
      <c r="A52" s="2">
        <v>16</v>
      </c>
      <c r="B52" s="2" t="s">
        <v>11</v>
      </c>
      <c r="C52" s="2" t="s">
        <v>12</v>
      </c>
      <c r="D52" s="3">
        <v>2320</v>
      </c>
      <c r="E52" s="4">
        <v>42396</v>
      </c>
      <c r="F52" s="2" t="s">
        <v>10</v>
      </c>
      <c r="I52" t="str">
        <f t="shared" si="2"/>
        <v>United Kingdom</v>
      </c>
      <c r="J52" s="9" t="str">
        <f t="shared" si="0"/>
        <v>13/07/2016</v>
      </c>
      <c r="K52" s="9"/>
      <c r="L52" s="9"/>
      <c r="M52" t="str">
        <v>Banana</v>
      </c>
      <c r="N52" t="str">
        <v>Fruit</v>
      </c>
    </row>
    <row r="53" spans="1:14" ht="15.75" customHeight="1" x14ac:dyDescent="0.25">
      <c r="A53" s="2">
        <v>198</v>
      </c>
      <c r="B53" s="2" t="s">
        <v>11</v>
      </c>
      <c r="C53" s="2" t="s">
        <v>12</v>
      </c>
      <c r="D53" s="3">
        <v>2382</v>
      </c>
      <c r="E53" s="4">
        <v>42716</v>
      </c>
      <c r="F53" s="2" t="s">
        <v>8</v>
      </c>
      <c r="I53" t="str">
        <f t="shared" si="2"/>
        <v>United Kingdom</v>
      </c>
      <c r="J53" s="9" t="str">
        <f t="shared" si="0"/>
        <v>27/01/2016</v>
      </c>
      <c r="K53" s="9"/>
      <c r="L53" s="9"/>
      <c r="M53" t="str">
        <v>Banana</v>
      </c>
      <c r="N53" t="str">
        <v>Fruit</v>
      </c>
    </row>
    <row r="54" spans="1:14" ht="15.75" customHeight="1" x14ac:dyDescent="0.25">
      <c r="A54" s="2">
        <v>176</v>
      </c>
      <c r="B54" s="2" t="s">
        <v>11</v>
      </c>
      <c r="C54" s="2" t="s">
        <v>12</v>
      </c>
      <c r="D54" s="3">
        <v>2402</v>
      </c>
      <c r="E54" s="4">
        <v>42669</v>
      </c>
      <c r="F54" s="2" t="s">
        <v>15</v>
      </c>
      <c r="I54" t="str">
        <f t="shared" si="2"/>
        <v>United States</v>
      </c>
      <c r="J54" s="9" t="str">
        <f t="shared" si="0"/>
        <v>12/12/2016</v>
      </c>
      <c r="K54" s="9"/>
      <c r="L54" s="9"/>
      <c r="M54" t="str">
        <v>Banana</v>
      </c>
      <c r="N54" t="str">
        <v>Fruit</v>
      </c>
    </row>
    <row r="55" spans="1:14" ht="15.75" customHeight="1" x14ac:dyDescent="0.25">
      <c r="A55" s="2">
        <v>9</v>
      </c>
      <c r="B55" s="2" t="s">
        <v>19</v>
      </c>
      <c r="C55" s="2" t="s">
        <v>12</v>
      </c>
      <c r="D55" s="3">
        <v>2417</v>
      </c>
      <c r="E55" s="4">
        <v>42385</v>
      </c>
      <c r="F55" s="2" t="s">
        <v>20</v>
      </c>
      <c r="I55" t="str">
        <f t="shared" si="2"/>
        <v>Germany</v>
      </c>
      <c r="J55" s="9" t="str">
        <f t="shared" si="0"/>
        <v>26/10/2016</v>
      </c>
      <c r="K55" s="9"/>
      <c r="L55" s="9"/>
      <c r="M55" t="str">
        <v>Banana</v>
      </c>
      <c r="N55" t="str">
        <v>Fruit</v>
      </c>
    </row>
    <row r="56" spans="1:14" ht="15.75" customHeight="1" x14ac:dyDescent="0.25">
      <c r="A56" s="2">
        <v>66</v>
      </c>
      <c r="B56" s="2" t="s">
        <v>11</v>
      </c>
      <c r="C56" s="2" t="s">
        <v>12</v>
      </c>
      <c r="D56" s="3">
        <v>2427</v>
      </c>
      <c r="E56" s="4">
        <v>42490</v>
      </c>
      <c r="F56" s="2" t="s">
        <v>20</v>
      </c>
      <c r="I56" t="str">
        <f t="shared" si="2"/>
        <v>France</v>
      </c>
      <c r="J56" s="9" t="str">
        <f t="shared" si="0"/>
        <v>16/01/2016</v>
      </c>
      <c r="K56" s="9"/>
      <c r="L56" s="9"/>
      <c r="M56" t="str">
        <v>Banana</v>
      </c>
      <c r="N56" t="str">
        <v>Fruit</v>
      </c>
    </row>
    <row r="57" spans="1:14" ht="15.75" customHeight="1" x14ac:dyDescent="0.25">
      <c r="A57" s="2">
        <v>205</v>
      </c>
      <c r="B57" s="2" t="s">
        <v>19</v>
      </c>
      <c r="C57" s="2" t="s">
        <v>12</v>
      </c>
      <c r="D57" s="3">
        <v>2455</v>
      </c>
      <c r="E57" s="4">
        <v>42724</v>
      </c>
      <c r="F57" s="2" t="s">
        <v>13</v>
      </c>
      <c r="I57" t="str">
        <f t="shared" si="2"/>
        <v>France</v>
      </c>
      <c r="J57" s="9" t="str">
        <f t="shared" si="0"/>
        <v>30/04/2016</v>
      </c>
      <c r="K57" s="9"/>
      <c r="L57" s="9"/>
      <c r="M57" t="str">
        <v>Banana</v>
      </c>
      <c r="N57" t="str">
        <v>Fruit</v>
      </c>
    </row>
    <row r="58" spans="1:14" ht="15.75" customHeight="1" x14ac:dyDescent="0.25">
      <c r="A58" s="2">
        <v>212</v>
      </c>
      <c r="B58" s="2" t="s">
        <v>6</v>
      </c>
      <c r="C58" s="2" t="s">
        <v>7</v>
      </c>
      <c r="D58" s="3">
        <v>2613</v>
      </c>
      <c r="E58" s="4">
        <v>42733</v>
      </c>
      <c r="F58" s="2" t="s">
        <v>17</v>
      </c>
      <c r="I58" t="str">
        <f t="shared" si="2"/>
        <v>Canada</v>
      </c>
      <c r="J58" s="9" t="str">
        <f t="shared" si="0"/>
        <v>20/12/2016</v>
      </c>
      <c r="K58" s="9"/>
      <c r="L58" s="9"/>
      <c r="M58" t="str">
        <v>Banana</v>
      </c>
      <c r="N58" t="str">
        <v>Fruit</v>
      </c>
    </row>
    <row r="59" spans="1:14" ht="15.75" customHeight="1" x14ac:dyDescent="0.25">
      <c r="A59" s="2">
        <v>5</v>
      </c>
      <c r="B59" s="2" t="s">
        <v>14</v>
      </c>
      <c r="C59" s="2" t="s">
        <v>7</v>
      </c>
      <c r="D59" s="3">
        <v>2626</v>
      </c>
      <c r="E59" s="4">
        <v>42379</v>
      </c>
      <c r="F59" s="2" t="s">
        <v>15</v>
      </c>
      <c r="I59" t="str">
        <f t="shared" si="2"/>
        <v>Australia</v>
      </c>
      <c r="J59" s="9" t="str">
        <f t="shared" si="0"/>
        <v>29/12/2016</v>
      </c>
      <c r="K59" s="9"/>
      <c r="L59" s="9"/>
      <c r="M59" t="str">
        <v>Banana</v>
      </c>
      <c r="N59" t="str">
        <v>Fruit</v>
      </c>
    </row>
    <row r="60" spans="1:14" ht="15.75" customHeight="1" x14ac:dyDescent="0.25">
      <c r="A60" s="2">
        <v>64</v>
      </c>
      <c r="B60" s="2" t="s">
        <v>19</v>
      </c>
      <c r="C60" s="2" t="s">
        <v>12</v>
      </c>
      <c r="D60" s="3">
        <v>2763</v>
      </c>
      <c r="E60" s="4">
        <v>42485</v>
      </c>
      <c r="F60" s="2" t="s">
        <v>13</v>
      </c>
      <c r="I60" t="str">
        <f t="shared" si="2"/>
        <v>Germany</v>
      </c>
      <c r="J60" s="9" t="str">
        <f t="shared" si="0"/>
        <v>10/01/2016</v>
      </c>
      <c r="K60" s="9"/>
      <c r="L60" s="9"/>
      <c r="M60" t="str">
        <v>Banana</v>
      </c>
      <c r="N60" t="str">
        <v>Fruit</v>
      </c>
    </row>
    <row r="61" spans="1:14" ht="15.75" customHeight="1" x14ac:dyDescent="0.25">
      <c r="A61" s="2">
        <v>204</v>
      </c>
      <c r="B61" s="2" t="s">
        <v>16</v>
      </c>
      <c r="C61" s="2" t="s">
        <v>12</v>
      </c>
      <c r="D61" s="3">
        <v>2782</v>
      </c>
      <c r="E61" s="4">
        <v>42724</v>
      </c>
      <c r="F61" s="2" t="s">
        <v>10</v>
      </c>
      <c r="I61" t="str">
        <f t="shared" si="2"/>
        <v>Canada</v>
      </c>
      <c r="J61" s="9" t="str">
        <f t="shared" si="0"/>
        <v>25/04/2016</v>
      </c>
      <c r="K61" s="9"/>
      <c r="L61" s="9"/>
      <c r="M61" t="str">
        <v>Banana</v>
      </c>
      <c r="N61" t="str">
        <v>Fruit</v>
      </c>
    </row>
    <row r="62" spans="1:14" ht="15.75" customHeight="1" x14ac:dyDescent="0.25">
      <c r="A62" s="2">
        <v>68</v>
      </c>
      <c r="B62" s="2" t="s">
        <v>6</v>
      </c>
      <c r="C62" s="2" t="s">
        <v>7</v>
      </c>
      <c r="D62" s="3">
        <v>2789</v>
      </c>
      <c r="E62" s="4">
        <v>42491</v>
      </c>
      <c r="F62" s="2" t="s">
        <v>15</v>
      </c>
      <c r="I62" t="str">
        <f t="shared" si="2"/>
        <v>United Kingdom</v>
      </c>
      <c r="J62" s="9" t="str">
        <f t="shared" si="0"/>
        <v>20/12/2016</v>
      </c>
      <c r="K62" s="9"/>
      <c r="L62" s="9"/>
      <c r="M62" t="str">
        <v>Banana</v>
      </c>
      <c r="N62" t="str">
        <v>Fruit</v>
      </c>
    </row>
    <row r="63" spans="1:14" ht="15.75" customHeight="1" x14ac:dyDescent="0.25">
      <c r="A63" s="2">
        <v>39</v>
      </c>
      <c r="B63" s="2" t="s">
        <v>11</v>
      </c>
      <c r="C63" s="2" t="s">
        <v>12</v>
      </c>
      <c r="D63" s="3">
        <v>2795</v>
      </c>
      <c r="E63" s="4">
        <v>42444</v>
      </c>
      <c r="F63" s="2" t="s">
        <v>8</v>
      </c>
      <c r="I63" t="str">
        <f t="shared" si="2"/>
        <v>Germany</v>
      </c>
      <c r="J63" s="9" t="str">
        <f t="shared" si="0"/>
        <v>01/05/2016</v>
      </c>
      <c r="K63" s="9"/>
      <c r="L63" s="9"/>
      <c r="M63" t="str">
        <v>Banana</v>
      </c>
      <c r="N63" t="str">
        <v>Fruit</v>
      </c>
    </row>
    <row r="64" spans="1:14" ht="15.75" customHeight="1" x14ac:dyDescent="0.25">
      <c r="A64" s="2">
        <v>14</v>
      </c>
      <c r="B64" s="2" t="s">
        <v>9</v>
      </c>
      <c r="C64" s="2" t="s">
        <v>7</v>
      </c>
      <c r="D64" s="3">
        <v>2824</v>
      </c>
      <c r="E64" s="4">
        <v>42391</v>
      </c>
      <c r="F64" s="2" t="s">
        <v>13</v>
      </c>
      <c r="I64" t="str">
        <f t="shared" si="2"/>
        <v>United States</v>
      </c>
      <c r="J64" s="9" t="str">
        <f t="shared" si="0"/>
        <v>15/03/2016</v>
      </c>
      <c r="K64" s="9"/>
      <c r="L64" s="9"/>
      <c r="M64" t="str">
        <v>Banana</v>
      </c>
      <c r="N64" t="str">
        <v>Fruit</v>
      </c>
    </row>
    <row r="65" spans="1:14" ht="15.75" customHeight="1" x14ac:dyDescent="0.25">
      <c r="A65" s="2">
        <v>139</v>
      </c>
      <c r="B65" s="2" t="s">
        <v>11</v>
      </c>
      <c r="C65" s="2" t="s">
        <v>12</v>
      </c>
      <c r="D65" s="3">
        <v>2836</v>
      </c>
      <c r="E65" s="4">
        <v>42595</v>
      </c>
      <c r="F65" s="2" t="s">
        <v>15</v>
      </c>
      <c r="I65" t="str">
        <f t="shared" si="2"/>
        <v>Canada</v>
      </c>
      <c r="J65" s="9" t="str">
        <f t="shared" si="0"/>
        <v>22/01/2016</v>
      </c>
      <c r="K65" s="9"/>
      <c r="L65" s="9"/>
      <c r="M65" t="str">
        <v>Banana</v>
      </c>
      <c r="N65" t="str">
        <v>Fruit</v>
      </c>
    </row>
    <row r="66" spans="1:14" ht="15.75" customHeight="1" x14ac:dyDescent="0.25">
      <c r="A66" s="2">
        <v>181</v>
      </c>
      <c r="B66" s="2" t="s">
        <v>6</v>
      </c>
      <c r="C66" s="2" t="s">
        <v>7</v>
      </c>
      <c r="D66" s="3">
        <v>3011</v>
      </c>
      <c r="E66" s="4">
        <v>42677</v>
      </c>
      <c r="F66" s="2" t="s">
        <v>8</v>
      </c>
      <c r="I66" t="str">
        <f t="shared" si="2"/>
        <v>Germany</v>
      </c>
      <c r="J66" s="9" t="str">
        <f t="shared" si="0"/>
        <v>13/08/2016</v>
      </c>
      <c r="K66" s="9"/>
      <c r="L66" s="9"/>
      <c r="M66" t="str">
        <v>Banana</v>
      </c>
      <c r="N66" t="str">
        <v>Fruit</v>
      </c>
    </row>
    <row r="67" spans="1:14" ht="15.75" customHeight="1" x14ac:dyDescent="0.25">
      <c r="A67" s="2">
        <v>126</v>
      </c>
      <c r="B67" s="2" t="s">
        <v>9</v>
      </c>
      <c r="C67" s="2" t="s">
        <v>7</v>
      </c>
      <c r="D67" s="3">
        <v>3027</v>
      </c>
      <c r="E67" s="4">
        <v>42571</v>
      </c>
      <c r="F67" s="2" t="s">
        <v>10</v>
      </c>
      <c r="I67" t="str">
        <f t="shared" si="2"/>
        <v>United States</v>
      </c>
      <c r="J67" s="9" t="str">
        <f t="shared" ref="J67:J130" si="3">TEXT(E66,"dd/mm/yyyy")</f>
        <v>03/11/2016</v>
      </c>
      <c r="K67" s="9"/>
      <c r="L67" s="9"/>
      <c r="M67" t="str">
        <v>Banana</v>
      </c>
      <c r="N67" t="str">
        <v>Fruit</v>
      </c>
    </row>
    <row r="68" spans="1:14" ht="15.75" customHeight="1" x14ac:dyDescent="0.25">
      <c r="A68" s="2">
        <v>166</v>
      </c>
      <c r="B68" s="2" t="s">
        <v>11</v>
      </c>
      <c r="C68" s="2" t="s">
        <v>12</v>
      </c>
      <c r="D68" s="3">
        <v>3210</v>
      </c>
      <c r="E68" s="4">
        <v>42642</v>
      </c>
      <c r="F68" s="2" t="s">
        <v>15</v>
      </c>
      <c r="I68" t="str">
        <f t="shared" ref="I68:I131" si="4">PROPER(F67)</f>
        <v>United Kingdom</v>
      </c>
      <c r="J68" s="9" t="str">
        <f t="shared" si="3"/>
        <v>20/07/2016</v>
      </c>
      <c r="K68" s="9"/>
      <c r="L68" s="9"/>
      <c r="M68" t="str">
        <v>Banana</v>
      </c>
      <c r="N68" t="str">
        <v>Fruit</v>
      </c>
    </row>
    <row r="69" spans="1:14" ht="15.75" customHeight="1" x14ac:dyDescent="0.25">
      <c r="A69" s="2">
        <v>195</v>
      </c>
      <c r="B69" s="2" t="s">
        <v>14</v>
      </c>
      <c r="C69" s="2" t="s">
        <v>7</v>
      </c>
      <c r="D69" s="3">
        <v>3278</v>
      </c>
      <c r="E69" s="4">
        <v>42710</v>
      </c>
      <c r="F69" s="2" t="s">
        <v>15</v>
      </c>
      <c r="I69" t="str">
        <f t="shared" si="4"/>
        <v>Germany</v>
      </c>
      <c r="J69" s="9" t="str">
        <f t="shared" si="3"/>
        <v>29/09/2016</v>
      </c>
      <c r="K69" s="9"/>
      <c r="L69" s="9"/>
      <c r="M69" t="str">
        <v>Banana</v>
      </c>
      <c r="N69" t="str">
        <v>Fruit</v>
      </c>
    </row>
    <row r="70" spans="1:14" ht="15.75" customHeight="1" x14ac:dyDescent="0.25">
      <c r="A70" s="2">
        <v>174</v>
      </c>
      <c r="B70" s="2" t="s">
        <v>11</v>
      </c>
      <c r="C70" s="2" t="s">
        <v>12</v>
      </c>
      <c r="D70" s="3">
        <v>3552</v>
      </c>
      <c r="E70" s="4">
        <v>42666</v>
      </c>
      <c r="F70" s="2" t="s">
        <v>18</v>
      </c>
      <c r="I70" t="str">
        <f t="shared" si="4"/>
        <v>Germany</v>
      </c>
      <c r="J70" s="9" t="str">
        <f t="shared" si="3"/>
        <v>06/12/2016</v>
      </c>
      <c r="K70" s="9"/>
      <c r="L70" s="9"/>
      <c r="M70" t="str">
        <v>Banana</v>
      </c>
      <c r="N70" t="str">
        <v>Fruit</v>
      </c>
    </row>
    <row r="71" spans="1:14" ht="15.75" customHeight="1" x14ac:dyDescent="0.25">
      <c r="A71" s="2">
        <v>25</v>
      </c>
      <c r="B71" s="2" t="s">
        <v>14</v>
      </c>
      <c r="C71" s="2" t="s">
        <v>7</v>
      </c>
      <c r="D71" s="3">
        <v>3559</v>
      </c>
      <c r="E71" s="4">
        <v>42417</v>
      </c>
      <c r="F71" s="2" t="s">
        <v>10</v>
      </c>
      <c r="I71" t="str">
        <f t="shared" si="4"/>
        <v>New Zealand</v>
      </c>
      <c r="J71" s="9" t="str">
        <f t="shared" si="3"/>
        <v>23/10/2016</v>
      </c>
      <c r="K71" s="9"/>
      <c r="L71" s="9"/>
      <c r="M71" t="str">
        <v>Banana</v>
      </c>
      <c r="N71" t="str">
        <v>Fruit</v>
      </c>
    </row>
    <row r="72" spans="1:14" ht="15.75" customHeight="1" x14ac:dyDescent="0.25">
      <c r="A72" s="2">
        <v>19</v>
      </c>
      <c r="B72" s="2" t="s">
        <v>9</v>
      </c>
      <c r="C72" s="2" t="s">
        <v>7</v>
      </c>
      <c r="D72" s="3">
        <v>3595</v>
      </c>
      <c r="E72" s="4">
        <v>42399</v>
      </c>
      <c r="F72" s="2" t="s">
        <v>10</v>
      </c>
      <c r="I72" t="str">
        <f t="shared" si="4"/>
        <v>United Kingdom</v>
      </c>
      <c r="J72" s="9" t="str">
        <f t="shared" si="3"/>
        <v>17/02/2016</v>
      </c>
      <c r="K72" s="9"/>
      <c r="L72" s="9"/>
      <c r="M72" t="str">
        <v>Banana</v>
      </c>
      <c r="N72" t="str">
        <v>Fruit</v>
      </c>
    </row>
    <row r="73" spans="1:14" ht="15.75" customHeight="1" x14ac:dyDescent="0.25">
      <c r="A73" s="2">
        <v>6</v>
      </c>
      <c r="B73" s="2" t="s">
        <v>16</v>
      </c>
      <c r="C73" s="2" t="s">
        <v>12</v>
      </c>
      <c r="D73" s="3">
        <v>3610</v>
      </c>
      <c r="E73" s="4">
        <v>42380</v>
      </c>
      <c r="F73" s="2" t="s">
        <v>8</v>
      </c>
      <c r="I73" t="str">
        <f t="shared" si="4"/>
        <v>United Kingdom</v>
      </c>
      <c r="J73" s="9" t="str">
        <f t="shared" si="3"/>
        <v>30/01/2016</v>
      </c>
      <c r="K73" s="9"/>
      <c r="L73" s="9"/>
      <c r="M73" t="str">
        <v>Banana</v>
      </c>
      <c r="N73" t="str">
        <v>Fruit</v>
      </c>
    </row>
    <row r="74" spans="1:14" ht="15.75" customHeight="1" x14ac:dyDescent="0.25">
      <c r="A74" s="2">
        <v>23</v>
      </c>
      <c r="B74" s="2" t="s">
        <v>11</v>
      </c>
      <c r="C74" s="2" t="s">
        <v>12</v>
      </c>
      <c r="D74" s="3">
        <v>3642</v>
      </c>
      <c r="E74" s="4">
        <v>42414</v>
      </c>
      <c r="F74" s="2" t="s">
        <v>13</v>
      </c>
      <c r="I74" t="str">
        <f t="shared" si="4"/>
        <v>United States</v>
      </c>
      <c r="J74" s="9" t="str">
        <f t="shared" si="3"/>
        <v>11/01/2016</v>
      </c>
      <c r="K74" s="9"/>
      <c r="L74" s="9"/>
      <c r="M74" t="str">
        <v>Banana</v>
      </c>
      <c r="N74" t="str">
        <v>Fruit</v>
      </c>
    </row>
    <row r="75" spans="1:14" ht="15.75" customHeight="1" x14ac:dyDescent="0.25">
      <c r="A75" s="2">
        <v>97</v>
      </c>
      <c r="B75" s="2" t="s">
        <v>16</v>
      </c>
      <c r="C75" s="2" t="s">
        <v>12</v>
      </c>
      <c r="D75" s="3">
        <v>3644</v>
      </c>
      <c r="E75" s="4">
        <v>42516</v>
      </c>
      <c r="F75" s="2" t="s">
        <v>13</v>
      </c>
      <c r="I75" t="str">
        <f t="shared" si="4"/>
        <v>Canada</v>
      </c>
      <c r="J75" s="9" t="str">
        <f t="shared" si="3"/>
        <v>14/02/2016</v>
      </c>
      <c r="K75" s="9"/>
      <c r="L75" s="9"/>
      <c r="M75" t="str">
        <v>Banana</v>
      </c>
      <c r="N75" t="str">
        <v>Fruit</v>
      </c>
    </row>
    <row r="76" spans="1:14" ht="15.75" customHeight="1" x14ac:dyDescent="0.25">
      <c r="A76" s="2">
        <v>102</v>
      </c>
      <c r="B76" s="2" t="s">
        <v>21</v>
      </c>
      <c r="C76" s="2" t="s">
        <v>12</v>
      </c>
      <c r="D76" s="3">
        <v>3647</v>
      </c>
      <c r="E76" s="4">
        <v>42518</v>
      </c>
      <c r="F76" s="2" t="s">
        <v>8</v>
      </c>
      <c r="I76" t="str">
        <f t="shared" si="4"/>
        <v>Canada</v>
      </c>
      <c r="J76" s="9" t="str">
        <f t="shared" si="3"/>
        <v>26/05/2016</v>
      </c>
      <c r="K76" s="9"/>
      <c r="L76" s="9"/>
      <c r="M76" t="str">
        <v>Banana</v>
      </c>
      <c r="N76" t="str">
        <v>Fruit</v>
      </c>
    </row>
    <row r="77" spans="1:14" ht="15.75" customHeight="1" x14ac:dyDescent="0.25">
      <c r="A77" s="2">
        <v>52</v>
      </c>
      <c r="B77" s="2" t="s">
        <v>21</v>
      </c>
      <c r="C77" s="2" t="s">
        <v>12</v>
      </c>
      <c r="D77" s="3">
        <v>3663</v>
      </c>
      <c r="E77" s="4">
        <v>42459</v>
      </c>
      <c r="F77" s="2" t="s">
        <v>17</v>
      </c>
      <c r="I77" t="str">
        <f t="shared" si="4"/>
        <v>United States</v>
      </c>
      <c r="J77" s="9" t="str">
        <f t="shared" si="3"/>
        <v>28/05/2016</v>
      </c>
      <c r="K77" s="9"/>
      <c r="L77" s="9"/>
      <c r="M77" t="str">
        <v>Banana</v>
      </c>
      <c r="N77" t="str">
        <v>Fruit</v>
      </c>
    </row>
    <row r="78" spans="1:14" ht="15.75" customHeight="1" x14ac:dyDescent="0.25">
      <c r="A78" s="2">
        <v>50</v>
      </c>
      <c r="B78" s="2" t="s">
        <v>6</v>
      </c>
      <c r="C78" s="2" t="s">
        <v>7</v>
      </c>
      <c r="D78" s="3">
        <v>3665</v>
      </c>
      <c r="E78" s="4">
        <v>42455</v>
      </c>
      <c r="F78" s="2" t="s">
        <v>15</v>
      </c>
      <c r="I78" t="str">
        <f t="shared" si="4"/>
        <v>Australia</v>
      </c>
      <c r="J78" s="9" t="str">
        <f t="shared" si="3"/>
        <v>30/03/2016</v>
      </c>
      <c r="K78" s="9"/>
      <c r="L78" s="9"/>
      <c r="M78" t="str">
        <v>Banana</v>
      </c>
      <c r="N78" t="str">
        <v>Fruit</v>
      </c>
    </row>
    <row r="79" spans="1:14" ht="15.75" customHeight="1" x14ac:dyDescent="0.25">
      <c r="A79" s="2">
        <v>105</v>
      </c>
      <c r="B79" s="2" t="s">
        <v>21</v>
      </c>
      <c r="C79" s="2" t="s">
        <v>12</v>
      </c>
      <c r="D79" s="3">
        <v>3767</v>
      </c>
      <c r="E79" s="4">
        <v>42519</v>
      </c>
      <c r="F79" s="2" t="s">
        <v>13</v>
      </c>
      <c r="I79" t="str">
        <f t="shared" si="4"/>
        <v>Germany</v>
      </c>
      <c r="J79" s="9" t="str">
        <f t="shared" si="3"/>
        <v>26/03/2016</v>
      </c>
      <c r="K79" s="9"/>
      <c r="L79" s="9"/>
      <c r="M79" t="str">
        <v>Banana</v>
      </c>
      <c r="N79" t="str">
        <v>Fruit</v>
      </c>
    </row>
    <row r="80" spans="1:14" ht="15.75" customHeight="1" x14ac:dyDescent="0.25">
      <c r="A80" s="2">
        <v>129</v>
      </c>
      <c r="B80" s="2" t="s">
        <v>9</v>
      </c>
      <c r="C80" s="2" t="s">
        <v>7</v>
      </c>
      <c r="D80" s="3">
        <v>3800</v>
      </c>
      <c r="E80" s="4">
        <v>42576</v>
      </c>
      <c r="F80" s="2" t="s">
        <v>8</v>
      </c>
      <c r="I80" t="str">
        <f t="shared" si="4"/>
        <v>Canada</v>
      </c>
      <c r="J80" s="9" t="str">
        <f t="shared" si="3"/>
        <v>29/05/2016</v>
      </c>
      <c r="K80" s="9"/>
      <c r="L80" s="9"/>
      <c r="M80" t="str">
        <v>Banana</v>
      </c>
      <c r="N80" t="str">
        <v>Fruit</v>
      </c>
    </row>
    <row r="81" spans="1:14" ht="15.75" customHeight="1" x14ac:dyDescent="0.25">
      <c r="A81" s="2">
        <v>141</v>
      </c>
      <c r="B81" s="2" t="s">
        <v>19</v>
      </c>
      <c r="C81" s="2" t="s">
        <v>12</v>
      </c>
      <c r="D81" s="3">
        <v>3844</v>
      </c>
      <c r="E81" s="4">
        <v>42605</v>
      </c>
      <c r="F81" s="2" t="s">
        <v>20</v>
      </c>
      <c r="I81" t="str">
        <f t="shared" si="4"/>
        <v>United States</v>
      </c>
      <c r="J81" s="9" t="str">
        <f t="shared" si="3"/>
        <v>25/07/2016</v>
      </c>
      <c r="K81" s="9"/>
      <c r="L81" s="9"/>
      <c r="M81" t="str">
        <v>Banana</v>
      </c>
      <c r="N81" t="str">
        <v>Fruit</v>
      </c>
    </row>
    <row r="82" spans="1:14" ht="15.75" customHeight="1" x14ac:dyDescent="0.25">
      <c r="A82" s="2">
        <v>159</v>
      </c>
      <c r="B82" s="2" t="s">
        <v>16</v>
      </c>
      <c r="C82" s="2" t="s">
        <v>12</v>
      </c>
      <c r="D82" s="3">
        <v>3861</v>
      </c>
      <c r="E82" s="4">
        <v>42631</v>
      </c>
      <c r="F82" s="2" t="s">
        <v>8</v>
      </c>
      <c r="I82" t="str">
        <f t="shared" si="4"/>
        <v>France</v>
      </c>
      <c r="J82" s="9" t="str">
        <f t="shared" si="3"/>
        <v>23/08/2016</v>
      </c>
      <c r="K82" s="9"/>
      <c r="L82" s="9"/>
      <c r="M82" t="str">
        <v>Banana</v>
      </c>
      <c r="N82" t="str">
        <v>Fruit</v>
      </c>
    </row>
    <row r="83" spans="1:14" ht="15.75" customHeight="1" x14ac:dyDescent="0.25">
      <c r="A83" s="2">
        <v>107</v>
      </c>
      <c r="B83" s="2" t="s">
        <v>11</v>
      </c>
      <c r="C83" s="2" t="s">
        <v>12</v>
      </c>
      <c r="D83" s="3">
        <v>3917</v>
      </c>
      <c r="E83" s="4">
        <v>42525</v>
      </c>
      <c r="F83" s="2" t="s">
        <v>8</v>
      </c>
      <c r="I83" t="str">
        <f t="shared" si="4"/>
        <v>United States</v>
      </c>
      <c r="J83" s="9" t="str">
        <f t="shared" si="3"/>
        <v>18/09/2016</v>
      </c>
      <c r="K83" s="9"/>
      <c r="L83" s="9"/>
      <c r="M83" t="str">
        <v>Banana</v>
      </c>
      <c r="N83" t="str">
        <v>Fruit</v>
      </c>
    </row>
    <row r="84" spans="1:14" ht="15.75" customHeight="1" x14ac:dyDescent="0.25">
      <c r="A84" s="2">
        <v>146</v>
      </c>
      <c r="B84" s="2" t="s">
        <v>19</v>
      </c>
      <c r="C84" s="2" t="s">
        <v>12</v>
      </c>
      <c r="D84" s="3">
        <v>3944</v>
      </c>
      <c r="E84" s="4">
        <v>42611</v>
      </c>
      <c r="F84" s="2" t="s">
        <v>10</v>
      </c>
      <c r="I84" t="str">
        <f t="shared" si="4"/>
        <v>United States</v>
      </c>
      <c r="J84" s="9" t="str">
        <f t="shared" si="3"/>
        <v>04/06/2016</v>
      </c>
      <c r="K84" s="9"/>
      <c r="L84" s="9"/>
      <c r="M84" t="str">
        <v>Banana</v>
      </c>
      <c r="N84" t="str">
        <v>Fruit</v>
      </c>
    </row>
    <row r="85" spans="1:14" ht="15.75" customHeight="1" x14ac:dyDescent="0.25">
      <c r="A85" s="2">
        <v>149</v>
      </c>
      <c r="B85" s="2" t="s">
        <v>11</v>
      </c>
      <c r="C85" s="2" t="s">
        <v>12</v>
      </c>
      <c r="D85" s="3">
        <v>4016</v>
      </c>
      <c r="E85" s="4">
        <v>42614</v>
      </c>
      <c r="F85" s="2" t="s">
        <v>15</v>
      </c>
      <c r="I85" t="str">
        <f t="shared" si="4"/>
        <v>United Kingdom</v>
      </c>
      <c r="J85" s="9" t="str">
        <f t="shared" si="3"/>
        <v>29/08/2016</v>
      </c>
      <c r="K85" s="9"/>
      <c r="L85" s="9"/>
      <c r="M85" t="str">
        <v>Banana</v>
      </c>
      <c r="N85" t="str">
        <v>Fruit</v>
      </c>
    </row>
    <row r="86" spans="1:14" ht="15.75" customHeight="1" x14ac:dyDescent="0.25">
      <c r="A86" s="2">
        <v>49</v>
      </c>
      <c r="B86" s="2" t="s">
        <v>11</v>
      </c>
      <c r="C86" s="2" t="s">
        <v>12</v>
      </c>
      <c r="D86" s="3">
        <v>4029</v>
      </c>
      <c r="E86" s="4">
        <v>42455</v>
      </c>
      <c r="F86" s="2" t="s">
        <v>17</v>
      </c>
      <c r="I86" t="str">
        <f t="shared" si="4"/>
        <v>Germany</v>
      </c>
      <c r="J86" s="9" t="str">
        <f t="shared" si="3"/>
        <v>01/09/2016</v>
      </c>
      <c r="K86" s="9"/>
      <c r="L86" s="9"/>
      <c r="M86" t="str">
        <v>Banana</v>
      </c>
      <c r="N86" t="str">
        <v>Fruit</v>
      </c>
    </row>
    <row r="87" spans="1:14" ht="15.75" customHeight="1" x14ac:dyDescent="0.25">
      <c r="A87" s="2">
        <v>69</v>
      </c>
      <c r="B87" s="2" t="s">
        <v>11</v>
      </c>
      <c r="C87" s="2" t="s">
        <v>12</v>
      </c>
      <c r="D87" s="3">
        <v>4054</v>
      </c>
      <c r="E87" s="4">
        <v>42492</v>
      </c>
      <c r="F87" s="2" t="s">
        <v>8</v>
      </c>
      <c r="I87" t="str">
        <f t="shared" si="4"/>
        <v>Australia</v>
      </c>
      <c r="J87" s="9" t="str">
        <f t="shared" si="3"/>
        <v>26/03/2016</v>
      </c>
      <c r="K87" s="9"/>
      <c r="L87" s="9"/>
      <c r="M87" t="str">
        <v>Banana</v>
      </c>
      <c r="N87" t="str">
        <v>Fruit</v>
      </c>
    </row>
    <row r="88" spans="1:14" ht="15.75" customHeight="1" x14ac:dyDescent="0.25">
      <c r="A88" s="2">
        <v>103</v>
      </c>
      <c r="B88" s="2" t="s">
        <v>19</v>
      </c>
      <c r="C88" s="2" t="s">
        <v>12</v>
      </c>
      <c r="D88" s="3">
        <v>4104</v>
      </c>
      <c r="E88" s="4">
        <v>42518</v>
      </c>
      <c r="F88" s="2" t="s">
        <v>8</v>
      </c>
      <c r="I88" t="str">
        <f t="shared" si="4"/>
        <v>United States</v>
      </c>
      <c r="J88" s="9" t="str">
        <f t="shared" si="3"/>
        <v>02/05/2016</v>
      </c>
      <c r="K88" s="9"/>
      <c r="L88" s="9"/>
      <c r="M88" t="str">
        <v>Banana</v>
      </c>
      <c r="N88" t="str">
        <v>Fruit</v>
      </c>
    </row>
    <row r="89" spans="1:14" ht="15.75" customHeight="1" x14ac:dyDescent="0.25">
      <c r="A89" s="2">
        <v>115</v>
      </c>
      <c r="B89" s="2" t="s">
        <v>11</v>
      </c>
      <c r="C89" s="2" t="s">
        <v>12</v>
      </c>
      <c r="D89" s="3">
        <v>4243</v>
      </c>
      <c r="E89" s="4">
        <v>42547</v>
      </c>
      <c r="F89" s="2" t="s">
        <v>8</v>
      </c>
      <c r="I89" t="str">
        <f t="shared" si="4"/>
        <v>United States</v>
      </c>
      <c r="J89" s="9" t="str">
        <f t="shared" si="3"/>
        <v>28/05/2016</v>
      </c>
      <c r="K89" s="9"/>
      <c r="L89" s="9"/>
      <c r="M89" t="str">
        <v>Banana</v>
      </c>
      <c r="N89" t="str">
        <v>Fruit</v>
      </c>
    </row>
    <row r="90" spans="1:14" ht="15.75" customHeight="1" x14ac:dyDescent="0.25">
      <c r="A90" s="2">
        <v>84</v>
      </c>
      <c r="B90" s="2" t="s">
        <v>11</v>
      </c>
      <c r="C90" s="2" t="s">
        <v>12</v>
      </c>
      <c r="D90" s="3">
        <v>4248</v>
      </c>
      <c r="E90" s="4">
        <v>42505</v>
      </c>
      <c r="F90" s="2" t="s">
        <v>17</v>
      </c>
      <c r="I90" t="str">
        <f t="shared" si="4"/>
        <v>United States</v>
      </c>
      <c r="J90" s="9" t="str">
        <f t="shared" si="3"/>
        <v>26/06/2016</v>
      </c>
      <c r="K90" s="9"/>
      <c r="L90" s="9"/>
      <c r="M90" t="str">
        <v>Banana</v>
      </c>
      <c r="N90" t="str">
        <v>Fruit</v>
      </c>
    </row>
    <row r="91" spans="1:14" ht="15.75" customHeight="1" x14ac:dyDescent="0.25">
      <c r="A91" s="2">
        <v>89</v>
      </c>
      <c r="B91" s="2" t="s">
        <v>19</v>
      </c>
      <c r="C91" s="2" t="s">
        <v>12</v>
      </c>
      <c r="D91" s="3">
        <v>4264</v>
      </c>
      <c r="E91" s="4">
        <v>42509</v>
      </c>
      <c r="F91" s="2" t="s">
        <v>17</v>
      </c>
      <c r="I91" t="str">
        <f t="shared" si="4"/>
        <v>Australia</v>
      </c>
      <c r="J91" s="9" t="str">
        <f t="shared" si="3"/>
        <v>15/05/2016</v>
      </c>
      <c r="K91" s="9"/>
      <c r="L91" s="9"/>
      <c r="M91" t="str">
        <v>Banana</v>
      </c>
      <c r="N91" t="str">
        <v>Fruit</v>
      </c>
    </row>
    <row r="92" spans="1:14" ht="15.75" customHeight="1" x14ac:dyDescent="0.25">
      <c r="A92" s="2">
        <v>1</v>
      </c>
      <c r="B92" s="2" t="s">
        <v>6</v>
      </c>
      <c r="C92" s="2" t="s">
        <v>7</v>
      </c>
      <c r="D92" s="3">
        <v>4270</v>
      </c>
      <c r="E92" s="4">
        <v>42375</v>
      </c>
      <c r="F92" s="2" t="s">
        <v>8</v>
      </c>
      <c r="I92" t="str">
        <f t="shared" si="4"/>
        <v>Australia</v>
      </c>
      <c r="J92" s="9" t="str">
        <f t="shared" si="3"/>
        <v>19/05/2016</v>
      </c>
      <c r="K92" s="9"/>
      <c r="L92" s="9"/>
      <c r="M92" t="str">
        <v>Banana</v>
      </c>
      <c r="N92" t="str">
        <v>Fruit</v>
      </c>
    </row>
    <row r="93" spans="1:14" ht="15.75" customHeight="1" x14ac:dyDescent="0.25">
      <c r="A93" s="2">
        <v>75</v>
      </c>
      <c r="B93" s="2" t="s">
        <v>19</v>
      </c>
      <c r="C93" s="2" t="s">
        <v>12</v>
      </c>
      <c r="D93" s="3">
        <v>4325</v>
      </c>
      <c r="E93" s="4">
        <v>42495</v>
      </c>
      <c r="F93" s="2" t="s">
        <v>20</v>
      </c>
      <c r="I93" t="str">
        <f t="shared" si="4"/>
        <v>United States</v>
      </c>
      <c r="J93" s="9" t="str">
        <f t="shared" si="3"/>
        <v>06/01/2016</v>
      </c>
      <c r="K93" s="9"/>
      <c r="L93" s="9"/>
      <c r="M93" t="str">
        <v>Banana</v>
      </c>
      <c r="N93" t="str">
        <v>Fruit</v>
      </c>
    </row>
    <row r="94" spans="1:14" ht="15.75" customHeight="1" x14ac:dyDescent="0.25">
      <c r="A94" s="2">
        <v>77</v>
      </c>
      <c r="B94" s="2" t="s">
        <v>16</v>
      </c>
      <c r="C94" s="2" t="s">
        <v>12</v>
      </c>
      <c r="D94" s="3">
        <v>4330</v>
      </c>
      <c r="E94" s="4">
        <v>42498</v>
      </c>
      <c r="F94" s="2" t="s">
        <v>8</v>
      </c>
      <c r="I94" t="str">
        <f t="shared" si="4"/>
        <v>France</v>
      </c>
      <c r="J94" s="9" t="str">
        <f t="shared" si="3"/>
        <v>05/05/2016</v>
      </c>
      <c r="K94" s="9"/>
      <c r="L94" s="9"/>
      <c r="M94" t="str">
        <v>Banana</v>
      </c>
      <c r="N94" t="str">
        <v>Fruit</v>
      </c>
    </row>
    <row r="95" spans="1:14" ht="15.75" customHeight="1" x14ac:dyDescent="0.25">
      <c r="A95" s="2">
        <v>54</v>
      </c>
      <c r="B95" s="2" t="s">
        <v>19</v>
      </c>
      <c r="C95" s="2" t="s">
        <v>12</v>
      </c>
      <c r="D95" s="3">
        <v>4364</v>
      </c>
      <c r="E95" s="4">
        <v>42461</v>
      </c>
      <c r="F95" s="2" t="s">
        <v>13</v>
      </c>
      <c r="I95" t="str">
        <f t="shared" si="4"/>
        <v>United States</v>
      </c>
      <c r="J95" s="9" t="str">
        <f t="shared" si="3"/>
        <v>08/05/2016</v>
      </c>
      <c r="K95" s="9"/>
      <c r="L95" s="9"/>
      <c r="M95" t="str">
        <v>Banana</v>
      </c>
      <c r="N95" t="str">
        <v>Fruit</v>
      </c>
    </row>
    <row r="96" spans="1:14" ht="15.75" customHeight="1" x14ac:dyDescent="0.25">
      <c r="A96" s="2">
        <v>63</v>
      </c>
      <c r="B96" s="2" t="s">
        <v>11</v>
      </c>
      <c r="C96" s="2" t="s">
        <v>12</v>
      </c>
      <c r="D96" s="3">
        <v>4387</v>
      </c>
      <c r="E96" s="4">
        <v>42483</v>
      </c>
      <c r="F96" s="2" t="s">
        <v>8</v>
      </c>
      <c r="I96" t="str">
        <f t="shared" si="4"/>
        <v>Canada</v>
      </c>
      <c r="J96" s="9" t="str">
        <f t="shared" si="3"/>
        <v>01/04/2016</v>
      </c>
      <c r="K96" s="9"/>
      <c r="L96" s="9"/>
      <c r="M96" t="str">
        <v>Banana</v>
      </c>
      <c r="N96" t="str">
        <v>Fruit</v>
      </c>
    </row>
    <row r="97" spans="1:14" ht="15.75" customHeight="1" x14ac:dyDescent="0.25">
      <c r="A97" s="2">
        <v>154</v>
      </c>
      <c r="B97" s="2" t="s">
        <v>9</v>
      </c>
      <c r="C97" s="2" t="s">
        <v>7</v>
      </c>
      <c r="D97" s="3">
        <v>4390</v>
      </c>
      <c r="E97" s="4">
        <v>42622</v>
      </c>
      <c r="F97" s="2" t="s">
        <v>18</v>
      </c>
      <c r="I97" t="str">
        <f t="shared" si="4"/>
        <v>United States</v>
      </c>
      <c r="J97" s="9" t="str">
        <f t="shared" si="3"/>
        <v>23/04/2016</v>
      </c>
      <c r="K97" s="9"/>
      <c r="L97" s="9"/>
      <c r="M97" t="str">
        <v>Banana</v>
      </c>
      <c r="N97" t="str">
        <v>Fruit</v>
      </c>
    </row>
    <row r="98" spans="1:14" ht="15.75" customHeight="1" x14ac:dyDescent="0.25">
      <c r="A98" s="2">
        <v>180</v>
      </c>
      <c r="B98" s="2" t="s">
        <v>11</v>
      </c>
      <c r="C98" s="2" t="s">
        <v>12</v>
      </c>
      <c r="D98" s="3">
        <v>4399</v>
      </c>
      <c r="E98" s="4">
        <v>42677</v>
      </c>
      <c r="F98" s="2" t="s">
        <v>10</v>
      </c>
      <c r="I98" t="str">
        <f t="shared" si="4"/>
        <v>New Zealand</v>
      </c>
      <c r="J98" s="9" t="str">
        <f t="shared" si="3"/>
        <v>09/09/2016</v>
      </c>
      <c r="K98" s="9"/>
      <c r="L98" s="9"/>
      <c r="M98" t="str">
        <v>Banana</v>
      </c>
      <c r="N98" t="str">
        <v>Fruit</v>
      </c>
    </row>
    <row r="99" spans="1:14" ht="15.75" customHeight="1" x14ac:dyDescent="0.25">
      <c r="A99" s="2">
        <v>143</v>
      </c>
      <c r="B99" s="2" t="s">
        <v>9</v>
      </c>
      <c r="C99" s="2" t="s">
        <v>7</v>
      </c>
      <c r="D99" s="3">
        <v>4483</v>
      </c>
      <c r="E99" s="4">
        <v>42607</v>
      </c>
      <c r="F99" s="2" t="s">
        <v>15</v>
      </c>
      <c r="I99" t="str">
        <f t="shared" si="4"/>
        <v>United Kingdom</v>
      </c>
      <c r="J99" s="9" t="str">
        <f t="shared" si="3"/>
        <v>03/11/2016</v>
      </c>
      <c r="K99" s="9"/>
      <c r="L99" s="9"/>
      <c r="M99" t="str">
        <v>Banana</v>
      </c>
      <c r="N99" t="str">
        <v>Fruit</v>
      </c>
    </row>
    <row r="100" spans="1:14" ht="15.75" customHeight="1" x14ac:dyDescent="0.25">
      <c r="A100" s="2">
        <v>206</v>
      </c>
      <c r="B100" s="2" t="s">
        <v>19</v>
      </c>
      <c r="C100" s="2" t="s">
        <v>12</v>
      </c>
      <c r="D100" s="3">
        <v>4512</v>
      </c>
      <c r="E100" s="4">
        <v>42726</v>
      </c>
      <c r="F100" s="2" t="s">
        <v>18</v>
      </c>
      <c r="I100" t="str">
        <f t="shared" si="4"/>
        <v>Germany</v>
      </c>
      <c r="J100" s="9" t="str">
        <f t="shared" si="3"/>
        <v>25/08/2016</v>
      </c>
      <c r="K100" s="9"/>
      <c r="L100" s="9"/>
      <c r="M100" t="str">
        <v>Banana</v>
      </c>
      <c r="N100" t="str">
        <v>Fruit</v>
      </c>
    </row>
    <row r="101" spans="1:14" ht="15.75" customHeight="1" x14ac:dyDescent="0.25">
      <c r="A101" s="2">
        <v>116</v>
      </c>
      <c r="B101" s="2" t="s">
        <v>16</v>
      </c>
      <c r="C101" s="2" t="s">
        <v>12</v>
      </c>
      <c r="D101" s="3">
        <v>4514</v>
      </c>
      <c r="E101" s="4">
        <v>42548</v>
      </c>
      <c r="F101" s="2" t="s">
        <v>8</v>
      </c>
      <c r="I101" t="str">
        <f t="shared" si="4"/>
        <v>New Zealand</v>
      </c>
      <c r="J101" s="9" t="str">
        <f t="shared" si="3"/>
        <v>22/12/2016</v>
      </c>
      <c r="K101" s="9"/>
      <c r="L101" s="9"/>
      <c r="M101" t="str">
        <v>Banana</v>
      </c>
      <c r="N101" t="str">
        <v>Fruit</v>
      </c>
    </row>
    <row r="102" spans="1:14" ht="15.75" customHeight="1" x14ac:dyDescent="0.25">
      <c r="A102" s="2">
        <v>24</v>
      </c>
      <c r="B102" s="2" t="s">
        <v>11</v>
      </c>
      <c r="C102" s="2" t="s">
        <v>12</v>
      </c>
      <c r="D102" s="3">
        <v>4582</v>
      </c>
      <c r="E102" s="4">
        <v>42417</v>
      </c>
      <c r="F102" s="2" t="s">
        <v>8</v>
      </c>
      <c r="I102" t="str">
        <f t="shared" si="4"/>
        <v>United States</v>
      </c>
      <c r="J102" s="9" t="str">
        <f t="shared" si="3"/>
        <v>27/06/2016</v>
      </c>
      <c r="K102" s="9"/>
      <c r="L102" s="9"/>
      <c r="M102" t="str">
        <v>Banana</v>
      </c>
      <c r="N102" t="str">
        <v>Fruit</v>
      </c>
    </row>
    <row r="103" spans="1:14" ht="15.75" customHeight="1" x14ac:dyDescent="0.25">
      <c r="A103" s="2">
        <v>171</v>
      </c>
      <c r="B103" s="2" t="s">
        <v>6</v>
      </c>
      <c r="C103" s="2" t="s">
        <v>7</v>
      </c>
      <c r="D103" s="3">
        <v>4603</v>
      </c>
      <c r="E103" s="4">
        <v>42653</v>
      </c>
      <c r="F103" s="2" t="s">
        <v>8</v>
      </c>
      <c r="I103" t="str">
        <f t="shared" si="4"/>
        <v>United States</v>
      </c>
      <c r="J103" s="9" t="str">
        <f t="shared" si="3"/>
        <v>17/02/2016</v>
      </c>
      <c r="K103" s="9"/>
      <c r="L103" s="9"/>
      <c r="M103" t="str">
        <v>Banana</v>
      </c>
      <c r="N103" t="str">
        <v>Fruit</v>
      </c>
    </row>
    <row r="104" spans="1:14" ht="15.75" customHeight="1" x14ac:dyDescent="0.25">
      <c r="A104" s="2">
        <v>192</v>
      </c>
      <c r="B104" s="2" t="s">
        <v>6</v>
      </c>
      <c r="C104" s="2" t="s">
        <v>7</v>
      </c>
      <c r="D104" s="3">
        <v>4673</v>
      </c>
      <c r="E104" s="4">
        <v>42706</v>
      </c>
      <c r="F104" s="2" t="s">
        <v>8</v>
      </c>
      <c r="I104" t="str">
        <f t="shared" si="4"/>
        <v>United States</v>
      </c>
      <c r="J104" s="9" t="str">
        <f t="shared" si="3"/>
        <v>10/10/2016</v>
      </c>
      <c r="K104" s="9"/>
      <c r="L104" s="9"/>
      <c r="M104" t="str">
        <v>Banana</v>
      </c>
      <c r="N104" t="str">
        <v>Fruit</v>
      </c>
    </row>
    <row r="105" spans="1:14" ht="15.75" customHeight="1" x14ac:dyDescent="0.25">
      <c r="A105" s="2">
        <v>106</v>
      </c>
      <c r="B105" s="2" t="s">
        <v>9</v>
      </c>
      <c r="C105" s="2" t="s">
        <v>7</v>
      </c>
      <c r="D105" s="3">
        <v>4685</v>
      </c>
      <c r="E105" s="4">
        <v>42520</v>
      </c>
      <c r="F105" s="2" t="s">
        <v>15</v>
      </c>
      <c r="I105" t="str">
        <f t="shared" si="4"/>
        <v>United States</v>
      </c>
      <c r="J105" s="9" t="str">
        <f t="shared" si="3"/>
        <v>02/12/2016</v>
      </c>
      <c r="K105" s="9"/>
      <c r="L105" s="9"/>
      <c r="M105" t="str">
        <v>Banana</v>
      </c>
      <c r="N105" t="str">
        <v>Fruit</v>
      </c>
    </row>
    <row r="106" spans="1:14" ht="15.75" customHeight="1" x14ac:dyDescent="0.25">
      <c r="A106" s="2">
        <v>182</v>
      </c>
      <c r="B106" s="2" t="s">
        <v>19</v>
      </c>
      <c r="C106" s="2" t="s">
        <v>12</v>
      </c>
      <c r="D106" s="3">
        <v>4715</v>
      </c>
      <c r="E106" s="4">
        <v>42683</v>
      </c>
      <c r="F106" s="2" t="s">
        <v>10</v>
      </c>
      <c r="I106" t="str">
        <f t="shared" si="4"/>
        <v>Germany</v>
      </c>
      <c r="J106" s="9" t="str">
        <f t="shared" si="3"/>
        <v>30/05/2016</v>
      </c>
      <c r="K106" s="9"/>
      <c r="L106" s="9"/>
      <c r="M106" t="str">
        <v>Banana</v>
      </c>
      <c r="N106" t="str">
        <v>Fruit</v>
      </c>
    </row>
    <row r="107" spans="1:14" ht="15.75" customHeight="1" x14ac:dyDescent="0.25">
      <c r="A107" s="2">
        <v>202</v>
      </c>
      <c r="B107" s="2" t="s">
        <v>11</v>
      </c>
      <c r="C107" s="2" t="s">
        <v>12</v>
      </c>
      <c r="D107" s="3">
        <v>4766</v>
      </c>
      <c r="E107" s="4">
        <v>42722</v>
      </c>
      <c r="F107" s="2" t="s">
        <v>15</v>
      </c>
      <c r="I107" t="str">
        <f t="shared" si="4"/>
        <v>United Kingdom</v>
      </c>
      <c r="J107" s="9" t="str">
        <f t="shared" si="3"/>
        <v>09/11/2016</v>
      </c>
      <c r="K107" s="9"/>
      <c r="L107" s="9"/>
      <c r="M107" t="str">
        <v>Banana</v>
      </c>
      <c r="N107" t="str">
        <v>Fruit</v>
      </c>
    </row>
    <row r="108" spans="1:14" ht="15.75" customHeight="1" x14ac:dyDescent="0.25">
      <c r="A108" s="2">
        <v>51</v>
      </c>
      <c r="B108" s="2" t="s">
        <v>11</v>
      </c>
      <c r="C108" s="2" t="s">
        <v>12</v>
      </c>
      <c r="D108" s="3">
        <v>4781</v>
      </c>
      <c r="E108" s="4">
        <v>42458</v>
      </c>
      <c r="F108" s="2" t="s">
        <v>20</v>
      </c>
      <c r="I108" t="str">
        <f t="shared" si="4"/>
        <v>Germany</v>
      </c>
      <c r="J108" s="9" t="str">
        <f t="shared" si="3"/>
        <v>18/12/2016</v>
      </c>
      <c r="K108" s="9"/>
      <c r="L108" s="9"/>
      <c r="M108" t="str">
        <v>Banana</v>
      </c>
      <c r="N108" t="str">
        <v>Fruit</v>
      </c>
    </row>
    <row r="109" spans="1:14" ht="15.75" customHeight="1" x14ac:dyDescent="0.25">
      <c r="A109" s="2">
        <v>120</v>
      </c>
      <c r="B109" s="2" t="s">
        <v>16</v>
      </c>
      <c r="C109" s="2" t="s">
        <v>12</v>
      </c>
      <c r="D109" s="3">
        <v>4819</v>
      </c>
      <c r="E109" s="4">
        <v>42558</v>
      </c>
      <c r="F109" s="2" t="s">
        <v>18</v>
      </c>
      <c r="I109" t="str">
        <f t="shared" si="4"/>
        <v>France</v>
      </c>
      <c r="J109" s="9" t="str">
        <f t="shared" si="3"/>
        <v>29/03/2016</v>
      </c>
      <c r="K109" s="9"/>
      <c r="L109" s="9"/>
      <c r="M109" t="str">
        <v>Banana</v>
      </c>
      <c r="N109" t="str">
        <v>Fruit</v>
      </c>
    </row>
    <row r="110" spans="1:14" ht="15.75" customHeight="1" x14ac:dyDescent="0.25">
      <c r="A110" s="2">
        <v>185</v>
      </c>
      <c r="B110" s="2" t="s">
        <v>6</v>
      </c>
      <c r="C110" s="2" t="s">
        <v>7</v>
      </c>
      <c r="D110" s="3">
        <v>4846</v>
      </c>
      <c r="E110" s="4">
        <v>42699</v>
      </c>
      <c r="F110" s="2" t="s">
        <v>10</v>
      </c>
      <c r="I110" t="str">
        <f t="shared" si="4"/>
        <v>New Zealand</v>
      </c>
      <c r="J110" s="9" t="str">
        <f t="shared" si="3"/>
        <v>07/07/2016</v>
      </c>
      <c r="K110" s="9"/>
      <c r="L110" s="9"/>
      <c r="M110" t="str">
        <v>Banana</v>
      </c>
      <c r="N110" t="str">
        <v>Fruit</v>
      </c>
    </row>
    <row r="111" spans="1:14" ht="15.75" customHeight="1" x14ac:dyDescent="0.25">
      <c r="A111" s="2">
        <v>94</v>
      </c>
      <c r="B111" s="2" t="s">
        <v>11</v>
      </c>
      <c r="C111" s="2" t="s">
        <v>12</v>
      </c>
      <c r="D111" s="3">
        <v>4904</v>
      </c>
      <c r="E111" s="4">
        <v>42515</v>
      </c>
      <c r="F111" s="2" t="s">
        <v>18</v>
      </c>
      <c r="I111" t="str">
        <f t="shared" si="4"/>
        <v>United Kingdom</v>
      </c>
      <c r="J111" s="9" t="str">
        <f t="shared" si="3"/>
        <v>25/11/2016</v>
      </c>
      <c r="K111" s="9"/>
      <c r="L111" s="9"/>
      <c r="M111" t="str">
        <v>Banana</v>
      </c>
      <c r="N111" t="str">
        <v>Fruit</v>
      </c>
    </row>
    <row r="112" spans="1:14" ht="15.75" customHeight="1" x14ac:dyDescent="0.25">
      <c r="A112" s="2">
        <v>118</v>
      </c>
      <c r="B112" s="2" t="s">
        <v>11</v>
      </c>
      <c r="C112" s="2" t="s">
        <v>12</v>
      </c>
      <c r="D112" s="3">
        <v>5002</v>
      </c>
      <c r="E112" s="4">
        <v>42553</v>
      </c>
      <c r="F112" s="2" t="s">
        <v>20</v>
      </c>
      <c r="I112" t="str">
        <f t="shared" si="4"/>
        <v>New Zealand</v>
      </c>
      <c r="J112" s="9" t="str">
        <f t="shared" si="3"/>
        <v>25/05/2016</v>
      </c>
      <c r="K112" s="9"/>
      <c r="L112" s="9"/>
      <c r="M112" t="str">
        <v>Banana</v>
      </c>
      <c r="N112" t="str">
        <v>Fruit</v>
      </c>
    </row>
    <row r="113" spans="1:14" ht="15.75" customHeight="1" x14ac:dyDescent="0.25">
      <c r="A113" s="2">
        <v>178</v>
      </c>
      <c r="B113" s="2" t="s">
        <v>14</v>
      </c>
      <c r="C113" s="2" t="s">
        <v>7</v>
      </c>
      <c r="D113" s="3">
        <v>5015</v>
      </c>
      <c r="E113" s="4">
        <v>42669</v>
      </c>
      <c r="F113" s="2" t="s">
        <v>17</v>
      </c>
      <c r="I113" t="str">
        <f t="shared" si="4"/>
        <v>France</v>
      </c>
      <c r="J113" s="9" t="str">
        <f t="shared" si="3"/>
        <v>02/07/2016</v>
      </c>
      <c r="K113" s="9"/>
      <c r="L113" s="9"/>
      <c r="M113" t="str">
        <v>Banana</v>
      </c>
      <c r="N113" t="str">
        <v>Fruit</v>
      </c>
    </row>
    <row r="114" spans="1:14" ht="15.75" customHeight="1" x14ac:dyDescent="0.25">
      <c r="A114" s="2">
        <v>200</v>
      </c>
      <c r="B114" s="2" t="s">
        <v>11</v>
      </c>
      <c r="C114" s="2" t="s">
        <v>12</v>
      </c>
      <c r="D114" s="3">
        <v>5021</v>
      </c>
      <c r="E114" s="4">
        <v>42720</v>
      </c>
      <c r="F114" s="2" t="s">
        <v>8</v>
      </c>
      <c r="I114" t="str">
        <f t="shared" si="4"/>
        <v>Australia</v>
      </c>
      <c r="J114" s="9" t="str">
        <f t="shared" si="3"/>
        <v>26/10/2016</v>
      </c>
      <c r="K114" s="9"/>
      <c r="L114" s="9"/>
      <c r="M114" t="str">
        <v>Beans</v>
      </c>
      <c r="N114" t="str">
        <v>Fruit</v>
      </c>
    </row>
    <row r="115" spans="1:14" ht="15.75" customHeight="1" x14ac:dyDescent="0.25">
      <c r="A115" s="2">
        <v>82</v>
      </c>
      <c r="B115" s="2" t="s">
        <v>11</v>
      </c>
      <c r="C115" s="2" t="s">
        <v>12</v>
      </c>
      <c r="D115" s="3">
        <v>5030</v>
      </c>
      <c r="E115" s="4">
        <v>42504</v>
      </c>
      <c r="F115" s="2" t="s">
        <v>15</v>
      </c>
      <c r="I115" t="str">
        <f t="shared" si="4"/>
        <v>United States</v>
      </c>
      <c r="J115" s="9" t="str">
        <f t="shared" si="3"/>
        <v>16/12/2016</v>
      </c>
      <c r="K115" s="9"/>
      <c r="L115" s="9"/>
      <c r="M115" t="str">
        <v>Beans</v>
      </c>
      <c r="N115" t="str">
        <v>Fruit</v>
      </c>
    </row>
    <row r="116" spans="1:14" ht="15.75" customHeight="1" x14ac:dyDescent="0.25">
      <c r="A116" s="2">
        <v>40</v>
      </c>
      <c r="B116" s="2" t="s">
        <v>11</v>
      </c>
      <c r="C116" s="2" t="s">
        <v>12</v>
      </c>
      <c r="D116" s="3">
        <v>5084</v>
      </c>
      <c r="E116" s="4">
        <v>42444</v>
      </c>
      <c r="F116" s="2" t="s">
        <v>8</v>
      </c>
      <c r="I116" t="str">
        <f t="shared" si="4"/>
        <v>Germany</v>
      </c>
      <c r="J116" s="9" t="str">
        <f t="shared" si="3"/>
        <v>14/05/2016</v>
      </c>
      <c r="K116" s="9"/>
      <c r="L116" s="9"/>
      <c r="M116" t="str">
        <v>Beans</v>
      </c>
      <c r="N116" t="str">
        <v>Fruit</v>
      </c>
    </row>
    <row r="117" spans="1:14" ht="15.75" customHeight="1" x14ac:dyDescent="0.25">
      <c r="A117" s="2">
        <v>29</v>
      </c>
      <c r="B117" s="2" t="s">
        <v>14</v>
      </c>
      <c r="C117" s="2" t="s">
        <v>7</v>
      </c>
      <c r="D117" s="3">
        <v>5101</v>
      </c>
      <c r="E117" s="4">
        <v>42420</v>
      </c>
      <c r="F117" s="2" t="s">
        <v>15</v>
      </c>
      <c r="I117" t="str">
        <f t="shared" si="4"/>
        <v>United States</v>
      </c>
      <c r="J117" s="9" t="str">
        <f t="shared" si="3"/>
        <v>15/03/2016</v>
      </c>
      <c r="K117" s="9"/>
      <c r="L117" s="9"/>
      <c r="M117" t="str">
        <v>Beans</v>
      </c>
      <c r="N117" t="str">
        <v>Fruit</v>
      </c>
    </row>
    <row r="118" spans="1:14" ht="15.75" customHeight="1" x14ac:dyDescent="0.25">
      <c r="A118" s="2">
        <v>26</v>
      </c>
      <c r="B118" s="2" t="s">
        <v>6</v>
      </c>
      <c r="C118" s="2" t="s">
        <v>7</v>
      </c>
      <c r="D118" s="3">
        <v>5154</v>
      </c>
      <c r="E118" s="4">
        <v>42417</v>
      </c>
      <c r="F118" s="2" t="s">
        <v>17</v>
      </c>
      <c r="I118" t="str">
        <f t="shared" si="4"/>
        <v>Germany</v>
      </c>
      <c r="J118" s="9" t="str">
        <f t="shared" si="3"/>
        <v>20/02/2016</v>
      </c>
      <c r="K118" s="9"/>
      <c r="L118" s="9"/>
      <c r="M118" t="str">
        <v>Beans</v>
      </c>
      <c r="N118" t="str">
        <v>Fruit</v>
      </c>
    </row>
    <row r="119" spans="1:14" ht="15.75" customHeight="1" x14ac:dyDescent="0.25">
      <c r="A119" s="2">
        <v>100</v>
      </c>
      <c r="B119" s="2" t="s">
        <v>11</v>
      </c>
      <c r="C119" s="2" t="s">
        <v>12</v>
      </c>
      <c r="D119" s="3">
        <v>5182</v>
      </c>
      <c r="E119" s="4">
        <v>42517</v>
      </c>
      <c r="F119" s="2" t="s">
        <v>8</v>
      </c>
      <c r="I119" t="str">
        <f t="shared" si="4"/>
        <v>Australia</v>
      </c>
      <c r="J119" s="9" t="str">
        <f t="shared" si="3"/>
        <v>17/02/2016</v>
      </c>
      <c r="K119" s="9"/>
      <c r="L119" s="9"/>
      <c r="M119" t="str">
        <v>Beans</v>
      </c>
      <c r="N119" t="str">
        <v>Fruit</v>
      </c>
    </row>
    <row r="120" spans="1:14" ht="15.75" customHeight="1" x14ac:dyDescent="0.25">
      <c r="A120" s="2">
        <v>183</v>
      </c>
      <c r="B120" s="2" t="s">
        <v>19</v>
      </c>
      <c r="C120" s="2" t="s">
        <v>12</v>
      </c>
      <c r="D120" s="3">
        <v>5321</v>
      </c>
      <c r="E120" s="4">
        <v>42686</v>
      </c>
      <c r="F120" s="2" t="s">
        <v>20</v>
      </c>
      <c r="I120" t="str">
        <f t="shared" si="4"/>
        <v>United States</v>
      </c>
      <c r="J120" s="9" t="str">
        <f t="shared" si="3"/>
        <v>27/05/2016</v>
      </c>
      <c r="K120" s="9"/>
      <c r="L120" s="9"/>
      <c r="M120" t="str">
        <v>Beans</v>
      </c>
      <c r="N120" t="str">
        <v>Fruit</v>
      </c>
    </row>
    <row r="121" spans="1:14" ht="15.75" customHeight="1" x14ac:dyDescent="0.25">
      <c r="A121" s="2">
        <v>42</v>
      </c>
      <c r="B121" s="2" t="s">
        <v>9</v>
      </c>
      <c r="C121" s="2" t="s">
        <v>7</v>
      </c>
      <c r="D121" s="3">
        <v>5341</v>
      </c>
      <c r="E121" s="4">
        <v>42445</v>
      </c>
      <c r="F121" s="2" t="s">
        <v>20</v>
      </c>
      <c r="I121" t="str">
        <f t="shared" si="4"/>
        <v>France</v>
      </c>
      <c r="J121" s="9" t="str">
        <f t="shared" si="3"/>
        <v>12/11/2016</v>
      </c>
      <c r="K121" s="9"/>
      <c r="L121" s="9"/>
      <c r="M121" t="str">
        <v>Beans</v>
      </c>
      <c r="N121" t="str">
        <v>Fruit</v>
      </c>
    </row>
    <row r="122" spans="1:14" ht="15.75" customHeight="1" x14ac:dyDescent="0.25">
      <c r="A122" s="2">
        <v>169</v>
      </c>
      <c r="B122" s="2" t="s">
        <v>6</v>
      </c>
      <c r="C122" s="2" t="s">
        <v>7</v>
      </c>
      <c r="D122" s="3">
        <v>5346</v>
      </c>
      <c r="E122" s="4">
        <v>42647</v>
      </c>
      <c r="F122" s="2" t="s">
        <v>15</v>
      </c>
      <c r="I122" t="str">
        <f t="shared" si="4"/>
        <v>France</v>
      </c>
      <c r="J122" s="9" t="str">
        <f t="shared" si="3"/>
        <v>16/03/2016</v>
      </c>
      <c r="K122" s="9"/>
      <c r="L122" s="9"/>
      <c r="M122" t="str">
        <v>Beans</v>
      </c>
      <c r="N122" t="str">
        <v>Fruit</v>
      </c>
    </row>
    <row r="123" spans="1:14" ht="15.75" customHeight="1" x14ac:dyDescent="0.25">
      <c r="A123" s="2">
        <v>117</v>
      </c>
      <c r="B123" s="2" t="s">
        <v>21</v>
      </c>
      <c r="C123" s="2" t="s">
        <v>12</v>
      </c>
      <c r="D123" s="3">
        <v>5480</v>
      </c>
      <c r="E123" s="4">
        <v>42553</v>
      </c>
      <c r="F123" s="2" t="s">
        <v>8</v>
      </c>
      <c r="I123" t="str">
        <f t="shared" si="4"/>
        <v>Germany</v>
      </c>
      <c r="J123" s="9" t="str">
        <f t="shared" si="3"/>
        <v>04/10/2016</v>
      </c>
      <c r="K123" s="9"/>
      <c r="L123" s="9"/>
      <c r="M123" t="str">
        <v>Beans</v>
      </c>
      <c r="N123" t="str">
        <v>Fruit</v>
      </c>
    </row>
    <row r="124" spans="1:14" ht="15.75" customHeight="1" x14ac:dyDescent="0.25">
      <c r="A124" s="2">
        <v>162</v>
      </c>
      <c r="B124" s="2" t="s">
        <v>21</v>
      </c>
      <c r="C124" s="2" t="s">
        <v>12</v>
      </c>
      <c r="D124" s="3">
        <v>5523</v>
      </c>
      <c r="E124" s="4">
        <v>42638</v>
      </c>
      <c r="F124" s="2" t="s">
        <v>17</v>
      </c>
      <c r="I124" t="str">
        <f t="shared" si="4"/>
        <v>United States</v>
      </c>
      <c r="J124" s="9" t="str">
        <f t="shared" si="3"/>
        <v>02/07/2016</v>
      </c>
      <c r="K124" s="9"/>
      <c r="L124" s="9"/>
      <c r="M124" t="str">
        <v>Beans</v>
      </c>
      <c r="N124" t="str">
        <v>Fruit</v>
      </c>
    </row>
    <row r="125" spans="1:14" ht="15.75" customHeight="1" x14ac:dyDescent="0.25">
      <c r="A125" s="2">
        <v>153</v>
      </c>
      <c r="B125" s="2" t="s">
        <v>11</v>
      </c>
      <c r="C125" s="2" t="s">
        <v>12</v>
      </c>
      <c r="D125" s="3">
        <v>5583</v>
      </c>
      <c r="E125" s="4">
        <v>42621</v>
      </c>
      <c r="F125" s="2" t="s">
        <v>8</v>
      </c>
      <c r="I125" t="str">
        <f t="shared" si="4"/>
        <v>Australia</v>
      </c>
      <c r="J125" s="9" t="str">
        <f t="shared" si="3"/>
        <v>25/09/2016</v>
      </c>
      <c r="K125" s="9"/>
      <c r="L125" s="9"/>
      <c r="M125" t="str">
        <v>Beans</v>
      </c>
      <c r="N125" t="str">
        <v>Fruit</v>
      </c>
    </row>
    <row r="126" spans="1:14" ht="15.75" customHeight="1" x14ac:dyDescent="0.25">
      <c r="A126" s="2">
        <v>71</v>
      </c>
      <c r="B126" s="2" t="s">
        <v>21</v>
      </c>
      <c r="C126" s="2" t="s">
        <v>12</v>
      </c>
      <c r="D126" s="3">
        <v>5600</v>
      </c>
      <c r="E126" s="4">
        <v>42492</v>
      </c>
      <c r="F126" s="2" t="s">
        <v>10</v>
      </c>
      <c r="I126" t="str">
        <f t="shared" si="4"/>
        <v>United States</v>
      </c>
      <c r="J126" s="9" t="str">
        <f t="shared" si="3"/>
        <v>08/09/2016</v>
      </c>
      <c r="K126" s="9"/>
      <c r="L126" s="9"/>
      <c r="M126" t="str">
        <v>Beans</v>
      </c>
      <c r="N126" t="str">
        <v>Fruit</v>
      </c>
    </row>
    <row r="127" spans="1:14" ht="15.75" customHeight="1" x14ac:dyDescent="0.25">
      <c r="A127" s="2">
        <v>109</v>
      </c>
      <c r="B127" s="2" t="s">
        <v>19</v>
      </c>
      <c r="C127" s="2" t="s">
        <v>12</v>
      </c>
      <c r="D127" s="3">
        <v>5605</v>
      </c>
      <c r="E127" s="4">
        <v>42531</v>
      </c>
      <c r="F127" s="2" t="s">
        <v>20</v>
      </c>
      <c r="I127" t="str">
        <f t="shared" si="4"/>
        <v>United Kingdom</v>
      </c>
      <c r="J127" s="9" t="str">
        <f t="shared" si="3"/>
        <v>02/05/2016</v>
      </c>
      <c r="K127" s="9"/>
      <c r="L127" s="9"/>
      <c r="M127" t="str">
        <v>Cabbage</v>
      </c>
      <c r="N127" t="str">
        <v>Fruit</v>
      </c>
    </row>
    <row r="128" spans="1:14" ht="15.75" customHeight="1" x14ac:dyDescent="0.25">
      <c r="A128" s="2">
        <v>93</v>
      </c>
      <c r="B128" s="2" t="s">
        <v>11</v>
      </c>
      <c r="C128" s="2" t="s">
        <v>12</v>
      </c>
      <c r="D128" s="3">
        <v>5632</v>
      </c>
      <c r="E128" s="4">
        <v>42515</v>
      </c>
      <c r="F128" s="2" t="s">
        <v>8</v>
      </c>
      <c r="I128" t="str">
        <f t="shared" si="4"/>
        <v>France</v>
      </c>
      <c r="J128" s="9" t="str">
        <f t="shared" si="3"/>
        <v>10/06/2016</v>
      </c>
      <c r="K128" s="9"/>
      <c r="L128" s="9"/>
      <c r="M128" t="str">
        <v>Cabbage</v>
      </c>
      <c r="N128" t="str">
        <v>Fruit</v>
      </c>
    </row>
    <row r="129" spans="1:14" ht="15.75" customHeight="1" x14ac:dyDescent="0.25">
      <c r="A129" s="2">
        <v>36</v>
      </c>
      <c r="B129" s="2" t="s">
        <v>19</v>
      </c>
      <c r="C129" s="2" t="s">
        <v>12</v>
      </c>
      <c r="D129" s="3">
        <v>5718</v>
      </c>
      <c r="E129" s="4">
        <v>42433</v>
      </c>
      <c r="F129" s="2" t="s">
        <v>17</v>
      </c>
      <c r="I129" t="str">
        <f t="shared" si="4"/>
        <v>United States</v>
      </c>
      <c r="J129" s="9" t="str">
        <f t="shared" si="3"/>
        <v>25/05/2016</v>
      </c>
      <c r="K129" s="9"/>
      <c r="L129" s="9"/>
      <c r="M129" t="str">
        <v>Cabbage</v>
      </c>
      <c r="N129" t="str">
        <v>Fruit</v>
      </c>
    </row>
    <row r="130" spans="1:14" ht="15.75" customHeight="1" x14ac:dyDescent="0.25">
      <c r="A130" s="2">
        <v>130</v>
      </c>
      <c r="B130" s="2" t="s">
        <v>6</v>
      </c>
      <c r="C130" s="2" t="s">
        <v>7</v>
      </c>
      <c r="D130" s="3">
        <v>5751</v>
      </c>
      <c r="E130" s="4">
        <v>42579</v>
      </c>
      <c r="F130" s="2" t="s">
        <v>10</v>
      </c>
      <c r="I130" t="str">
        <f t="shared" si="4"/>
        <v>Australia</v>
      </c>
      <c r="J130" s="9" t="str">
        <f t="shared" si="3"/>
        <v>04/03/2016</v>
      </c>
      <c r="K130" s="9"/>
      <c r="L130" s="9"/>
      <c r="M130" t="str">
        <v>Cabbage</v>
      </c>
      <c r="N130" t="str">
        <v>Fruit</v>
      </c>
    </row>
    <row r="131" spans="1:14" ht="15.75" customHeight="1" x14ac:dyDescent="0.25">
      <c r="A131" s="2">
        <v>147</v>
      </c>
      <c r="B131" s="2" t="s">
        <v>14</v>
      </c>
      <c r="C131" s="2" t="s">
        <v>7</v>
      </c>
      <c r="D131" s="3">
        <v>5761</v>
      </c>
      <c r="E131" s="4">
        <v>42611</v>
      </c>
      <c r="F131" s="2" t="s">
        <v>15</v>
      </c>
      <c r="I131" t="str">
        <f t="shared" si="4"/>
        <v>United Kingdom</v>
      </c>
      <c r="J131" s="9" t="str">
        <f t="shared" ref="J131:J194" si="5">TEXT(E130,"dd/mm/yyyy")</f>
        <v>28/07/2016</v>
      </c>
      <c r="K131" s="9"/>
      <c r="L131" s="9"/>
      <c r="M131" t="str">
        <v>Cabbage</v>
      </c>
      <c r="N131" t="str">
        <v>Fruit</v>
      </c>
    </row>
    <row r="132" spans="1:14" ht="15.75" customHeight="1" x14ac:dyDescent="0.25">
      <c r="A132" s="2">
        <v>72</v>
      </c>
      <c r="B132" s="2" t="s">
        <v>11</v>
      </c>
      <c r="C132" s="2" t="s">
        <v>12</v>
      </c>
      <c r="D132" s="3">
        <v>5787</v>
      </c>
      <c r="E132" s="4">
        <v>42493</v>
      </c>
      <c r="F132" s="2" t="s">
        <v>8</v>
      </c>
      <c r="I132" t="str">
        <f t="shared" ref="I132:I195" si="6">PROPER(F131)</f>
        <v>Germany</v>
      </c>
      <c r="J132" s="9" t="str">
        <f t="shared" si="5"/>
        <v>29/08/2016</v>
      </c>
      <c r="K132" s="9"/>
      <c r="L132" s="9"/>
      <c r="M132" t="str">
        <v>Cabbage</v>
      </c>
      <c r="N132" t="str">
        <v>Fruit</v>
      </c>
    </row>
    <row r="133" spans="1:14" ht="15.75" customHeight="1" x14ac:dyDescent="0.25">
      <c r="A133" s="2">
        <v>80</v>
      </c>
      <c r="B133" s="2" t="s">
        <v>6</v>
      </c>
      <c r="C133" s="2" t="s">
        <v>7</v>
      </c>
      <c r="D133" s="3">
        <v>5791</v>
      </c>
      <c r="E133" s="4">
        <v>42498</v>
      </c>
      <c r="F133" s="2" t="s">
        <v>10</v>
      </c>
      <c r="I133" t="str">
        <f t="shared" si="6"/>
        <v>United States</v>
      </c>
      <c r="J133" s="9" t="str">
        <f t="shared" si="5"/>
        <v>03/05/2016</v>
      </c>
      <c r="K133" s="9"/>
      <c r="L133" s="9"/>
      <c r="M133" t="str">
        <v>Cabbage</v>
      </c>
      <c r="N133" t="str">
        <v>Fruit</v>
      </c>
    </row>
    <row r="134" spans="1:14" ht="15.75" customHeight="1" x14ac:dyDescent="0.25">
      <c r="A134" s="2">
        <v>179</v>
      </c>
      <c r="B134" s="2" t="s">
        <v>16</v>
      </c>
      <c r="C134" s="2" t="s">
        <v>12</v>
      </c>
      <c r="D134" s="3">
        <v>5818</v>
      </c>
      <c r="E134" s="4">
        <v>42676</v>
      </c>
      <c r="F134" s="2" t="s">
        <v>8</v>
      </c>
      <c r="I134" t="str">
        <f t="shared" si="6"/>
        <v>United Kingdom</v>
      </c>
      <c r="J134" s="9" t="str">
        <f t="shared" si="5"/>
        <v>08/05/2016</v>
      </c>
      <c r="K134" s="9"/>
      <c r="L134" s="9"/>
      <c r="M134" t="str">
        <v>Cabbage</v>
      </c>
      <c r="N134" t="str">
        <v>Fruit</v>
      </c>
    </row>
    <row r="135" spans="1:14" ht="15.75" customHeight="1" x14ac:dyDescent="0.25">
      <c r="A135" s="2">
        <v>46</v>
      </c>
      <c r="B135" s="2" t="s">
        <v>19</v>
      </c>
      <c r="C135" s="2" t="s">
        <v>12</v>
      </c>
      <c r="D135" s="3">
        <v>5820</v>
      </c>
      <c r="E135" s="4">
        <v>42451</v>
      </c>
      <c r="F135" s="2" t="s">
        <v>18</v>
      </c>
      <c r="I135" t="str">
        <f t="shared" si="6"/>
        <v>United States</v>
      </c>
      <c r="J135" s="9" t="str">
        <f t="shared" si="5"/>
        <v>02/11/2016</v>
      </c>
      <c r="K135" s="9"/>
      <c r="L135" s="9"/>
      <c r="M135" t="str">
        <v>Cabbage</v>
      </c>
      <c r="N135" t="str">
        <v>Fruit</v>
      </c>
    </row>
    <row r="136" spans="1:14" ht="15.75" customHeight="1" x14ac:dyDescent="0.25">
      <c r="A136" s="2">
        <v>163</v>
      </c>
      <c r="B136" s="2" t="s">
        <v>9</v>
      </c>
      <c r="C136" s="2" t="s">
        <v>7</v>
      </c>
      <c r="D136" s="3">
        <v>5936</v>
      </c>
      <c r="E136" s="4">
        <v>42638</v>
      </c>
      <c r="F136" s="2" t="s">
        <v>10</v>
      </c>
      <c r="I136" t="str">
        <f t="shared" si="6"/>
        <v>New Zealand</v>
      </c>
      <c r="J136" s="9" t="str">
        <f t="shared" si="5"/>
        <v>22/03/2016</v>
      </c>
      <c r="K136" s="9"/>
      <c r="L136" s="9"/>
      <c r="M136" t="str">
        <v>Cabbage</v>
      </c>
      <c r="N136" t="str">
        <v>Fruit</v>
      </c>
    </row>
    <row r="137" spans="1:14" ht="15.75" customHeight="1" x14ac:dyDescent="0.25">
      <c r="A137" s="2">
        <v>81</v>
      </c>
      <c r="B137" s="2" t="s">
        <v>11</v>
      </c>
      <c r="C137" s="2" t="s">
        <v>12</v>
      </c>
      <c r="D137" s="3">
        <v>6007</v>
      </c>
      <c r="E137" s="4">
        <v>42502</v>
      </c>
      <c r="F137" s="2" t="s">
        <v>13</v>
      </c>
      <c r="I137" t="str">
        <f t="shared" si="6"/>
        <v>United Kingdom</v>
      </c>
      <c r="J137" s="9" t="str">
        <f t="shared" si="5"/>
        <v>25/09/2016</v>
      </c>
      <c r="K137" s="9"/>
      <c r="L137" s="9"/>
      <c r="M137" t="str">
        <v>Cabbage</v>
      </c>
      <c r="N137" t="str">
        <v>Fruit</v>
      </c>
    </row>
    <row r="138" spans="1:14" ht="15.75" customHeight="1" x14ac:dyDescent="0.25">
      <c r="A138" s="2">
        <v>45</v>
      </c>
      <c r="B138" s="2" t="s">
        <v>14</v>
      </c>
      <c r="C138" s="2" t="s">
        <v>7</v>
      </c>
      <c r="D138" s="3">
        <v>6045</v>
      </c>
      <c r="E138" s="4">
        <v>42450</v>
      </c>
      <c r="F138" s="2" t="s">
        <v>15</v>
      </c>
      <c r="I138" t="str">
        <f t="shared" si="6"/>
        <v>Canada</v>
      </c>
      <c r="J138" s="9" t="str">
        <f t="shared" si="5"/>
        <v>12/05/2016</v>
      </c>
      <c r="K138" s="9"/>
      <c r="L138" s="9"/>
      <c r="M138" t="str">
        <v>Cabbage</v>
      </c>
      <c r="N138" t="str">
        <v>Fruit</v>
      </c>
    </row>
    <row r="139" spans="1:14" ht="15.75" customHeight="1" x14ac:dyDescent="0.25">
      <c r="A139" s="2">
        <v>194</v>
      </c>
      <c r="B139" s="2" t="s">
        <v>19</v>
      </c>
      <c r="C139" s="2" t="s">
        <v>12</v>
      </c>
      <c r="D139" s="3">
        <v>6078</v>
      </c>
      <c r="E139" s="4">
        <v>42709</v>
      </c>
      <c r="F139" s="2" t="s">
        <v>8</v>
      </c>
      <c r="I139" t="str">
        <f t="shared" si="6"/>
        <v>Germany</v>
      </c>
      <c r="J139" s="9" t="str">
        <f t="shared" si="5"/>
        <v>21/03/2016</v>
      </c>
      <c r="K139" s="9"/>
      <c r="L139" s="9"/>
      <c r="M139" t="str">
        <v>Cabbage</v>
      </c>
      <c r="N139" t="str">
        <v>Fruit</v>
      </c>
    </row>
    <row r="140" spans="1:14" ht="15.75" customHeight="1" x14ac:dyDescent="0.25">
      <c r="A140" s="2">
        <v>88</v>
      </c>
      <c r="B140" s="2" t="s">
        <v>6</v>
      </c>
      <c r="C140" s="2" t="s">
        <v>7</v>
      </c>
      <c r="D140" s="3">
        <v>6087</v>
      </c>
      <c r="E140" s="4">
        <v>42508</v>
      </c>
      <c r="F140" s="2" t="s">
        <v>8</v>
      </c>
      <c r="I140" t="str">
        <f t="shared" si="6"/>
        <v>United States</v>
      </c>
      <c r="J140" s="9" t="str">
        <f t="shared" si="5"/>
        <v>05/12/2016</v>
      </c>
      <c r="K140" s="9"/>
      <c r="L140" s="9"/>
      <c r="M140" t="str">
        <v>Cabbage</v>
      </c>
      <c r="N140" t="str">
        <v>Fruit</v>
      </c>
    </row>
    <row r="141" spans="1:14" ht="15.75" customHeight="1" x14ac:dyDescent="0.25">
      <c r="A141" s="2">
        <v>161</v>
      </c>
      <c r="B141" s="2" t="s">
        <v>11</v>
      </c>
      <c r="C141" s="2" t="s">
        <v>12</v>
      </c>
      <c r="D141" s="3">
        <v>6162</v>
      </c>
      <c r="E141" s="4">
        <v>42633</v>
      </c>
      <c r="F141" s="2" t="s">
        <v>8</v>
      </c>
      <c r="I141" t="str">
        <f t="shared" si="6"/>
        <v>United States</v>
      </c>
      <c r="J141" s="9" t="str">
        <f t="shared" si="5"/>
        <v>18/05/2016</v>
      </c>
      <c r="K141" s="9"/>
      <c r="L141" s="9"/>
      <c r="M141" t="str">
        <v>Cabbage</v>
      </c>
      <c r="N141" t="str">
        <v>Fruit</v>
      </c>
    </row>
    <row r="142" spans="1:14" ht="15.75" customHeight="1" x14ac:dyDescent="0.25">
      <c r="A142" s="2">
        <v>165</v>
      </c>
      <c r="B142" s="2" t="s">
        <v>16</v>
      </c>
      <c r="C142" s="2" t="s">
        <v>12</v>
      </c>
      <c r="D142" s="3">
        <v>6187</v>
      </c>
      <c r="E142" s="4">
        <v>42640</v>
      </c>
      <c r="F142" s="2" t="s">
        <v>17</v>
      </c>
      <c r="I142" t="str">
        <f t="shared" si="6"/>
        <v>United States</v>
      </c>
      <c r="J142" s="9" t="str">
        <f t="shared" si="5"/>
        <v>20/09/2016</v>
      </c>
      <c r="K142" s="9"/>
      <c r="L142" s="9"/>
      <c r="M142" t="str">
        <v>Cabbage</v>
      </c>
      <c r="N142" t="str">
        <v>Fruit</v>
      </c>
    </row>
    <row r="143" spans="1:14" ht="15.75" customHeight="1" x14ac:dyDescent="0.25">
      <c r="A143" s="2">
        <v>73</v>
      </c>
      <c r="B143" s="2" t="s">
        <v>16</v>
      </c>
      <c r="C143" s="2" t="s">
        <v>12</v>
      </c>
      <c r="D143" s="3">
        <v>6295</v>
      </c>
      <c r="E143" s="4">
        <v>42493</v>
      </c>
      <c r="F143" s="2" t="s">
        <v>13</v>
      </c>
      <c r="I143" t="str">
        <f t="shared" si="6"/>
        <v>Australia</v>
      </c>
      <c r="J143" s="9" t="str">
        <f t="shared" si="5"/>
        <v>27/09/2016</v>
      </c>
      <c r="K143" s="9"/>
      <c r="L143" s="9"/>
      <c r="M143" t="str">
        <v>Cabbage</v>
      </c>
      <c r="N143" t="str">
        <v>Fruit</v>
      </c>
    </row>
    <row r="144" spans="1:14" ht="15.75" customHeight="1" x14ac:dyDescent="0.25">
      <c r="A144" s="2">
        <v>53</v>
      </c>
      <c r="B144" s="2" t="s">
        <v>19</v>
      </c>
      <c r="C144" s="2" t="s">
        <v>12</v>
      </c>
      <c r="D144" s="3">
        <v>6331</v>
      </c>
      <c r="E144" s="4">
        <v>42461</v>
      </c>
      <c r="F144" s="2" t="s">
        <v>20</v>
      </c>
      <c r="I144" t="str">
        <f t="shared" si="6"/>
        <v>Canada</v>
      </c>
      <c r="J144" s="9" t="str">
        <f t="shared" si="5"/>
        <v>03/05/2016</v>
      </c>
      <c r="K144" s="9"/>
      <c r="L144" s="9"/>
      <c r="M144" t="str">
        <v>Cabbage</v>
      </c>
      <c r="N144" t="str">
        <v>Fruit</v>
      </c>
    </row>
    <row r="145" spans="1:15" ht="15.75" customHeight="1" x14ac:dyDescent="0.25">
      <c r="A145" s="2">
        <v>124</v>
      </c>
      <c r="B145" s="2" t="s">
        <v>16</v>
      </c>
      <c r="C145" s="2" t="s">
        <v>12</v>
      </c>
      <c r="D145" s="3">
        <v>6341</v>
      </c>
      <c r="E145" s="4">
        <v>42571</v>
      </c>
      <c r="F145" s="2" t="s">
        <v>18</v>
      </c>
      <c r="I145" t="str">
        <f t="shared" si="6"/>
        <v>France</v>
      </c>
      <c r="J145" s="9" t="str">
        <f t="shared" si="5"/>
        <v>01/04/2016</v>
      </c>
      <c r="K145" s="9"/>
      <c r="L145" s="9"/>
      <c r="M145" t="str">
        <v>Cabbage</v>
      </c>
      <c r="N145" t="str">
        <v>Fruit</v>
      </c>
    </row>
    <row r="146" spans="1:15" ht="15.75" customHeight="1" x14ac:dyDescent="0.25">
      <c r="A146" s="2">
        <v>121</v>
      </c>
      <c r="B146" s="2" t="s">
        <v>9</v>
      </c>
      <c r="C146" s="2" t="s">
        <v>7</v>
      </c>
      <c r="D146" s="3">
        <v>6343</v>
      </c>
      <c r="E146" s="4">
        <v>42562</v>
      </c>
      <c r="F146" s="2" t="s">
        <v>10</v>
      </c>
      <c r="I146" t="str">
        <f t="shared" si="6"/>
        <v>New Zealand</v>
      </c>
      <c r="J146" s="9" t="str">
        <f t="shared" si="5"/>
        <v>20/07/2016</v>
      </c>
      <c r="K146" s="9"/>
      <c r="L146" s="9"/>
      <c r="M146" t="str">
        <v>Cabbage</v>
      </c>
      <c r="N146" t="str">
        <v>Fruit</v>
      </c>
    </row>
    <row r="147" spans="1:15" ht="15.75" customHeight="1" x14ac:dyDescent="0.25">
      <c r="A147" s="2">
        <v>35</v>
      </c>
      <c r="B147" s="2" t="s">
        <v>19</v>
      </c>
      <c r="C147" s="2" t="s">
        <v>12</v>
      </c>
      <c r="D147" s="3">
        <v>6509</v>
      </c>
      <c r="E147" s="4">
        <v>42430</v>
      </c>
      <c r="F147" s="2" t="s">
        <v>20</v>
      </c>
      <c r="I147" t="str">
        <f t="shared" si="6"/>
        <v>United Kingdom</v>
      </c>
      <c r="J147" s="9" t="str">
        <f t="shared" si="5"/>
        <v>11/07/2016</v>
      </c>
      <c r="K147" s="9"/>
      <c r="L147" s="9"/>
      <c r="M147" t="str">
        <v>Cabbage</v>
      </c>
      <c r="N147" t="str">
        <v>Fruit</v>
      </c>
    </row>
    <row r="148" spans="1:15" ht="15.75" customHeight="1" x14ac:dyDescent="0.25">
      <c r="A148" s="2">
        <v>83</v>
      </c>
      <c r="B148" s="2" t="s">
        <v>6</v>
      </c>
      <c r="C148" s="2" t="s">
        <v>7</v>
      </c>
      <c r="D148" s="3">
        <v>6763</v>
      </c>
      <c r="E148" s="4">
        <v>42504</v>
      </c>
      <c r="F148" s="2" t="s">
        <v>10</v>
      </c>
      <c r="I148" t="str">
        <f t="shared" si="6"/>
        <v>France</v>
      </c>
      <c r="J148" s="9" t="str">
        <f t="shared" si="5"/>
        <v>01/03/2016</v>
      </c>
      <c r="K148" s="9"/>
      <c r="L148" s="9"/>
      <c r="M148" t="str">
        <v>Cabbage</v>
      </c>
      <c r="N148" t="str">
        <v>Fruit</v>
      </c>
    </row>
    <row r="149" spans="1:15" ht="15.75" customHeight="1" x14ac:dyDescent="0.25">
      <c r="A149" s="2">
        <v>148</v>
      </c>
      <c r="B149" s="2" t="s">
        <v>11</v>
      </c>
      <c r="C149" s="2" t="s">
        <v>12</v>
      </c>
      <c r="D149" s="3">
        <v>6864</v>
      </c>
      <c r="E149" s="4">
        <v>42614</v>
      </c>
      <c r="F149" s="2" t="s">
        <v>18</v>
      </c>
      <c r="I149" t="str">
        <f t="shared" si="6"/>
        <v>United Kingdom</v>
      </c>
      <c r="J149" s="9" t="str">
        <f t="shared" si="5"/>
        <v>14/05/2016</v>
      </c>
      <c r="K149" s="9"/>
      <c r="L149" s="9"/>
      <c r="M149" t="str">
        <v>Cabbage</v>
      </c>
      <c r="N149" t="str">
        <v>Vegetables</v>
      </c>
      <c r="O149" s="10"/>
    </row>
    <row r="150" spans="1:15" ht="15.75" customHeight="1" x14ac:dyDescent="0.25">
      <c r="A150" s="2">
        <v>8</v>
      </c>
      <c r="B150" s="2" t="s">
        <v>11</v>
      </c>
      <c r="C150" s="2" t="s">
        <v>12</v>
      </c>
      <c r="D150" s="3">
        <v>6906</v>
      </c>
      <c r="E150" s="4">
        <v>42385</v>
      </c>
      <c r="F150" s="2" t="s">
        <v>18</v>
      </c>
      <c r="I150" t="str">
        <f t="shared" si="6"/>
        <v>New Zealand</v>
      </c>
      <c r="J150" s="9" t="str">
        <f t="shared" si="5"/>
        <v>01/09/2016</v>
      </c>
      <c r="K150" s="9"/>
      <c r="L150" s="9"/>
      <c r="M150" t="str">
        <v>Cabbage</v>
      </c>
      <c r="N150" t="str">
        <v>Vegetables</v>
      </c>
    </row>
    <row r="151" spans="1:15" ht="15.75" customHeight="1" x14ac:dyDescent="0.25">
      <c r="A151" s="2">
        <v>111</v>
      </c>
      <c r="B151" s="2" t="s">
        <v>11</v>
      </c>
      <c r="C151" s="2" t="s">
        <v>12</v>
      </c>
      <c r="D151" s="3">
        <v>6941</v>
      </c>
      <c r="E151" s="4">
        <v>42541</v>
      </c>
      <c r="F151" s="2" t="s">
        <v>13</v>
      </c>
      <c r="I151" t="str">
        <f t="shared" si="6"/>
        <v>New Zealand</v>
      </c>
      <c r="J151" s="9" t="str">
        <f t="shared" si="5"/>
        <v>16/01/2016</v>
      </c>
      <c r="K151" s="9"/>
      <c r="L151" s="9"/>
      <c r="M151" t="str">
        <v>Cabbage</v>
      </c>
      <c r="N151" t="str">
        <v>Vegetables</v>
      </c>
    </row>
    <row r="152" spans="1:15" ht="15.75" customHeight="1" x14ac:dyDescent="0.25">
      <c r="A152" s="2">
        <v>15</v>
      </c>
      <c r="B152" s="2" t="s">
        <v>19</v>
      </c>
      <c r="C152" s="2" t="s">
        <v>12</v>
      </c>
      <c r="D152" s="3">
        <v>6946</v>
      </c>
      <c r="E152" s="4">
        <v>42393</v>
      </c>
      <c r="F152" s="2" t="s">
        <v>20</v>
      </c>
      <c r="I152" t="str">
        <f t="shared" si="6"/>
        <v>Canada</v>
      </c>
      <c r="J152" s="9" t="str">
        <f t="shared" si="5"/>
        <v>20/06/2016</v>
      </c>
      <c r="K152" s="9"/>
      <c r="L152" s="9"/>
      <c r="M152" t="str">
        <v>Cabbage</v>
      </c>
      <c r="N152" t="str">
        <v>Vegetables</v>
      </c>
    </row>
    <row r="153" spans="1:15" ht="15.75" customHeight="1" x14ac:dyDescent="0.25">
      <c r="A153" s="2">
        <v>48</v>
      </c>
      <c r="B153" s="2" t="s">
        <v>16</v>
      </c>
      <c r="C153" s="2" t="s">
        <v>12</v>
      </c>
      <c r="D153" s="3">
        <v>6982</v>
      </c>
      <c r="E153" s="4">
        <v>42453</v>
      </c>
      <c r="F153" s="2" t="s">
        <v>8</v>
      </c>
      <c r="I153" t="str">
        <f t="shared" si="6"/>
        <v>France</v>
      </c>
      <c r="J153" s="9" t="str">
        <f t="shared" si="5"/>
        <v>24/01/2016</v>
      </c>
      <c r="K153" s="9"/>
      <c r="L153" s="9"/>
      <c r="M153" t="str">
        <v>Cabbage</v>
      </c>
      <c r="N153" t="str">
        <v>Vegetables</v>
      </c>
    </row>
    <row r="154" spans="1:15" ht="15.75" customHeight="1" x14ac:dyDescent="0.25">
      <c r="A154" s="2">
        <v>12</v>
      </c>
      <c r="B154" s="2" t="s">
        <v>9</v>
      </c>
      <c r="C154" s="2" t="s">
        <v>7</v>
      </c>
      <c r="D154" s="3">
        <v>7012</v>
      </c>
      <c r="E154" s="4">
        <v>42387</v>
      </c>
      <c r="F154" s="2" t="s">
        <v>8</v>
      </c>
      <c r="I154" t="str">
        <f t="shared" si="6"/>
        <v>United States</v>
      </c>
      <c r="J154" s="9" t="str">
        <f t="shared" si="5"/>
        <v>24/03/2016</v>
      </c>
      <c r="K154" s="9"/>
      <c r="L154" s="9"/>
      <c r="M154" t="str">
        <v>Carrots</v>
      </c>
      <c r="N154" t="str">
        <v>Vegetables</v>
      </c>
    </row>
    <row r="155" spans="1:15" ht="15.75" customHeight="1" x14ac:dyDescent="0.25">
      <c r="A155" s="2">
        <v>157</v>
      </c>
      <c r="B155" s="2" t="s">
        <v>11</v>
      </c>
      <c r="C155" s="2" t="s">
        <v>12</v>
      </c>
      <c r="D155" s="3">
        <v>7090</v>
      </c>
      <c r="E155" s="4">
        <v>42624</v>
      </c>
      <c r="F155" s="2" t="s">
        <v>20</v>
      </c>
      <c r="I155" t="str">
        <f t="shared" si="6"/>
        <v>United States</v>
      </c>
      <c r="J155" s="9" t="str">
        <f t="shared" si="5"/>
        <v>18/01/2016</v>
      </c>
      <c r="K155" s="9"/>
      <c r="L155" s="9"/>
      <c r="M155" t="str">
        <v>Carrots</v>
      </c>
      <c r="N155" t="str">
        <v>Vegetables</v>
      </c>
    </row>
    <row r="156" spans="1:15" ht="15.75" customHeight="1" x14ac:dyDescent="0.25">
      <c r="A156" s="2">
        <v>87</v>
      </c>
      <c r="B156" s="2" t="s">
        <v>14</v>
      </c>
      <c r="C156" s="2" t="s">
        <v>7</v>
      </c>
      <c r="D156" s="3">
        <v>7094</v>
      </c>
      <c r="E156" s="4">
        <v>42506</v>
      </c>
      <c r="F156" s="2" t="s">
        <v>15</v>
      </c>
      <c r="I156" t="str">
        <f t="shared" si="6"/>
        <v>France</v>
      </c>
      <c r="J156" s="9" t="str">
        <f t="shared" si="5"/>
        <v>11/09/2016</v>
      </c>
      <c r="K156" s="9"/>
      <c r="L156" s="9"/>
      <c r="M156" t="str">
        <v>Carrots</v>
      </c>
      <c r="N156" t="str">
        <v>Vegetables</v>
      </c>
    </row>
    <row r="157" spans="1:15" ht="15.75" customHeight="1" x14ac:dyDescent="0.25">
      <c r="A157" s="2">
        <v>170</v>
      </c>
      <c r="B157" s="2" t="s">
        <v>11</v>
      </c>
      <c r="C157" s="2" t="s">
        <v>12</v>
      </c>
      <c r="D157" s="3">
        <v>7103</v>
      </c>
      <c r="E157" s="4">
        <v>42650</v>
      </c>
      <c r="F157" s="2" t="s">
        <v>18</v>
      </c>
      <c r="I157" t="str">
        <f t="shared" si="6"/>
        <v>Germany</v>
      </c>
      <c r="J157" s="9" t="str">
        <f t="shared" si="5"/>
        <v>16/05/2016</v>
      </c>
      <c r="K157" s="9"/>
      <c r="L157" s="9"/>
      <c r="M157" t="str">
        <v>Carrots</v>
      </c>
      <c r="N157" t="str">
        <v>Vegetables</v>
      </c>
    </row>
    <row r="158" spans="1:15" ht="15.75" customHeight="1" x14ac:dyDescent="0.25">
      <c r="A158" s="2">
        <v>135</v>
      </c>
      <c r="B158" s="2" t="s">
        <v>11</v>
      </c>
      <c r="C158" s="2" t="s">
        <v>12</v>
      </c>
      <c r="D158" s="3">
        <v>7144</v>
      </c>
      <c r="E158" s="4">
        <v>42583</v>
      </c>
      <c r="F158" s="2" t="s">
        <v>20</v>
      </c>
      <c r="I158" t="str">
        <f t="shared" si="6"/>
        <v>New Zealand</v>
      </c>
      <c r="J158" s="9" t="str">
        <f t="shared" si="5"/>
        <v>07/10/2016</v>
      </c>
      <c r="K158" s="9"/>
      <c r="L158" s="9"/>
      <c r="M158" t="str">
        <v>Carrots</v>
      </c>
      <c r="N158" t="str">
        <v>Vegetables</v>
      </c>
    </row>
    <row r="159" spans="1:15" ht="15.75" customHeight="1" x14ac:dyDescent="0.25">
      <c r="A159" s="2">
        <v>28</v>
      </c>
      <c r="B159" s="2" t="s">
        <v>14</v>
      </c>
      <c r="C159" s="2" t="s">
        <v>7</v>
      </c>
      <c r="D159" s="3">
        <v>7163</v>
      </c>
      <c r="E159" s="4">
        <v>42418</v>
      </c>
      <c r="F159" s="2" t="s">
        <v>8</v>
      </c>
      <c r="I159" t="str">
        <f t="shared" si="6"/>
        <v>France</v>
      </c>
      <c r="J159" s="9" t="str">
        <f t="shared" si="5"/>
        <v>01/08/2016</v>
      </c>
      <c r="K159" s="9"/>
      <c r="L159" s="9"/>
      <c r="M159" t="str">
        <v>Carrots</v>
      </c>
      <c r="N159" t="str">
        <v>Vegetables</v>
      </c>
    </row>
    <row r="160" spans="1:15" ht="15.75" customHeight="1" x14ac:dyDescent="0.25">
      <c r="A160" s="2">
        <v>173</v>
      </c>
      <c r="B160" s="2" t="s">
        <v>19</v>
      </c>
      <c r="C160" s="2" t="s">
        <v>12</v>
      </c>
      <c r="D160" s="3">
        <v>7171</v>
      </c>
      <c r="E160" s="4">
        <v>42666</v>
      </c>
      <c r="F160" s="2" t="s">
        <v>10</v>
      </c>
      <c r="I160" t="str">
        <f t="shared" si="6"/>
        <v>United States</v>
      </c>
      <c r="J160" s="9" t="str">
        <f t="shared" si="5"/>
        <v>18/02/2016</v>
      </c>
      <c r="K160" s="9"/>
      <c r="L160" s="9"/>
      <c r="M160" t="str">
        <v>Carrots</v>
      </c>
      <c r="N160" t="str">
        <v>Vegetables</v>
      </c>
    </row>
    <row r="161" spans="1:14" ht="15.75" customHeight="1" x14ac:dyDescent="0.25">
      <c r="A161" s="2">
        <v>191</v>
      </c>
      <c r="B161" s="2" t="s">
        <v>11</v>
      </c>
      <c r="C161" s="2" t="s">
        <v>12</v>
      </c>
      <c r="D161" s="3">
        <v>7223</v>
      </c>
      <c r="E161" s="4">
        <v>42704</v>
      </c>
      <c r="F161" s="2" t="s">
        <v>8</v>
      </c>
      <c r="I161" t="str">
        <f t="shared" si="6"/>
        <v>United Kingdom</v>
      </c>
      <c r="J161" s="9" t="str">
        <f t="shared" si="5"/>
        <v>23/10/2016</v>
      </c>
      <c r="K161" s="9"/>
      <c r="L161" s="9"/>
      <c r="M161" t="str">
        <v>Carrots</v>
      </c>
      <c r="N161" t="str">
        <v>Vegetables</v>
      </c>
    </row>
    <row r="162" spans="1:14" ht="15.75" customHeight="1" x14ac:dyDescent="0.25">
      <c r="A162" s="2">
        <v>112</v>
      </c>
      <c r="B162" s="2" t="s">
        <v>9</v>
      </c>
      <c r="C162" s="2" t="s">
        <v>7</v>
      </c>
      <c r="D162" s="3">
        <v>7231</v>
      </c>
      <c r="E162" s="4">
        <v>42541</v>
      </c>
      <c r="F162" s="2" t="s">
        <v>10</v>
      </c>
      <c r="I162" t="str">
        <f t="shared" si="6"/>
        <v>United States</v>
      </c>
      <c r="J162" s="9" t="str">
        <f t="shared" si="5"/>
        <v>30/11/2016</v>
      </c>
      <c r="K162" s="9"/>
      <c r="L162" s="9"/>
      <c r="M162" t="str">
        <v>Carrots</v>
      </c>
      <c r="N162" t="str">
        <v>Vegetables</v>
      </c>
    </row>
    <row r="163" spans="1:14" ht="15.75" customHeight="1" x14ac:dyDescent="0.25">
      <c r="A163" s="2">
        <v>164</v>
      </c>
      <c r="B163" s="2" t="s">
        <v>6</v>
      </c>
      <c r="C163" s="2" t="s">
        <v>7</v>
      </c>
      <c r="D163" s="3">
        <v>7251</v>
      </c>
      <c r="E163" s="4">
        <v>42639</v>
      </c>
      <c r="F163" s="2" t="s">
        <v>15</v>
      </c>
      <c r="I163" t="str">
        <f t="shared" si="6"/>
        <v>United Kingdom</v>
      </c>
      <c r="J163" s="9" t="str">
        <f t="shared" si="5"/>
        <v>20/06/2016</v>
      </c>
      <c r="K163" s="9"/>
      <c r="L163" s="9"/>
      <c r="M163" t="str">
        <v>Carrots</v>
      </c>
      <c r="N163" t="str">
        <v>Vegetables</v>
      </c>
    </row>
    <row r="164" spans="1:14" ht="15.75" customHeight="1" x14ac:dyDescent="0.25">
      <c r="A164" s="2">
        <v>175</v>
      </c>
      <c r="B164" s="2" t="s">
        <v>11</v>
      </c>
      <c r="C164" s="2" t="s">
        <v>12</v>
      </c>
      <c r="D164" s="3">
        <v>7273</v>
      </c>
      <c r="E164" s="4">
        <v>42668</v>
      </c>
      <c r="F164" s="2" t="s">
        <v>17</v>
      </c>
      <c r="I164" t="str">
        <f t="shared" si="6"/>
        <v>Germany</v>
      </c>
      <c r="J164" s="9" t="str">
        <f t="shared" si="5"/>
        <v>26/09/2016</v>
      </c>
      <c r="K164" s="9"/>
      <c r="L164" s="9"/>
      <c r="M164" t="str">
        <v>Carrots</v>
      </c>
      <c r="N164" t="str">
        <v>Vegetables</v>
      </c>
    </row>
    <row r="165" spans="1:14" ht="15.75" customHeight="1" x14ac:dyDescent="0.25">
      <c r="A165" s="2">
        <v>144</v>
      </c>
      <c r="B165" s="2" t="s">
        <v>19</v>
      </c>
      <c r="C165" s="2" t="s">
        <v>12</v>
      </c>
      <c r="D165" s="3">
        <v>7333</v>
      </c>
      <c r="E165" s="4">
        <v>42609</v>
      </c>
      <c r="F165" s="2" t="s">
        <v>13</v>
      </c>
      <c r="I165" t="str">
        <f t="shared" si="6"/>
        <v>Australia</v>
      </c>
      <c r="J165" s="9" t="str">
        <f t="shared" si="5"/>
        <v>25/10/2016</v>
      </c>
      <c r="K165" s="9"/>
      <c r="L165" s="9"/>
      <c r="M165" t="str">
        <v>Carrots</v>
      </c>
      <c r="N165" t="str">
        <v>Vegetables</v>
      </c>
    </row>
    <row r="166" spans="1:14" ht="15.75" customHeight="1" x14ac:dyDescent="0.25">
      <c r="A166" s="2">
        <v>27</v>
      </c>
      <c r="B166" s="2" t="s">
        <v>21</v>
      </c>
      <c r="C166" s="2" t="s">
        <v>12</v>
      </c>
      <c r="D166" s="3">
        <v>7388</v>
      </c>
      <c r="E166" s="4">
        <v>42418</v>
      </c>
      <c r="F166" s="2" t="s">
        <v>20</v>
      </c>
      <c r="I166" t="str">
        <f t="shared" si="6"/>
        <v>Canada</v>
      </c>
      <c r="J166" s="9" t="str">
        <f t="shared" si="5"/>
        <v>27/08/2016</v>
      </c>
      <c r="K166" s="9"/>
      <c r="L166" s="9"/>
      <c r="M166" t="str">
        <v>Carrots</v>
      </c>
      <c r="N166" t="str">
        <v>Vegetables</v>
      </c>
    </row>
    <row r="167" spans="1:14" ht="15.75" customHeight="1" x14ac:dyDescent="0.25">
      <c r="A167" s="2">
        <v>10</v>
      </c>
      <c r="B167" s="2" t="s">
        <v>19</v>
      </c>
      <c r="C167" s="2" t="s">
        <v>12</v>
      </c>
      <c r="D167" s="3">
        <v>7431</v>
      </c>
      <c r="E167" s="4">
        <v>42385</v>
      </c>
      <c r="F167" s="2" t="s">
        <v>13</v>
      </c>
      <c r="I167" t="str">
        <f t="shared" si="6"/>
        <v>France</v>
      </c>
      <c r="J167" s="9" t="str">
        <f t="shared" si="5"/>
        <v>18/02/2016</v>
      </c>
      <c r="K167" s="9"/>
      <c r="L167" s="9"/>
      <c r="M167" t="str">
        <v>Carrots</v>
      </c>
      <c r="N167" t="str">
        <v>Vegetables</v>
      </c>
    </row>
    <row r="168" spans="1:14" ht="15.75" customHeight="1" x14ac:dyDescent="0.25">
      <c r="A168" s="2">
        <v>104</v>
      </c>
      <c r="B168" s="2" t="s">
        <v>6</v>
      </c>
      <c r="C168" s="2" t="s">
        <v>7</v>
      </c>
      <c r="D168" s="3">
        <v>7457</v>
      </c>
      <c r="E168" s="4">
        <v>42518</v>
      </c>
      <c r="F168" s="2" t="s">
        <v>8</v>
      </c>
      <c r="I168" t="str">
        <f t="shared" si="6"/>
        <v>Canada</v>
      </c>
      <c r="J168" s="9" t="str">
        <f t="shared" si="5"/>
        <v>16/01/2016</v>
      </c>
      <c r="K168" s="9"/>
      <c r="L168" s="9"/>
      <c r="M168" t="str">
        <v>Carrots</v>
      </c>
      <c r="N168" t="str">
        <v>Vegetables</v>
      </c>
    </row>
    <row r="169" spans="1:14" ht="15.75" customHeight="1" x14ac:dyDescent="0.25">
      <c r="A169" s="2">
        <v>142</v>
      </c>
      <c r="B169" s="2" t="s">
        <v>19</v>
      </c>
      <c r="C169" s="2" t="s">
        <v>12</v>
      </c>
      <c r="D169" s="3">
        <v>7490</v>
      </c>
      <c r="E169" s="4">
        <v>42606</v>
      </c>
      <c r="F169" s="2" t="s">
        <v>20</v>
      </c>
      <c r="I169" t="str">
        <f t="shared" si="6"/>
        <v>United States</v>
      </c>
      <c r="J169" s="9" t="str">
        <f t="shared" si="5"/>
        <v>28/05/2016</v>
      </c>
      <c r="K169" s="9"/>
      <c r="L169" s="9"/>
      <c r="M169" t="str">
        <v>Carrots</v>
      </c>
      <c r="N169" t="str">
        <v>Vegetables</v>
      </c>
    </row>
    <row r="170" spans="1:14" ht="15.75" customHeight="1" x14ac:dyDescent="0.25">
      <c r="A170" s="2">
        <v>30</v>
      </c>
      <c r="B170" s="2" t="s">
        <v>19</v>
      </c>
      <c r="C170" s="2" t="s">
        <v>12</v>
      </c>
      <c r="D170" s="3">
        <v>7602</v>
      </c>
      <c r="E170" s="4">
        <v>42421</v>
      </c>
      <c r="F170" s="2" t="s">
        <v>20</v>
      </c>
      <c r="I170" t="str">
        <f t="shared" si="6"/>
        <v>France</v>
      </c>
      <c r="J170" s="9" t="str">
        <f t="shared" si="5"/>
        <v>24/08/2016</v>
      </c>
      <c r="K170" s="9"/>
      <c r="L170" s="9"/>
      <c r="M170" t="str">
        <v>Carrots</v>
      </c>
      <c r="N170" t="str">
        <v>Vegetables</v>
      </c>
    </row>
    <row r="171" spans="1:14" ht="15.75" customHeight="1" x14ac:dyDescent="0.25">
      <c r="A171" s="2">
        <v>145</v>
      </c>
      <c r="B171" s="2" t="s">
        <v>6</v>
      </c>
      <c r="C171" s="2" t="s">
        <v>7</v>
      </c>
      <c r="D171" s="3">
        <v>7654</v>
      </c>
      <c r="E171" s="4">
        <v>42610</v>
      </c>
      <c r="F171" s="2" t="s">
        <v>8</v>
      </c>
      <c r="I171" t="str">
        <f t="shared" si="6"/>
        <v>France</v>
      </c>
      <c r="J171" s="9" t="str">
        <f t="shared" si="5"/>
        <v>21/02/2016</v>
      </c>
      <c r="K171" s="9"/>
      <c r="L171" s="9"/>
      <c r="M171" t="str">
        <v>Carrots</v>
      </c>
      <c r="N171" t="str">
        <v>Vegetables</v>
      </c>
    </row>
    <row r="172" spans="1:14" ht="15.75" customHeight="1" x14ac:dyDescent="0.25">
      <c r="A172" s="2">
        <v>37</v>
      </c>
      <c r="B172" s="2" t="s">
        <v>19</v>
      </c>
      <c r="C172" s="2" t="s">
        <v>12</v>
      </c>
      <c r="D172" s="3">
        <v>7655</v>
      </c>
      <c r="E172" s="4">
        <v>42434</v>
      </c>
      <c r="F172" s="2" t="s">
        <v>8</v>
      </c>
      <c r="I172" t="str">
        <f t="shared" si="6"/>
        <v>United States</v>
      </c>
      <c r="J172" s="9" t="str">
        <f t="shared" si="5"/>
        <v>28/08/2016</v>
      </c>
      <c r="K172" s="9"/>
      <c r="L172" s="9"/>
      <c r="M172" t="str">
        <v>Carrots</v>
      </c>
      <c r="N172" t="str">
        <v>Vegetables</v>
      </c>
    </row>
    <row r="173" spans="1:14" ht="15.75" customHeight="1" x14ac:dyDescent="0.25">
      <c r="A173" s="2">
        <v>57</v>
      </c>
      <c r="B173" s="2" t="s">
        <v>6</v>
      </c>
      <c r="C173" s="2" t="s">
        <v>7</v>
      </c>
      <c r="D173" s="3">
        <v>7659</v>
      </c>
      <c r="E173" s="4">
        <v>42466</v>
      </c>
      <c r="F173" s="2" t="s">
        <v>8</v>
      </c>
      <c r="I173" t="str">
        <f t="shared" si="6"/>
        <v>United States</v>
      </c>
      <c r="J173" s="9" t="str">
        <f t="shared" si="5"/>
        <v>05/03/2016</v>
      </c>
      <c r="K173" s="9"/>
      <c r="L173" s="9"/>
      <c r="M173" t="str">
        <v>Carrots</v>
      </c>
      <c r="N173" t="str">
        <v>Vegetables</v>
      </c>
    </row>
    <row r="174" spans="1:14" ht="15.75" customHeight="1" x14ac:dyDescent="0.25">
      <c r="A174" s="2">
        <v>79</v>
      </c>
      <c r="B174" s="2" t="s">
        <v>19</v>
      </c>
      <c r="C174" s="2" t="s">
        <v>12</v>
      </c>
      <c r="D174" s="3">
        <v>7671</v>
      </c>
      <c r="E174" s="4">
        <v>42498</v>
      </c>
      <c r="F174" s="2" t="s">
        <v>20</v>
      </c>
      <c r="I174" t="str">
        <f t="shared" si="6"/>
        <v>United States</v>
      </c>
      <c r="J174" s="9" t="str">
        <f t="shared" si="5"/>
        <v>06/04/2016</v>
      </c>
      <c r="K174" s="9"/>
      <c r="L174" s="9"/>
      <c r="M174" t="str">
        <v>Carrots</v>
      </c>
      <c r="N174" t="str">
        <v>Vegetables</v>
      </c>
    </row>
    <row r="175" spans="1:14" ht="15.75" customHeight="1" x14ac:dyDescent="0.25">
      <c r="A175" s="2">
        <v>136</v>
      </c>
      <c r="B175" s="2" t="s">
        <v>9</v>
      </c>
      <c r="C175" s="2" t="s">
        <v>7</v>
      </c>
      <c r="D175" s="3">
        <v>7854</v>
      </c>
      <c r="E175" s="4">
        <v>42583</v>
      </c>
      <c r="F175" s="2" t="s">
        <v>8</v>
      </c>
      <c r="I175" t="str">
        <f t="shared" si="6"/>
        <v>France</v>
      </c>
      <c r="J175" s="9" t="str">
        <f t="shared" si="5"/>
        <v>08/05/2016</v>
      </c>
      <c r="K175" s="9"/>
      <c r="L175" s="9"/>
      <c r="M175" t="str">
        <v>Carrots</v>
      </c>
      <c r="N175" t="str">
        <v>Vegetables</v>
      </c>
    </row>
    <row r="176" spans="1:14" ht="15.75" customHeight="1" x14ac:dyDescent="0.25">
      <c r="A176" s="2">
        <v>158</v>
      </c>
      <c r="B176" s="2" t="s">
        <v>11</v>
      </c>
      <c r="C176" s="2" t="s">
        <v>12</v>
      </c>
      <c r="D176" s="3">
        <v>7880</v>
      </c>
      <c r="E176" s="4">
        <v>42628</v>
      </c>
      <c r="F176" s="2" t="s">
        <v>8</v>
      </c>
      <c r="I176" t="str">
        <f t="shared" si="6"/>
        <v>United States</v>
      </c>
      <c r="J176" s="9" t="str">
        <f t="shared" si="5"/>
        <v>01/08/2016</v>
      </c>
      <c r="K176" s="9"/>
      <c r="L176" s="9"/>
      <c r="M176" t="str">
        <v>Carrots</v>
      </c>
      <c r="N176" t="str">
        <v>Vegetables</v>
      </c>
    </row>
    <row r="177" spans="1:14" ht="15.75" customHeight="1" x14ac:dyDescent="0.25">
      <c r="A177" s="2">
        <v>65</v>
      </c>
      <c r="B177" s="2" t="s">
        <v>11</v>
      </c>
      <c r="C177" s="2" t="s">
        <v>12</v>
      </c>
      <c r="D177" s="3">
        <v>7898</v>
      </c>
      <c r="E177" s="4">
        <v>42487</v>
      </c>
      <c r="F177" s="2" t="s">
        <v>10</v>
      </c>
      <c r="I177" t="str">
        <f t="shared" si="6"/>
        <v>United States</v>
      </c>
      <c r="J177" s="9" t="str">
        <f t="shared" si="5"/>
        <v>15/09/2016</v>
      </c>
      <c r="K177" s="9"/>
      <c r="L177" s="9"/>
      <c r="M177" t="str">
        <v>Carrots</v>
      </c>
      <c r="N177" t="str">
        <v>Vegetables</v>
      </c>
    </row>
    <row r="178" spans="1:14" ht="15.75" customHeight="1" x14ac:dyDescent="0.25">
      <c r="A178" s="2">
        <v>160</v>
      </c>
      <c r="B178" s="2" t="s">
        <v>9</v>
      </c>
      <c r="C178" s="2" t="s">
        <v>7</v>
      </c>
      <c r="D178" s="3">
        <v>7927</v>
      </c>
      <c r="E178" s="4">
        <v>42632</v>
      </c>
      <c r="F178" s="2" t="s">
        <v>15</v>
      </c>
      <c r="I178" t="str">
        <f t="shared" si="6"/>
        <v>United Kingdom</v>
      </c>
      <c r="J178" s="9" t="str">
        <f t="shared" si="5"/>
        <v>27/04/2016</v>
      </c>
      <c r="K178" s="9"/>
      <c r="L178" s="9"/>
      <c r="M178" t="str">
        <v>Carrots</v>
      </c>
      <c r="N178" t="str">
        <v>Vegetables</v>
      </c>
    </row>
    <row r="179" spans="1:14" ht="15.75" customHeight="1" x14ac:dyDescent="0.25">
      <c r="A179" s="2">
        <v>132</v>
      </c>
      <c r="B179" s="2" t="s">
        <v>11</v>
      </c>
      <c r="C179" s="2" t="s">
        <v>12</v>
      </c>
      <c r="D179" s="3">
        <v>7966</v>
      </c>
      <c r="E179" s="4">
        <v>42581</v>
      </c>
      <c r="F179" s="2" t="s">
        <v>17</v>
      </c>
      <c r="I179" t="str">
        <f t="shared" si="6"/>
        <v>Germany</v>
      </c>
      <c r="J179" s="9" t="str">
        <f t="shared" si="5"/>
        <v>19/09/2016</v>
      </c>
      <c r="K179" s="9"/>
      <c r="L179" s="9"/>
      <c r="M179" t="str">
        <v>Carrots</v>
      </c>
      <c r="N179" t="str">
        <v>Vegetables</v>
      </c>
    </row>
    <row r="180" spans="1:14" ht="15.75" customHeight="1" x14ac:dyDescent="0.25">
      <c r="A180" s="2">
        <v>138</v>
      </c>
      <c r="B180" s="2" t="s">
        <v>9</v>
      </c>
      <c r="C180" s="2" t="s">
        <v>7</v>
      </c>
      <c r="D180" s="3">
        <v>8049</v>
      </c>
      <c r="E180" s="4">
        <v>42594</v>
      </c>
      <c r="F180" s="2" t="s">
        <v>8</v>
      </c>
      <c r="I180" t="str">
        <f t="shared" si="6"/>
        <v>Australia</v>
      </c>
      <c r="J180" s="9" t="str">
        <f t="shared" si="5"/>
        <v>30/07/2016</v>
      </c>
      <c r="K180" s="9"/>
      <c r="L180" s="9"/>
      <c r="M180" t="str">
        <v>Carrots</v>
      </c>
      <c r="N180" t="str">
        <v>Vegetables</v>
      </c>
    </row>
    <row r="181" spans="1:14" ht="15.75" customHeight="1" x14ac:dyDescent="0.25">
      <c r="A181" s="2">
        <v>96</v>
      </c>
      <c r="B181" s="2" t="s">
        <v>16</v>
      </c>
      <c r="C181" s="2" t="s">
        <v>12</v>
      </c>
      <c r="D181" s="3">
        <v>8141</v>
      </c>
      <c r="E181" s="4">
        <v>42516</v>
      </c>
      <c r="F181" s="2" t="s">
        <v>10</v>
      </c>
      <c r="I181" t="str">
        <f t="shared" si="6"/>
        <v>United States</v>
      </c>
      <c r="J181" s="9" t="str">
        <f t="shared" si="5"/>
        <v>12/08/2016</v>
      </c>
      <c r="K181" s="9"/>
      <c r="L181" s="9"/>
      <c r="M181" t="str">
        <v>Mango</v>
      </c>
      <c r="N181" t="str">
        <v>Vegetables</v>
      </c>
    </row>
    <row r="182" spans="1:14" ht="15.75" customHeight="1" x14ac:dyDescent="0.25">
      <c r="A182" s="2">
        <v>172</v>
      </c>
      <c r="B182" s="2" t="s">
        <v>19</v>
      </c>
      <c r="C182" s="2" t="s">
        <v>12</v>
      </c>
      <c r="D182" s="3">
        <v>8160</v>
      </c>
      <c r="E182" s="4">
        <v>42659</v>
      </c>
      <c r="F182" s="2" t="s">
        <v>20</v>
      </c>
      <c r="I182" t="str">
        <f t="shared" si="6"/>
        <v>United Kingdom</v>
      </c>
      <c r="J182" s="9" t="str">
        <f t="shared" si="5"/>
        <v>26/05/2016</v>
      </c>
      <c r="K182" s="9"/>
      <c r="L182" s="9"/>
      <c r="M182" t="str">
        <v>Mango</v>
      </c>
      <c r="N182" t="str">
        <v>Vegetables</v>
      </c>
    </row>
    <row r="183" spans="1:14" ht="15.75" customHeight="1" x14ac:dyDescent="0.25">
      <c r="A183" s="2">
        <v>2</v>
      </c>
      <c r="B183" s="2" t="s">
        <v>9</v>
      </c>
      <c r="C183" s="2" t="s">
        <v>7</v>
      </c>
      <c r="D183" s="3">
        <v>8239</v>
      </c>
      <c r="E183" s="4">
        <v>42376</v>
      </c>
      <c r="F183" s="2" t="s">
        <v>10</v>
      </c>
      <c r="I183" t="str">
        <f t="shared" si="6"/>
        <v>France</v>
      </c>
      <c r="J183" s="9" t="str">
        <f t="shared" si="5"/>
        <v>16/10/2016</v>
      </c>
      <c r="K183" s="9"/>
      <c r="L183" s="9"/>
      <c r="M183" t="str">
        <v>Mango</v>
      </c>
      <c r="N183" t="str">
        <v>Vegetables</v>
      </c>
    </row>
    <row r="184" spans="1:14" ht="15.75" customHeight="1" x14ac:dyDescent="0.25">
      <c r="A184" s="2">
        <v>11</v>
      </c>
      <c r="B184" s="2" t="s">
        <v>11</v>
      </c>
      <c r="C184" s="2" t="s">
        <v>12</v>
      </c>
      <c r="D184" s="3">
        <v>8250</v>
      </c>
      <c r="E184" s="4">
        <v>42385</v>
      </c>
      <c r="F184" s="2" t="s">
        <v>15</v>
      </c>
      <c r="I184" t="str">
        <f t="shared" si="6"/>
        <v>United Kingdom</v>
      </c>
      <c r="J184" s="9" t="str">
        <f t="shared" si="5"/>
        <v>07/01/2016</v>
      </c>
      <c r="K184" s="9"/>
      <c r="L184" s="9"/>
      <c r="M184" t="str">
        <v>Mango</v>
      </c>
      <c r="N184" t="str">
        <v>Vegetables</v>
      </c>
    </row>
    <row r="185" spans="1:14" ht="15.75" customHeight="1" x14ac:dyDescent="0.25">
      <c r="A185" s="2">
        <v>187</v>
      </c>
      <c r="B185" s="2" t="s">
        <v>16</v>
      </c>
      <c r="C185" s="2" t="s">
        <v>12</v>
      </c>
      <c r="D185" s="3">
        <v>8283</v>
      </c>
      <c r="E185" s="4">
        <v>42700</v>
      </c>
      <c r="F185" s="2" t="s">
        <v>10</v>
      </c>
      <c r="I185" t="str">
        <f t="shared" si="6"/>
        <v>Germany</v>
      </c>
      <c r="J185" s="9" t="str">
        <f t="shared" si="5"/>
        <v>16/01/2016</v>
      </c>
      <c r="K185" s="9"/>
      <c r="L185" s="9"/>
      <c r="M185" t="str">
        <v>Mango</v>
      </c>
      <c r="N185" t="str">
        <v>Vegetables</v>
      </c>
    </row>
    <row r="186" spans="1:14" ht="15.75" customHeight="1" x14ac:dyDescent="0.25">
      <c r="A186" s="2">
        <v>99</v>
      </c>
      <c r="B186" s="2" t="s">
        <v>9</v>
      </c>
      <c r="C186" s="2" t="s">
        <v>7</v>
      </c>
      <c r="D186" s="3">
        <v>8354</v>
      </c>
      <c r="E186" s="4">
        <v>42516</v>
      </c>
      <c r="F186" s="2" t="s">
        <v>15</v>
      </c>
      <c r="I186" t="str">
        <f t="shared" si="6"/>
        <v>United Kingdom</v>
      </c>
      <c r="J186" s="9" t="str">
        <f t="shared" si="5"/>
        <v>26/11/2016</v>
      </c>
      <c r="K186" s="9"/>
      <c r="L186" s="9"/>
      <c r="M186" t="str">
        <v>Mango</v>
      </c>
      <c r="N186" t="str">
        <v>Vegetables</v>
      </c>
    </row>
    <row r="187" spans="1:14" ht="15.75" customHeight="1" x14ac:dyDescent="0.25">
      <c r="A187" s="2">
        <v>197</v>
      </c>
      <c r="B187" s="2" t="s">
        <v>11</v>
      </c>
      <c r="C187" s="2" t="s">
        <v>12</v>
      </c>
      <c r="D187" s="3">
        <v>8377</v>
      </c>
      <c r="E187" s="4">
        <v>42716</v>
      </c>
      <c r="F187" s="2" t="s">
        <v>17</v>
      </c>
      <c r="I187" t="str">
        <f t="shared" si="6"/>
        <v>Germany</v>
      </c>
      <c r="J187" s="9" t="str">
        <f t="shared" si="5"/>
        <v>26/05/2016</v>
      </c>
      <c r="K187" s="9"/>
      <c r="L187" s="9"/>
      <c r="M187" t="str">
        <v>Mango</v>
      </c>
      <c r="N187" t="str">
        <v>Vegetables</v>
      </c>
    </row>
    <row r="188" spans="1:14" ht="15.75" customHeight="1" x14ac:dyDescent="0.25">
      <c r="A188" s="2">
        <v>4</v>
      </c>
      <c r="B188" s="2" t="s">
        <v>11</v>
      </c>
      <c r="C188" s="2" t="s">
        <v>12</v>
      </c>
      <c r="D188" s="3">
        <v>8384</v>
      </c>
      <c r="E188" s="4">
        <v>42379</v>
      </c>
      <c r="F188" s="2" t="s">
        <v>13</v>
      </c>
      <c r="I188" t="str">
        <f t="shared" si="6"/>
        <v>Australia</v>
      </c>
      <c r="J188" s="9" t="str">
        <f t="shared" si="5"/>
        <v>12/12/2016</v>
      </c>
      <c r="K188" s="9"/>
      <c r="L188" s="9"/>
      <c r="M188" t="str">
        <v>Mango</v>
      </c>
      <c r="N188" t="str">
        <v>Vegetables</v>
      </c>
    </row>
    <row r="189" spans="1:14" ht="15.75" customHeight="1" x14ac:dyDescent="0.25">
      <c r="A189" s="2">
        <v>134</v>
      </c>
      <c r="B189" s="2" t="s">
        <v>14</v>
      </c>
      <c r="C189" s="2" t="s">
        <v>7</v>
      </c>
      <c r="D189" s="3">
        <v>8416</v>
      </c>
      <c r="E189" s="4">
        <v>42582</v>
      </c>
      <c r="F189" s="2" t="s">
        <v>17</v>
      </c>
      <c r="I189" t="str">
        <f t="shared" si="6"/>
        <v>Canada</v>
      </c>
      <c r="J189" s="9" t="str">
        <f t="shared" si="5"/>
        <v>10/01/2016</v>
      </c>
      <c r="K189" s="9"/>
      <c r="L189" s="9"/>
      <c r="M189" t="str">
        <v>Mango</v>
      </c>
      <c r="N189" t="str">
        <v>Vegetables</v>
      </c>
    </row>
    <row r="190" spans="1:14" ht="15.75" customHeight="1" x14ac:dyDescent="0.25">
      <c r="A190" s="2">
        <v>156</v>
      </c>
      <c r="B190" s="2" t="s">
        <v>19</v>
      </c>
      <c r="C190" s="2" t="s">
        <v>12</v>
      </c>
      <c r="D190" s="3">
        <v>8489</v>
      </c>
      <c r="E190" s="4">
        <v>42624</v>
      </c>
      <c r="F190" s="2" t="s">
        <v>8</v>
      </c>
      <c r="I190" t="str">
        <f t="shared" si="6"/>
        <v>Australia</v>
      </c>
      <c r="J190" s="9" t="str">
        <f t="shared" si="5"/>
        <v>31/07/2016</v>
      </c>
      <c r="K190" s="9"/>
      <c r="L190" s="9"/>
      <c r="M190" t="str">
        <v>Mango</v>
      </c>
      <c r="N190" t="str">
        <v>Vegetables</v>
      </c>
    </row>
    <row r="191" spans="1:14" ht="15.75" customHeight="1" x14ac:dyDescent="0.25">
      <c r="A191" s="2">
        <v>119</v>
      </c>
      <c r="B191" s="2" t="s">
        <v>11</v>
      </c>
      <c r="C191" s="2" t="s">
        <v>12</v>
      </c>
      <c r="D191" s="3">
        <v>8530</v>
      </c>
      <c r="E191" s="4">
        <v>42556</v>
      </c>
      <c r="F191" s="2" t="s">
        <v>13</v>
      </c>
      <c r="I191" t="str">
        <f t="shared" si="6"/>
        <v>United States</v>
      </c>
      <c r="J191" s="9" t="str">
        <f t="shared" si="5"/>
        <v>11/09/2016</v>
      </c>
      <c r="K191" s="9"/>
      <c r="L191" s="9"/>
      <c r="M191" t="str">
        <v>Mango</v>
      </c>
      <c r="N191" t="str">
        <v>Vegetables</v>
      </c>
    </row>
    <row r="192" spans="1:14" ht="15.75" customHeight="1" x14ac:dyDescent="0.25">
      <c r="A192" s="2">
        <v>67</v>
      </c>
      <c r="B192" s="2" t="s">
        <v>11</v>
      </c>
      <c r="C192" s="2" t="s">
        <v>12</v>
      </c>
      <c r="D192" s="3">
        <v>8663</v>
      </c>
      <c r="E192" s="4">
        <v>42491</v>
      </c>
      <c r="F192" s="2" t="s">
        <v>18</v>
      </c>
      <c r="I192" t="str">
        <f t="shared" si="6"/>
        <v>Canada</v>
      </c>
      <c r="J192" s="9" t="str">
        <f t="shared" si="5"/>
        <v>05/07/2016</v>
      </c>
      <c r="K192" s="9"/>
      <c r="L192" s="9"/>
      <c r="M192" t="str">
        <v>Orange</v>
      </c>
      <c r="N192" t="str">
        <v>Vegetables</v>
      </c>
    </row>
    <row r="193" spans="1:14" ht="15.75" customHeight="1" x14ac:dyDescent="0.25">
      <c r="A193" s="2">
        <v>199</v>
      </c>
      <c r="B193" s="2" t="s">
        <v>11</v>
      </c>
      <c r="C193" s="2" t="s">
        <v>12</v>
      </c>
      <c r="D193" s="3">
        <v>8702</v>
      </c>
      <c r="E193" s="4">
        <v>42719</v>
      </c>
      <c r="F193" s="2" t="s">
        <v>15</v>
      </c>
      <c r="I193" t="str">
        <f t="shared" si="6"/>
        <v>New Zealand</v>
      </c>
      <c r="J193" s="9" t="str">
        <f t="shared" si="5"/>
        <v>01/05/2016</v>
      </c>
      <c r="K193" s="9"/>
      <c r="L193" s="9"/>
      <c r="M193" t="str">
        <v>Orange</v>
      </c>
      <c r="N193" t="str">
        <v>Vegetables</v>
      </c>
    </row>
    <row r="194" spans="1:14" ht="15.75" customHeight="1" x14ac:dyDescent="0.25">
      <c r="A194" s="2">
        <v>207</v>
      </c>
      <c r="B194" s="2" t="s">
        <v>19</v>
      </c>
      <c r="C194" s="2" t="s">
        <v>12</v>
      </c>
      <c r="D194" s="3">
        <v>8752</v>
      </c>
      <c r="E194" s="4">
        <v>42726</v>
      </c>
      <c r="F194" s="2" t="s">
        <v>15</v>
      </c>
      <c r="I194" t="str">
        <f t="shared" si="6"/>
        <v>Germany</v>
      </c>
      <c r="J194" s="9" t="str">
        <f t="shared" si="5"/>
        <v>15/12/2016</v>
      </c>
      <c r="K194" s="9"/>
      <c r="L194" s="9"/>
      <c r="M194" t="str">
        <v>Orange</v>
      </c>
      <c r="N194" t="str">
        <v>Vegetables</v>
      </c>
    </row>
    <row r="195" spans="1:14" ht="15.75" customHeight="1" x14ac:dyDescent="0.25">
      <c r="A195" s="2">
        <v>152</v>
      </c>
      <c r="B195" s="2" t="s">
        <v>11</v>
      </c>
      <c r="C195" s="2" t="s">
        <v>12</v>
      </c>
      <c r="D195" s="3">
        <v>8765</v>
      </c>
      <c r="E195" s="4">
        <v>42620</v>
      </c>
      <c r="F195" s="2" t="s">
        <v>10</v>
      </c>
      <c r="I195" t="str">
        <f t="shared" si="6"/>
        <v>Germany</v>
      </c>
      <c r="J195" s="9" t="str">
        <f t="shared" ref="J195:J215" si="7">TEXT(E194,"dd/mm/yyyy")</f>
        <v>22/12/2016</v>
      </c>
      <c r="K195" s="9"/>
      <c r="L195" s="9"/>
      <c r="M195" t="str">
        <v>Orange</v>
      </c>
      <c r="N195" t="str">
        <v>Vegetables</v>
      </c>
    </row>
    <row r="196" spans="1:14" ht="15.75" customHeight="1" x14ac:dyDescent="0.25">
      <c r="A196" s="2">
        <v>91</v>
      </c>
      <c r="B196" s="2" t="s">
        <v>21</v>
      </c>
      <c r="C196" s="2" t="s">
        <v>12</v>
      </c>
      <c r="D196" s="3">
        <v>8775</v>
      </c>
      <c r="E196" s="4">
        <v>42512</v>
      </c>
      <c r="F196" s="2" t="s">
        <v>15</v>
      </c>
      <c r="I196" t="str">
        <f t="shared" ref="I196:I215" si="8">PROPER(F195)</f>
        <v>United Kingdom</v>
      </c>
      <c r="J196" s="9" t="str">
        <f t="shared" si="7"/>
        <v>07/09/2016</v>
      </c>
      <c r="K196" s="9"/>
      <c r="L196" s="9"/>
      <c r="M196" t="str">
        <v>Orange</v>
      </c>
      <c r="N196" t="str">
        <v>Vegetables</v>
      </c>
    </row>
    <row r="197" spans="1:14" ht="15.75" customHeight="1" x14ac:dyDescent="0.25">
      <c r="A197" s="2">
        <v>47</v>
      </c>
      <c r="B197" s="2" t="s">
        <v>16</v>
      </c>
      <c r="C197" s="2" t="s">
        <v>12</v>
      </c>
      <c r="D197" s="3">
        <v>8887</v>
      </c>
      <c r="E197" s="4">
        <v>42452</v>
      </c>
      <c r="F197" s="2" t="s">
        <v>15</v>
      </c>
      <c r="I197" t="str">
        <f t="shared" si="8"/>
        <v>Germany</v>
      </c>
      <c r="J197" s="9" t="str">
        <f t="shared" si="7"/>
        <v>22/05/2016</v>
      </c>
      <c r="K197" s="9"/>
      <c r="L197" s="9"/>
      <c r="M197" t="str">
        <v>Orange</v>
      </c>
      <c r="N197" t="str">
        <v>Vegetables</v>
      </c>
    </row>
    <row r="198" spans="1:14" ht="15.75" customHeight="1" x14ac:dyDescent="0.25">
      <c r="A198" s="2">
        <v>113</v>
      </c>
      <c r="B198" s="2" t="s">
        <v>9</v>
      </c>
      <c r="C198" s="2" t="s">
        <v>7</v>
      </c>
      <c r="D198" s="3">
        <v>8891</v>
      </c>
      <c r="E198" s="4">
        <v>42544</v>
      </c>
      <c r="F198" s="2" t="s">
        <v>17</v>
      </c>
      <c r="I198" t="str">
        <f t="shared" si="8"/>
        <v>Germany</v>
      </c>
      <c r="J198" s="9" t="str">
        <f t="shared" si="7"/>
        <v>23/03/2016</v>
      </c>
      <c r="K198" s="9"/>
      <c r="L198" s="9"/>
      <c r="M198" t="str">
        <v>Orange</v>
      </c>
      <c r="N198" t="str">
        <v>Vegetables</v>
      </c>
    </row>
    <row r="199" spans="1:14" ht="15.75" customHeight="1" x14ac:dyDescent="0.25">
      <c r="A199" s="2">
        <v>32</v>
      </c>
      <c r="B199" s="2" t="s">
        <v>19</v>
      </c>
      <c r="C199" s="2" t="s">
        <v>12</v>
      </c>
      <c r="D199" s="3">
        <v>8892</v>
      </c>
      <c r="E199" s="4">
        <v>42423</v>
      </c>
      <c r="F199" s="2" t="s">
        <v>17</v>
      </c>
      <c r="I199" t="str">
        <f t="shared" si="8"/>
        <v>Australia</v>
      </c>
      <c r="J199" s="9" t="str">
        <f t="shared" si="7"/>
        <v>23/06/2016</v>
      </c>
      <c r="K199" s="9"/>
      <c r="L199" s="9"/>
      <c r="M199" t="str">
        <v>Orange</v>
      </c>
      <c r="N199" t="str">
        <v>Vegetables</v>
      </c>
    </row>
    <row r="200" spans="1:14" ht="15.75" customHeight="1" x14ac:dyDescent="0.25">
      <c r="A200" s="2">
        <v>184</v>
      </c>
      <c r="B200" s="2" t="s">
        <v>11</v>
      </c>
      <c r="C200" s="2" t="s">
        <v>12</v>
      </c>
      <c r="D200" s="3">
        <v>8894</v>
      </c>
      <c r="E200" s="4">
        <v>42689</v>
      </c>
      <c r="F200" s="2" t="s">
        <v>8</v>
      </c>
      <c r="I200" t="str">
        <f t="shared" si="8"/>
        <v>Australia</v>
      </c>
      <c r="J200" s="9" t="str">
        <f t="shared" si="7"/>
        <v>23/02/2016</v>
      </c>
      <c r="K200" s="9"/>
      <c r="L200" s="9"/>
      <c r="M200" t="str">
        <v>Orange</v>
      </c>
      <c r="N200" t="str">
        <v>Vegetables</v>
      </c>
    </row>
    <row r="201" spans="1:14" ht="15.75" customHeight="1" x14ac:dyDescent="0.25">
      <c r="A201" s="2">
        <v>41</v>
      </c>
      <c r="B201" s="2" t="s">
        <v>6</v>
      </c>
      <c r="C201" s="2" t="s">
        <v>7</v>
      </c>
      <c r="D201" s="3">
        <v>8941</v>
      </c>
      <c r="E201" s="4">
        <v>42444</v>
      </c>
      <c r="F201" s="2" t="s">
        <v>10</v>
      </c>
      <c r="I201" t="str">
        <f t="shared" si="8"/>
        <v>United States</v>
      </c>
      <c r="J201" s="9" t="str">
        <f t="shared" si="7"/>
        <v>15/11/2016</v>
      </c>
      <c r="K201" s="9"/>
      <c r="L201" s="9"/>
      <c r="M201" t="str">
        <v>Orange</v>
      </c>
      <c r="N201" t="str">
        <v>Vegetables</v>
      </c>
    </row>
    <row r="202" spans="1:14" ht="15.75" customHeight="1" x14ac:dyDescent="0.25">
      <c r="A202" s="2">
        <v>128</v>
      </c>
      <c r="B202" s="2" t="s">
        <v>11</v>
      </c>
      <c r="C202" s="2" t="s">
        <v>12</v>
      </c>
      <c r="D202" s="3">
        <v>8986</v>
      </c>
      <c r="E202" s="4">
        <v>42574</v>
      </c>
      <c r="F202" s="2" t="s">
        <v>10</v>
      </c>
      <c r="I202" t="str">
        <f t="shared" si="8"/>
        <v>United Kingdom</v>
      </c>
      <c r="J202" s="9" t="str">
        <f t="shared" si="7"/>
        <v>15/03/2016</v>
      </c>
      <c r="K202" s="9"/>
      <c r="L202" s="9"/>
      <c r="M202" t="str">
        <v>Orange</v>
      </c>
      <c r="N202" t="str">
        <v>Vegetables</v>
      </c>
    </row>
    <row r="203" spans="1:14" ht="15.75" customHeight="1" x14ac:dyDescent="0.25">
      <c r="A203" s="2">
        <v>189</v>
      </c>
      <c r="B203" s="2" t="s">
        <v>11</v>
      </c>
      <c r="C203" s="2" t="s">
        <v>12</v>
      </c>
      <c r="D203" s="3">
        <v>9014</v>
      </c>
      <c r="E203" s="4">
        <v>42702</v>
      </c>
      <c r="F203" s="2" t="s">
        <v>17</v>
      </c>
      <c r="I203" t="str">
        <f t="shared" si="8"/>
        <v>United Kingdom</v>
      </c>
      <c r="J203" s="9" t="str">
        <f t="shared" si="7"/>
        <v>23/07/2016</v>
      </c>
      <c r="K203" s="9"/>
      <c r="L203" s="9"/>
      <c r="M203" t="str">
        <v>Orange</v>
      </c>
      <c r="N203" t="str">
        <v>Vegetables</v>
      </c>
    </row>
    <row r="204" spans="1:14" ht="15.75" customHeight="1" x14ac:dyDescent="0.25">
      <c r="A204" s="2">
        <v>7</v>
      </c>
      <c r="B204" s="2" t="s">
        <v>9</v>
      </c>
      <c r="C204" s="2" t="s">
        <v>7</v>
      </c>
      <c r="D204" s="3">
        <v>9062</v>
      </c>
      <c r="E204" s="4">
        <v>42380</v>
      </c>
      <c r="F204" s="2" t="s">
        <v>17</v>
      </c>
      <c r="I204" t="str">
        <f t="shared" si="8"/>
        <v>Australia</v>
      </c>
      <c r="J204" s="9" t="str">
        <f t="shared" si="7"/>
        <v>28/11/2016</v>
      </c>
      <c r="K204" s="9"/>
      <c r="L204" s="9"/>
      <c r="M204" t="str">
        <v>Orange</v>
      </c>
      <c r="N204" t="str">
        <v>Vegetables</v>
      </c>
    </row>
    <row r="205" spans="1:14" ht="15.75" customHeight="1" x14ac:dyDescent="0.25">
      <c r="A205" s="2">
        <v>193</v>
      </c>
      <c r="B205" s="2" t="s">
        <v>6</v>
      </c>
      <c r="C205" s="2" t="s">
        <v>7</v>
      </c>
      <c r="D205" s="3">
        <v>9104</v>
      </c>
      <c r="E205" s="4">
        <v>42708</v>
      </c>
      <c r="F205" s="2" t="s">
        <v>20</v>
      </c>
      <c r="I205" t="str">
        <f t="shared" si="8"/>
        <v>Australia</v>
      </c>
      <c r="J205" s="9" t="str">
        <f t="shared" si="7"/>
        <v>11/01/2016</v>
      </c>
      <c r="K205" s="9"/>
      <c r="L205" s="9"/>
      <c r="M205" t="str">
        <v>Orange</v>
      </c>
      <c r="N205" t="str">
        <v>Vegetables</v>
      </c>
    </row>
    <row r="206" spans="1:14" ht="15.75" customHeight="1" x14ac:dyDescent="0.25">
      <c r="A206" s="2">
        <v>38</v>
      </c>
      <c r="B206" s="2" t="s">
        <v>6</v>
      </c>
      <c r="C206" s="2" t="s">
        <v>7</v>
      </c>
      <c r="D206" s="3">
        <v>9116</v>
      </c>
      <c r="E206" s="4">
        <v>42434</v>
      </c>
      <c r="F206" s="2" t="s">
        <v>10</v>
      </c>
      <c r="I206" t="str">
        <f t="shared" si="8"/>
        <v>France</v>
      </c>
      <c r="J206" s="9" t="str">
        <f t="shared" si="7"/>
        <v>04/12/2016</v>
      </c>
      <c r="K206" s="9"/>
      <c r="L206" s="9"/>
      <c r="M206" t="str">
        <v>Orange</v>
      </c>
      <c r="N206" t="str">
        <v>Vegetables</v>
      </c>
    </row>
    <row r="207" spans="1:14" ht="15.75" customHeight="1" x14ac:dyDescent="0.25">
      <c r="A207" s="2">
        <v>208</v>
      </c>
      <c r="B207" s="2" t="s">
        <v>6</v>
      </c>
      <c r="C207" s="2" t="s">
        <v>7</v>
      </c>
      <c r="D207" s="3">
        <v>9127</v>
      </c>
      <c r="E207" s="4">
        <v>42729</v>
      </c>
      <c r="F207" s="2" t="s">
        <v>8</v>
      </c>
      <c r="I207" t="str">
        <f t="shared" si="8"/>
        <v>United Kingdom</v>
      </c>
      <c r="J207" s="9" t="str">
        <f t="shared" si="7"/>
        <v>05/03/2016</v>
      </c>
      <c r="K207" s="9"/>
      <c r="L207" s="9"/>
      <c r="M207" t="str">
        <v>Orange</v>
      </c>
      <c r="N207" t="str">
        <v>Vegetables</v>
      </c>
    </row>
    <row r="208" spans="1:14" ht="15.75" customHeight="1" x14ac:dyDescent="0.25">
      <c r="A208" s="2">
        <v>62</v>
      </c>
      <c r="B208" s="2" t="s">
        <v>9</v>
      </c>
      <c r="C208" s="2" t="s">
        <v>7</v>
      </c>
      <c r="D208" s="3">
        <v>9231</v>
      </c>
      <c r="E208" s="4">
        <v>42482</v>
      </c>
      <c r="F208" s="2" t="s">
        <v>13</v>
      </c>
      <c r="I208" t="str">
        <f t="shared" si="8"/>
        <v>United States</v>
      </c>
      <c r="J208" s="9" t="str">
        <f t="shared" si="7"/>
        <v>25/12/2016</v>
      </c>
      <c r="K208" s="9"/>
      <c r="L208" s="9"/>
      <c r="M208" t="str">
        <v>Orange</v>
      </c>
      <c r="N208" t="str">
        <v>Vegetables</v>
      </c>
    </row>
    <row r="209" spans="1:14" ht="15.75" customHeight="1" x14ac:dyDescent="0.25">
      <c r="A209" s="2">
        <v>90</v>
      </c>
      <c r="B209" s="2" t="s">
        <v>21</v>
      </c>
      <c r="C209" s="2" t="s">
        <v>12</v>
      </c>
      <c r="D209" s="3">
        <v>9333</v>
      </c>
      <c r="E209" s="4">
        <v>42510</v>
      </c>
      <c r="F209" s="2" t="s">
        <v>8</v>
      </c>
      <c r="I209" t="str">
        <f t="shared" si="8"/>
        <v>Canada</v>
      </c>
      <c r="J209" s="9" t="str">
        <f t="shared" si="7"/>
        <v>22/04/2016</v>
      </c>
      <c r="K209" s="9"/>
      <c r="L209" s="9"/>
      <c r="M209" t="str">
        <v>Orange</v>
      </c>
      <c r="N209" t="str">
        <v>Vegetables</v>
      </c>
    </row>
    <row r="210" spans="1:14" ht="15.75" customHeight="1" x14ac:dyDescent="0.25">
      <c r="A210" s="2">
        <v>44</v>
      </c>
      <c r="B210" s="2" t="s">
        <v>11</v>
      </c>
      <c r="C210" s="2" t="s">
        <v>12</v>
      </c>
      <c r="D210" s="3">
        <v>9400</v>
      </c>
      <c r="E210" s="4">
        <v>42448</v>
      </c>
      <c r="F210" s="2" t="s">
        <v>17</v>
      </c>
      <c r="I210" t="str">
        <f t="shared" si="8"/>
        <v>United States</v>
      </c>
      <c r="J210" s="9" t="str">
        <f t="shared" si="7"/>
        <v>20/05/2016</v>
      </c>
      <c r="K210" s="9"/>
      <c r="L210" s="9"/>
      <c r="M210" t="str">
        <v>Orange</v>
      </c>
      <c r="N210" t="str">
        <v>Vegetables</v>
      </c>
    </row>
    <row r="211" spans="1:14" ht="15.75" customHeight="1" x14ac:dyDescent="0.25">
      <c r="A211" s="2">
        <v>78</v>
      </c>
      <c r="B211" s="2" t="s">
        <v>11</v>
      </c>
      <c r="C211" s="2" t="s">
        <v>12</v>
      </c>
      <c r="D211" s="3">
        <v>9405</v>
      </c>
      <c r="E211" s="4">
        <v>42498</v>
      </c>
      <c r="F211" s="2" t="s">
        <v>10</v>
      </c>
      <c r="I211" t="str">
        <f t="shared" si="8"/>
        <v>Australia</v>
      </c>
      <c r="J211" s="9" t="str">
        <f t="shared" si="7"/>
        <v>19/03/2016</v>
      </c>
      <c r="K211" s="9"/>
      <c r="L211" s="9"/>
      <c r="M211" t="str">
        <v>Orange</v>
      </c>
      <c r="N211" t="str">
        <v>Vegetables</v>
      </c>
    </row>
    <row r="212" spans="1:14" ht="15.75" customHeight="1" x14ac:dyDescent="0.25">
      <c r="A212" s="2">
        <v>85</v>
      </c>
      <c r="B212" s="2" t="s">
        <v>11</v>
      </c>
      <c r="C212" s="2" t="s">
        <v>12</v>
      </c>
      <c r="D212" s="3">
        <v>9543</v>
      </c>
      <c r="E212" s="4">
        <v>42506</v>
      </c>
      <c r="F212" s="2" t="s">
        <v>20</v>
      </c>
      <c r="I212" t="str">
        <f t="shared" si="8"/>
        <v>United Kingdom</v>
      </c>
      <c r="J212" s="9" t="str">
        <f t="shared" si="7"/>
        <v>08/05/2016</v>
      </c>
      <c r="K212" s="9"/>
      <c r="L212" s="9"/>
      <c r="M212" t="str">
        <v>Orange</v>
      </c>
      <c r="N212" t="str">
        <v>Vegetables</v>
      </c>
    </row>
    <row r="213" spans="1:14" ht="15.75" customHeight="1" x14ac:dyDescent="0.25">
      <c r="A213" s="2">
        <v>110</v>
      </c>
      <c r="B213" s="2" t="s">
        <v>9</v>
      </c>
      <c r="C213" s="2" t="s">
        <v>7</v>
      </c>
      <c r="D213" s="3">
        <v>9630</v>
      </c>
      <c r="E213" s="4">
        <v>42532</v>
      </c>
      <c r="F213" s="2" t="s">
        <v>15</v>
      </c>
      <c r="I213" t="str">
        <f t="shared" si="8"/>
        <v>France</v>
      </c>
      <c r="J213" s="9" t="str">
        <f t="shared" si="7"/>
        <v>16/05/2016</v>
      </c>
      <c r="K213" s="9"/>
      <c r="L213" s="9"/>
      <c r="M213" t="str">
        <v>Orange</v>
      </c>
      <c r="N213" t="str">
        <v>Vegetables</v>
      </c>
    </row>
    <row r="214" spans="1:14" ht="15.75" customHeight="1" x14ac:dyDescent="0.25">
      <c r="A214" s="2">
        <v>188</v>
      </c>
      <c r="B214" s="2" t="s">
        <v>16</v>
      </c>
      <c r="C214" s="2" t="s">
        <v>12</v>
      </c>
      <c r="D214" s="3">
        <v>9990</v>
      </c>
      <c r="E214" s="4">
        <v>42702</v>
      </c>
      <c r="F214" s="2" t="s">
        <v>13</v>
      </c>
      <c r="I214" t="str">
        <f t="shared" si="8"/>
        <v>Germany</v>
      </c>
      <c r="J214" s="9" t="str">
        <f t="shared" si="7"/>
        <v>11/06/2016</v>
      </c>
      <c r="K214" s="9"/>
      <c r="L214" s="9"/>
      <c r="M214" t="str">
        <v>Orange</v>
      </c>
      <c r="N214" t="str">
        <v>Vegetables</v>
      </c>
    </row>
    <row r="215" spans="1:14" ht="15.75" customHeight="1" x14ac:dyDescent="0.25">
      <c r="I215" t="str">
        <f t="shared" si="8"/>
        <v>Canada</v>
      </c>
      <c r="J215" s="9" t="str">
        <f t="shared" si="7"/>
        <v>28/11/2016</v>
      </c>
      <c r="K215" s="9"/>
      <c r="L215" s="9"/>
      <c r="M215" t="str">
        <v>Orange</v>
      </c>
      <c r="N215" t="str">
        <v>Vegetables</v>
      </c>
    </row>
    <row r="216" spans="1:14" ht="15.75" customHeight="1" x14ac:dyDescent="0.25"/>
    <row r="217" spans="1:14" ht="15.75" customHeight="1" x14ac:dyDescent="0.25"/>
    <row r="218" spans="1:14" ht="15.75" customHeight="1" x14ac:dyDescent="0.25">
      <c r="B218" s="11" t="s">
        <v>52</v>
      </c>
    </row>
    <row r="219" spans="1:14" ht="15.75" customHeight="1" x14ac:dyDescent="0.25">
      <c r="B219" s="25" t="s">
        <v>53</v>
      </c>
    </row>
    <row r="220" spans="1:14" ht="15.75" customHeight="1" x14ac:dyDescent="0.25"/>
    <row r="221" spans="1:14" ht="15.75" customHeight="1" x14ac:dyDescent="0.25"/>
    <row r="222" spans="1:14" ht="15.75" customHeight="1" x14ac:dyDescent="0.25"/>
    <row r="223" spans="1:14" ht="15.75" customHeight="1" x14ac:dyDescent="0.25"/>
    <row r="224" spans="1:1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ortState xmlns:xlrd2="http://schemas.microsoft.com/office/spreadsheetml/2017/richdata2" ref="A2:F214">
    <sortCondition ref="D1:D214"/>
  </sortState>
  <mergeCells count="1">
    <mergeCell ref="I1:N1"/>
  </mergeCells>
  <conditionalFormatting sqref="D1:D214">
    <cfRule type="dataBar" priority="3">
      <dataBar>
        <cfvo type="min"/>
        <cfvo type="max"/>
        <color rgb="FF008AEF"/>
      </dataBar>
      <extLst>
        <ext xmlns:x14="http://schemas.microsoft.com/office/spreadsheetml/2009/9/main" uri="{B025F937-C7B1-47D3-B67F-A62EFF666E3E}">
          <x14:id>{D54F6337-7337-4B4A-AD5E-6518EC64F56E}</x14:id>
        </ext>
      </extLst>
    </cfRule>
  </conditionalFormatting>
  <conditionalFormatting sqref="F2:F214">
    <cfRule type="iconSet" priority="2">
      <iconSet iconSet="5Arrows">
        <cfvo type="percent" val="0"/>
        <cfvo type="percent" val="20"/>
        <cfvo type="percent" val="40"/>
        <cfvo type="percent" val="60"/>
        <cfvo type="percent" val="80"/>
      </iconSet>
    </cfRule>
  </conditionalFormatting>
  <conditionalFormatting sqref="B2:B214">
    <cfRule type="colorScale" priority="1">
      <colorScale>
        <cfvo type="min"/>
        <cfvo type="percentile" val="50"/>
        <cfvo type="max"/>
        <color rgb="FFF8696B"/>
        <color rgb="FFFFEB84"/>
        <color rgb="FF63BE7B"/>
      </colorScale>
    </cfRule>
  </conditionalFormatting>
  <pageMargins left="0.7" right="0.7" top="0.75" bottom="0.75" header="0" footer="0"/>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54F6337-7337-4B4A-AD5E-6518EC64F56E}">
            <x14:dataBar minLength="0" maxLength="100" gradient="0">
              <x14:cfvo type="autoMin"/>
              <x14:cfvo type="autoMax"/>
              <x14:negativeFillColor rgb="FFFF0000"/>
              <x14:axisColor rgb="FF000000"/>
            </x14:dataBar>
          </x14:cfRule>
          <xm:sqref>D1:D214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topLeftCell="A2" workbookViewId="0">
      <selection activeCell="D2" sqref="D2:D214"/>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10.85546875" customWidth="1"/>
    <col min="10" max="12" width="8.7109375" customWidth="1"/>
    <col min="13" max="13" width="12.42578125" customWidth="1"/>
    <col min="14" max="26" width="8.7109375" customWidth="1"/>
  </cols>
  <sheetData>
    <row r="1" spans="1:13" x14ac:dyDescent="0.25">
      <c r="A1" s="5" t="s">
        <v>0</v>
      </c>
      <c r="B1" s="5" t="s">
        <v>1</v>
      </c>
      <c r="C1" s="5" t="s">
        <v>2</v>
      </c>
      <c r="D1" s="5" t="s">
        <v>3</v>
      </c>
      <c r="E1" s="5" t="s">
        <v>4</v>
      </c>
      <c r="F1" s="5" t="s">
        <v>5</v>
      </c>
    </row>
    <row r="2" spans="1:13" x14ac:dyDescent="0.25">
      <c r="A2" s="6">
        <v>1</v>
      </c>
      <c r="B2" s="6" t="s">
        <v>6</v>
      </c>
      <c r="C2" s="6" t="s">
        <v>7</v>
      </c>
      <c r="D2" s="7">
        <v>4270</v>
      </c>
      <c r="E2" s="8">
        <v>42375</v>
      </c>
      <c r="F2" s="6" t="s">
        <v>8</v>
      </c>
      <c r="I2" s="2" t="e">
        <f ca="1">ARRAY_CONSTRAIN(ARRAYFORMULA(_xlfn.UNIQUE(#REF!)), 2, 1)</f>
        <v>#NAME?</v>
      </c>
      <c r="K2" s="2" t="e">
        <f ca="1">ARRAY_CONSTRAIN(ARRAYFORMULA(_xlfn.UNIQUE(#REF!)), 7, 1)</f>
        <v>#NAME?</v>
      </c>
      <c r="M2" s="2" t="str">
        <f ca="1">IFERROR(__xludf.DUMMYFUNCTION("ARRAY_CONSTRAIN(ARRAYFORMULA(UNIQUE(Category)), 2, 1)"),"#NAME?")</f>
        <v>#NAME?</v>
      </c>
    </row>
    <row r="3" spans="1:13" x14ac:dyDescent="0.25">
      <c r="A3" s="6">
        <v>2</v>
      </c>
      <c r="B3" s="6" t="s">
        <v>9</v>
      </c>
      <c r="C3" s="6" t="s">
        <v>7</v>
      </c>
      <c r="D3" s="7">
        <v>8239</v>
      </c>
      <c r="E3" s="8">
        <v>42376</v>
      </c>
      <c r="F3" s="6" t="s">
        <v>10</v>
      </c>
    </row>
    <row r="4" spans="1:13" x14ac:dyDescent="0.25">
      <c r="A4" s="6">
        <v>3</v>
      </c>
      <c r="B4" s="6" t="s">
        <v>11</v>
      </c>
      <c r="C4" s="6" t="s">
        <v>12</v>
      </c>
      <c r="D4" s="7">
        <v>617</v>
      </c>
      <c r="E4" s="8">
        <v>42377</v>
      </c>
      <c r="F4" s="6" t="s">
        <v>8</v>
      </c>
    </row>
    <row r="5" spans="1:13" x14ac:dyDescent="0.25">
      <c r="A5" s="6">
        <v>4</v>
      </c>
      <c r="B5" s="6" t="s">
        <v>11</v>
      </c>
      <c r="C5" s="6" t="s">
        <v>12</v>
      </c>
      <c r="D5" s="7">
        <v>8384</v>
      </c>
      <c r="E5" s="8">
        <v>42379</v>
      </c>
      <c r="F5" s="6" t="s">
        <v>13</v>
      </c>
    </row>
    <row r="6" spans="1:13" x14ac:dyDescent="0.25">
      <c r="A6" s="6">
        <v>5</v>
      </c>
      <c r="B6" s="6" t="s">
        <v>14</v>
      </c>
      <c r="C6" s="6" t="s">
        <v>7</v>
      </c>
      <c r="D6" s="7">
        <v>2626</v>
      </c>
      <c r="E6" s="8">
        <v>42379</v>
      </c>
      <c r="F6" s="6" t="s">
        <v>15</v>
      </c>
      <c r="M6" s="2">
        <f>COUNTA(_xlfn.UNIQUE(#REF!))</f>
        <v>1</v>
      </c>
    </row>
    <row r="7" spans="1:13" x14ac:dyDescent="0.25">
      <c r="A7" s="6">
        <v>6</v>
      </c>
      <c r="B7" s="6" t="s">
        <v>16</v>
      </c>
      <c r="C7" s="6" t="s">
        <v>12</v>
      </c>
      <c r="D7" s="7">
        <v>3610</v>
      </c>
      <c r="E7" s="8">
        <v>42380</v>
      </c>
      <c r="F7" s="6" t="s">
        <v>8</v>
      </c>
    </row>
    <row r="8" spans="1:13" x14ac:dyDescent="0.25">
      <c r="A8" s="6">
        <v>7</v>
      </c>
      <c r="B8" s="6" t="s">
        <v>9</v>
      </c>
      <c r="C8" s="6" t="s">
        <v>7</v>
      </c>
      <c r="D8" s="7">
        <v>9062</v>
      </c>
      <c r="E8" s="8">
        <v>42380</v>
      </c>
      <c r="F8" s="6" t="s">
        <v>17</v>
      </c>
    </row>
    <row r="9" spans="1:13" x14ac:dyDescent="0.25">
      <c r="A9" s="6">
        <v>8</v>
      </c>
      <c r="B9" s="6" t="s">
        <v>11</v>
      </c>
      <c r="C9" s="6" t="s">
        <v>12</v>
      </c>
      <c r="D9" s="7">
        <v>6906</v>
      </c>
      <c r="E9" s="8">
        <v>42385</v>
      </c>
      <c r="F9" s="6" t="s">
        <v>18</v>
      </c>
    </row>
    <row r="10" spans="1:13" x14ac:dyDescent="0.25">
      <c r="A10" s="6">
        <v>9</v>
      </c>
      <c r="B10" s="6" t="s">
        <v>19</v>
      </c>
      <c r="C10" s="6" t="s">
        <v>12</v>
      </c>
      <c r="D10" s="7">
        <v>2417</v>
      </c>
      <c r="E10" s="8">
        <v>42385</v>
      </c>
      <c r="F10" s="6" t="s">
        <v>20</v>
      </c>
    </row>
    <row r="11" spans="1:13" x14ac:dyDescent="0.25">
      <c r="A11" s="6">
        <v>10</v>
      </c>
      <c r="B11" s="6" t="s">
        <v>19</v>
      </c>
      <c r="C11" s="6" t="s">
        <v>12</v>
      </c>
      <c r="D11" s="7">
        <v>7431</v>
      </c>
      <c r="E11" s="8">
        <v>42385</v>
      </c>
      <c r="F11" s="6" t="s">
        <v>13</v>
      </c>
    </row>
    <row r="12" spans="1:13" x14ac:dyDescent="0.25">
      <c r="A12" s="6">
        <v>11</v>
      </c>
      <c r="B12" s="6" t="s">
        <v>11</v>
      </c>
      <c r="C12" s="6" t="s">
        <v>12</v>
      </c>
      <c r="D12" s="7">
        <v>8250</v>
      </c>
      <c r="E12" s="8">
        <v>42385</v>
      </c>
      <c r="F12" s="6" t="s">
        <v>15</v>
      </c>
    </row>
    <row r="13" spans="1:13" x14ac:dyDescent="0.25">
      <c r="A13" s="6">
        <v>12</v>
      </c>
      <c r="B13" s="6" t="s">
        <v>9</v>
      </c>
      <c r="C13" s="6" t="s">
        <v>7</v>
      </c>
      <c r="D13" s="7">
        <v>7012</v>
      </c>
      <c r="E13" s="8">
        <v>42387</v>
      </c>
      <c r="F13" s="6" t="s">
        <v>8</v>
      </c>
    </row>
    <row r="14" spans="1:13" x14ac:dyDescent="0.25">
      <c r="A14" s="6">
        <v>13</v>
      </c>
      <c r="B14" s="6" t="s">
        <v>6</v>
      </c>
      <c r="C14" s="6" t="s">
        <v>7</v>
      </c>
      <c r="D14" s="7">
        <v>1903</v>
      </c>
      <c r="E14" s="8">
        <v>42389</v>
      </c>
      <c r="F14" s="6" t="s">
        <v>15</v>
      </c>
    </row>
    <row r="15" spans="1:13" x14ac:dyDescent="0.25">
      <c r="A15" s="6">
        <v>14</v>
      </c>
      <c r="B15" s="6" t="s">
        <v>9</v>
      </c>
      <c r="C15" s="6" t="s">
        <v>7</v>
      </c>
      <c r="D15" s="7">
        <v>2824</v>
      </c>
      <c r="E15" s="8">
        <v>42391</v>
      </c>
      <c r="F15" s="6" t="s">
        <v>13</v>
      </c>
    </row>
    <row r="16" spans="1:13" x14ac:dyDescent="0.25">
      <c r="A16" s="6">
        <v>15</v>
      </c>
      <c r="B16" s="6" t="s">
        <v>19</v>
      </c>
      <c r="C16" s="6" t="s">
        <v>12</v>
      </c>
      <c r="D16" s="7">
        <v>6946</v>
      </c>
      <c r="E16" s="8">
        <v>42393</v>
      </c>
      <c r="F16" s="6" t="s">
        <v>20</v>
      </c>
    </row>
    <row r="17" spans="1:6" x14ac:dyDescent="0.25">
      <c r="A17" s="6">
        <v>16</v>
      </c>
      <c r="B17" s="6" t="s">
        <v>11</v>
      </c>
      <c r="C17" s="6" t="s">
        <v>12</v>
      </c>
      <c r="D17" s="7">
        <v>2320</v>
      </c>
      <c r="E17" s="8">
        <v>42396</v>
      </c>
      <c r="F17" s="6" t="s">
        <v>10</v>
      </c>
    </row>
    <row r="18" spans="1:6" x14ac:dyDescent="0.25">
      <c r="A18" s="6">
        <v>17</v>
      </c>
      <c r="B18" s="6" t="s">
        <v>11</v>
      </c>
      <c r="C18" s="6" t="s">
        <v>12</v>
      </c>
      <c r="D18" s="7">
        <v>2116</v>
      </c>
      <c r="E18" s="8">
        <v>42397</v>
      </c>
      <c r="F18" s="6" t="s">
        <v>8</v>
      </c>
    </row>
    <row r="19" spans="1:6" x14ac:dyDescent="0.25">
      <c r="A19" s="6">
        <v>18</v>
      </c>
      <c r="B19" s="6" t="s">
        <v>11</v>
      </c>
      <c r="C19" s="6" t="s">
        <v>12</v>
      </c>
      <c r="D19" s="7">
        <v>1135</v>
      </c>
      <c r="E19" s="8">
        <v>42399</v>
      </c>
      <c r="F19" s="6" t="s">
        <v>10</v>
      </c>
    </row>
    <row r="20" spans="1:6" x14ac:dyDescent="0.25">
      <c r="A20" s="6">
        <v>19</v>
      </c>
      <c r="B20" s="6" t="s">
        <v>9</v>
      </c>
      <c r="C20" s="6" t="s">
        <v>7</v>
      </c>
      <c r="D20" s="7">
        <v>3595</v>
      </c>
      <c r="E20" s="8">
        <v>42399</v>
      </c>
      <c r="F20" s="6" t="s">
        <v>10</v>
      </c>
    </row>
    <row r="21" spans="1:6" ht="15.75" customHeight="1" x14ac:dyDescent="0.25">
      <c r="A21" s="6">
        <v>20</v>
      </c>
      <c r="B21" s="6" t="s">
        <v>19</v>
      </c>
      <c r="C21" s="6" t="s">
        <v>12</v>
      </c>
      <c r="D21" s="7">
        <v>1161</v>
      </c>
      <c r="E21" s="8">
        <v>42402</v>
      </c>
      <c r="F21" s="6" t="s">
        <v>8</v>
      </c>
    </row>
    <row r="22" spans="1:6" ht="15.75" customHeight="1" x14ac:dyDescent="0.25">
      <c r="A22" s="6">
        <v>21</v>
      </c>
      <c r="B22" s="6" t="s">
        <v>16</v>
      </c>
      <c r="C22" s="6" t="s">
        <v>12</v>
      </c>
      <c r="D22" s="7">
        <v>2256</v>
      </c>
      <c r="E22" s="8">
        <v>42404</v>
      </c>
      <c r="F22" s="6" t="s">
        <v>20</v>
      </c>
    </row>
    <row r="23" spans="1:6" ht="15.75" customHeight="1" x14ac:dyDescent="0.25">
      <c r="A23" s="6">
        <v>22</v>
      </c>
      <c r="B23" s="6" t="s">
        <v>11</v>
      </c>
      <c r="C23" s="6" t="s">
        <v>12</v>
      </c>
      <c r="D23" s="7">
        <v>1004</v>
      </c>
      <c r="E23" s="8">
        <v>42411</v>
      </c>
      <c r="F23" s="6" t="s">
        <v>18</v>
      </c>
    </row>
    <row r="24" spans="1:6" ht="15.75" customHeight="1" x14ac:dyDescent="0.25">
      <c r="A24" s="6">
        <v>23</v>
      </c>
      <c r="B24" s="6" t="s">
        <v>11</v>
      </c>
      <c r="C24" s="6" t="s">
        <v>12</v>
      </c>
      <c r="D24" s="7">
        <v>3642</v>
      </c>
      <c r="E24" s="8">
        <v>42414</v>
      </c>
      <c r="F24" s="6" t="s">
        <v>13</v>
      </c>
    </row>
    <row r="25" spans="1:6" ht="15.75" customHeight="1" x14ac:dyDescent="0.25">
      <c r="A25" s="6">
        <v>24</v>
      </c>
      <c r="B25" s="6" t="s">
        <v>11</v>
      </c>
      <c r="C25" s="6" t="s">
        <v>12</v>
      </c>
      <c r="D25" s="7">
        <v>4582</v>
      </c>
      <c r="E25" s="8">
        <v>42417</v>
      </c>
      <c r="F25" s="6" t="s">
        <v>8</v>
      </c>
    </row>
    <row r="26" spans="1:6" ht="15.75" customHeight="1" x14ac:dyDescent="0.25">
      <c r="A26" s="6">
        <v>25</v>
      </c>
      <c r="B26" s="6" t="s">
        <v>14</v>
      </c>
      <c r="C26" s="6" t="s">
        <v>7</v>
      </c>
      <c r="D26" s="7">
        <v>3559</v>
      </c>
      <c r="E26" s="8">
        <v>42417</v>
      </c>
      <c r="F26" s="6" t="s">
        <v>10</v>
      </c>
    </row>
    <row r="27" spans="1:6" ht="15.75" customHeight="1" x14ac:dyDescent="0.25">
      <c r="A27" s="6">
        <v>26</v>
      </c>
      <c r="B27" s="6" t="s">
        <v>6</v>
      </c>
      <c r="C27" s="6" t="s">
        <v>7</v>
      </c>
      <c r="D27" s="7">
        <v>5154</v>
      </c>
      <c r="E27" s="8">
        <v>42417</v>
      </c>
      <c r="F27" s="6" t="s">
        <v>17</v>
      </c>
    </row>
    <row r="28" spans="1:6" ht="15.75" customHeight="1" x14ac:dyDescent="0.25">
      <c r="A28" s="6">
        <v>27</v>
      </c>
      <c r="B28" s="6" t="s">
        <v>21</v>
      </c>
      <c r="C28" s="6" t="s">
        <v>12</v>
      </c>
      <c r="D28" s="7">
        <v>7388</v>
      </c>
      <c r="E28" s="8">
        <v>42418</v>
      </c>
      <c r="F28" s="6" t="s">
        <v>20</v>
      </c>
    </row>
    <row r="29" spans="1:6" ht="15.75" customHeight="1" x14ac:dyDescent="0.25">
      <c r="A29" s="6">
        <v>28</v>
      </c>
      <c r="B29" s="6" t="s">
        <v>14</v>
      </c>
      <c r="C29" s="6" t="s">
        <v>7</v>
      </c>
      <c r="D29" s="7">
        <v>7163</v>
      </c>
      <c r="E29" s="8">
        <v>42418</v>
      </c>
      <c r="F29" s="6" t="s">
        <v>8</v>
      </c>
    </row>
    <row r="30" spans="1:6" ht="15.75" customHeight="1" x14ac:dyDescent="0.25">
      <c r="A30" s="6">
        <v>29</v>
      </c>
      <c r="B30" s="6" t="s">
        <v>14</v>
      </c>
      <c r="C30" s="6" t="s">
        <v>7</v>
      </c>
      <c r="D30" s="7">
        <v>5101</v>
      </c>
      <c r="E30" s="8">
        <v>42420</v>
      </c>
      <c r="F30" s="6" t="s">
        <v>15</v>
      </c>
    </row>
    <row r="31" spans="1:6" ht="15.75" customHeight="1" x14ac:dyDescent="0.25">
      <c r="A31" s="6">
        <v>30</v>
      </c>
      <c r="B31" s="6" t="s">
        <v>19</v>
      </c>
      <c r="C31" s="6" t="s">
        <v>12</v>
      </c>
      <c r="D31" s="7">
        <v>7602</v>
      </c>
      <c r="E31" s="8">
        <v>42421</v>
      </c>
      <c r="F31" s="6" t="s">
        <v>20</v>
      </c>
    </row>
    <row r="32" spans="1:6" ht="15.75" customHeight="1" x14ac:dyDescent="0.25">
      <c r="A32" s="6">
        <v>31</v>
      </c>
      <c r="B32" s="6" t="s">
        <v>21</v>
      </c>
      <c r="C32" s="6" t="s">
        <v>12</v>
      </c>
      <c r="D32" s="7">
        <v>1641</v>
      </c>
      <c r="E32" s="8">
        <v>42422</v>
      </c>
      <c r="F32" s="6" t="s">
        <v>8</v>
      </c>
    </row>
    <row r="33" spans="1:6" ht="15.75" customHeight="1" x14ac:dyDescent="0.25">
      <c r="A33" s="6">
        <v>32</v>
      </c>
      <c r="B33" s="6" t="s">
        <v>19</v>
      </c>
      <c r="C33" s="6" t="s">
        <v>12</v>
      </c>
      <c r="D33" s="7">
        <v>8892</v>
      </c>
      <c r="E33" s="8">
        <v>42423</v>
      </c>
      <c r="F33" s="6" t="s">
        <v>17</v>
      </c>
    </row>
    <row r="34" spans="1:6" ht="15.75" customHeight="1" x14ac:dyDescent="0.25">
      <c r="A34" s="6">
        <v>33</v>
      </c>
      <c r="B34" s="6" t="s">
        <v>19</v>
      </c>
      <c r="C34" s="6" t="s">
        <v>12</v>
      </c>
      <c r="D34" s="7">
        <v>2060</v>
      </c>
      <c r="E34" s="8">
        <v>42429</v>
      </c>
      <c r="F34" s="6" t="s">
        <v>20</v>
      </c>
    </row>
    <row r="35" spans="1:6" ht="15.75" customHeight="1" x14ac:dyDescent="0.25">
      <c r="A35" s="6">
        <v>34</v>
      </c>
      <c r="B35" s="6" t="s">
        <v>9</v>
      </c>
      <c r="C35" s="6" t="s">
        <v>7</v>
      </c>
      <c r="D35" s="7">
        <v>1557</v>
      </c>
      <c r="E35" s="8">
        <v>42429</v>
      </c>
      <c r="F35" s="6" t="s">
        <v>15</v>
      </c>
    </row>
    <row r="36" spans="1:6" ht="15.75" customHeight="1" x14ac:dyDescent="0.25">
      <c r="A36" s="6">
        <v>35</v>
      </c>
      <c r="B36" s="6" t="s">
        <v>19</v>
      </c>
      <c r="C36" s="6" t="s">
        <v>12</v>
      </c>
      <c r="D36" s="7">
        <v>6509</v>
      </c>
      <c r="E36" s="8">
        <v>42430</v>
      </c>
      <c r="F36" s="6" t="s">
        <v>20</v>
      </c>
    </row>
    <row r="37" spans="1:6" ht="15.75" customHeight="1" x14ac:dyDescent="0.25">
      <c r="A37" s="6">
        <v>36</v>
      </c>
      <c r="B37" s="6" t="s">
        <v>19</v>
      </c>
      <c r="C37" s="6" t="s">
        <v>12</v>
      </c>
      <c r="D37" s="7">
        <v>5718</v>
      </c>
      <c r="E37" s="8">
        <v>42433</v>
      </c>
      <c r="F37" s="6" t="s">
        <v>17</v>
      </c>
    </row>
    <row r="38" spans="1:6" ht="15.75" customHeight="1" x14ac:dyDescent="0.25">
      <c r="A38" s="6">
        <v>37</v>
      </c>
      <c r="B38" s="6" t="s">
        <v>19</v>
      </c>
      <c r="C38" s="6" t="s">
        <v>12</v>
      </c>
      <c r="D38" s="7">
        <v>7655</v>
      </c>
      <c r="E38" s="8">
        <v>42434</v>
      </c>
      <c r="F38" s="6" t="s">
        <v>8</v>
      </c>
    </row>
    <row r="39" spans="1:6" ht="15.75" customHeight="1" x14ac:dyDescent="0.25">
      <c r="A39" s="6">
        <v>38</v>
      </c>
      <c r="B39" s="6" t="s">
        <v>6</v>
      </c>
      <c r="C39" s="6" t="s">
        <v>7</v>
      </c>
      <c r="D39" s="7">
        <v>9116</v>
      </c>
      <c r="E39" s="8">
        <v>42434</v>
      </c>
      <c r="F39" s="6" t="s">
        <v>10</v>
      </c>
    </row>
    <row r="40" spans="1:6" ht="15.75" customHeight="1" x14ac:dyDescent="0.25">
      <c r="A40" s="6">
        <v>39</v>
      </c>
      <c r="B40" s="6" t="s">
        <v>11</v>
      </c>
      <c r="C40" s="6" t="s">
        <v>12</v>
      </c>
      <c r="D40" s="7">
        <v>2795</v>
      </c>
      <c r="E40" s="8">
        <v>42444</v>
      </c>
      <c r="F40" s="6" t="s">
        <v>8</v>
      </c>
    </row>
    <row r="41" spans="1:6" ht="15.75" customHeight="1" x14ac:dyDescent="0.25">
      <c r="A41" s="6">
        <v>40</v>
      </c>
      <c r="B41" s="6" t="s">
        <v>11</v>
      </c>
      <c r="C41" s="6" t="s">
        <v>12</v>
      </c>
      <c r="D41" s="7">
        <v>5084</v>
      </c>
      <c r="E41" s="8">
        <v>42444</v>
      </c>
      <c r="F41" s="6" t="s">
        <v>8</v>
      </c>
    </row>
    <row r="42" spans="1:6" ht="15.75" customHeight="1" x14ac:dyDescent="0.25">
      <c r="A42" s="6">
        <v>41</v>
      </c>
      <c r="B42" s="6" t="s">
        <v>6</v>
      </c>
      <c r="C42" s="6" t="s">
        <v>7</v>
      </c>
      <c r="D42" s="7">
        <v>8941</v>
      </c>
      <c r="E42" s="8">
        <v>42444</v>
      </c>
      <c r="F42" s="6" t="s">
        <v>10</v>
      </c>
    </row>
    <row r="43" spans="1:6" ht="15.75" customHeight="1" x14ac:dyDescent="0.25">
      <c r="A43" s="6">
        <v>42</v>
      </c>
      <c r="B43" s="6" t="s">
        <v>9</v>
      </c>
      <c r="C43" s="6" t="s">
        <v>7</v>
      </c>
      <c r="D43" s="7">
        <v>5341</v>
      </c>
      <c r="E43" s="8">
        <v>42445</v>
      </c>
      <c r="F43" s="6" t="s">
        <v>20</v>
      </c>
    </row>
    <row r="44" spans="1:6" ht="15.75" customHeight="1" x14ac:dyDescent="0.25">
      <c r="A44" s="6">
        <v>43</v>
      </c>
      <c r="B44" s="6" t="s">
        <v>11</v>
      </c>
      <c r="C44" s="6" t="s">
        <v>12</v>
      </c>
      <c r="D44" s="7">
        <v>135</v>
      </c>
      <c r="E44" s="8">
        <v>42448</v>
      </c>
      <c r="F44" s="6" t="s">
        <v>13</v>
      </c>
    </row>
    <row r="45" spans="1:6" ht="15.75" customHeight="1" x14ac:dyDescent="0.25">
      <c r="A45" s="6">
        <v>44</v>
      </c>
      <c r="B45" s="6" t="s">
        <v>11</v>
      </c>
      <c r="C45" s="6" t="s">
        <v>12</v>
      </c>
      <c r="D45" s="7">
        <v>9400</v>
      </c>
      <c r="E45" s="8">
        <v>42448</v>
      </c>
      <c r="F45" s="6" t="s">
        <v>17</v>
      </c>
    </row>
    <row r="46" spans="1:6" ht="15.75" customHeight="1" x14ac:dyDescent="0.25">
      <c r="A46" s="6">
        <v>45</v>
      </c>
      <c r="B46" s="6" t="s">
        <v>14</v>
      </c>
      <c r="C46" s="6" t="s">
        <v>7</v>
      </c>
      <c r="D46" s="7">
        <v>6045</v>
      </c>
      <c r="E46" s="8">
        <v>42450</v>
      </c>
      <c r="F46" s="6" t="s">
        <v>15</v>
      </c>
    </row>
    <row r="47" spans="1:6" ht="15.75" customHeight="1" x14ac:dyDescent="0.25">
      <c r="A47" s="6">
        <v>46</v>
      </c>
      <c r="B47" s="6" t="s">
        <v>19</v>
      </c>
      <c r="C47" s="6" t="s">
        <v>12</v>
      </c>
      <c r="D47" s="7">
        <v>5820</v>
      </c>
      <c r="E47" s="8">
        <v>42451</v>
      </c>
      <c r="F47" s="6" t="s">
        <v>18</v>
      </c>
    </row>
    <row r="48" spans="1:6" ht="15.75" customHeight="1" x14ac:dyDescent="0.25">
      <c r="A48" s="6">
        <v>47</v>
      </c>
      <c r="B48" s="6" t="s">
        <v>16</v>
      </c>
      <c r="C48" s="6" t="s">
        <v>12</v>
      </c>
      <c r="D48" s="7">
        <v>8887</v>
      </c>
      <c r="E48" s="8">
        <v>42452</v>
      </c>
      <c r="F48" s="6" t="s">
        <v>15</v>
      </c>
    </row>
    <row r="49" spans="1:6" ht="15.75" customHeight="1" x14ac:dyDescent="0.25">
      <c r="A49" s="6">
        <v>48</v>
      </c>
      <c r="B49" s="6" t="s">
        <v>16</v>
      </c>
      <c r="C49" s="6" t="s">
        <v>12</v>
      </c>
      <c r="D49" s="7">
        <v>6982</v>
      </c>
      <c r="E49" s="8">
        <v>42453</v>
      </c>
      <c r="F49" s="6" t="s">
        <v>8</v>
      </c>
    </row>
    <row r="50" spans="1:6" ht="15.75" customHeight="1" x14ac:dyDescent="0.25">
      <c r="A50" s="6">
        <v>49</v>
      </c>
      <c r="B50" s="6" t="s">
        <v>11</v>
      </c>
      <c r="C50" s="6" t="s">
        <v>12</v>
      </c>
      <c r="D50" s="7">
        <v>4029</v>
      </c>
      <c r="E50" s="8">
        <v>42455</v>
      </c>
      <c r="F50" s="6" t="s">
        <v>17</v>
      </c>
    </row>
    <row r="51" spans="1:6" ht="15.75" customHeight="1" x14ac:dyDescent="0.25">
      <c r="A51" s="6">
        <v>50</v>
      </c>
      <c r="B51" s="6" t="s">
        <v>6</v>
      </c>
      <c r="C51" s="6" t="s">
        <v>7</v>
      </c>
      <c r="D51" s="7">
        <v>3665</v>
      </c>
      <c r="E51" s="8">
        <v>42455</v>
      </c>
      <c r="F51" s="6" t="s">
        <v>15</v>
      </c>
    </row>
    <row r="52" spans="1:6" ht="15.75" customHeight="1" x14ac:dyDescent="0.25">
      <c r="A52" s="6">
        <v>51</v>
      </c>
      <c r="B52" s="6" t="s">
        <v>11</v>
      </c>
      <c r="C52" s="6" t="s">
        <v>12</v>
      </c>
      <c r="D52" s="7">
        <v>4781</v>
      </c>
      <c r="E52" s="8">
        <v>42458</v>
      </c>
      <c r="F52" s="6" t="s">
        <v>20</v>
      </c>
    </row>
    <row r="53" spans="1:6" ht="15.75" customHeight="1" x14ac:dyDescent="0.25">
      <c r="A53" s="6">
        <v>52</v>
      </c>
      <c r="B53" s="6" t="s">
        <v>21</v>
      </c>
      <c r="C53" s="6" t="s">
        <v>12</v>
      </c>
      <c r="D53" s="7">
        <v>3663</v>
      </c>
      <c r="E53" s="8">
        <v>42459</v>
      </c>
      <c r="F53" s="6" t="s">
        <v>17</v>
      </c>
    </row>
    <row r="54" spans="1:6" ht="15.75" customHeight="1" x14ac:dyDescent="0.25">
      <c r="A54" s="6">
        <v>53</v>
      </c>
      <c r="B54" s="6" t="s">
        <v>19</v>
      </c>
      <c r="C54" s="6" t="s">
        <v>12</v>
      </c>
      <c r="D54" s="7">
        <v>6331</v>
      </c>
      <c r="E54" s="8">
        <v>42461</v>
      </c>
      <c r="F54" s="6" t="s">
        <v>20</v>
      </c>
    </row>
    <row r="55" spans="1:6" ht="15.75" customHeight="1" x14ac:dyDescent="0.25">
      <c r="A55" s="6">
        <v>54</v>
      </c>
      <c r="B55" s="6" t="s">
        <v>19</v>
      </c>
      <c r="C55" s="6" t="s">
        <v>12</v>
      </c>
      <c r="D55" s="7">
        <v>4364</v>
      </c>
      <c r="E55" s="8">
        <v>42461</v>
      </c>
      <c r="F55" s="6" t="s">
        <v>13</v>
      </c>
    </row>
    <row r="56" spans="1:6" ht="15.75" customHeight="1" x14ac:dyDescent="0.25">
      <c r="A56" s="6">
        <v>55</v>
      </c>
      <c r="B56" s="6" t="s">
        <v>6</v>
      </c>
      <c r="C56" s="6" t="s">
        <v>7</v>
      </c>
      <c r="D56" s="7">
        <v>607</v>
      </c>
      <c r="E56" s="8">
        <v>42463</v>
      </c>
      <c r="F56" s="6" t="s">
        <v>10</v>
      </c>
    </row>
    <row r="57" spans="1:6" ht="15.75" customHeight="1" x14ac:dyDescent="0.25">
      <c r="A57" s="6">
        <v>56</v>
      </c>
      <c r="B57" s="6" t="s">
        <v>11</v>
      </c>
      <c r="C57" s="6" t="s">
        <v>12</v>
      </c>
      <c r="D57" s="7">
        <v>1054</v>
      </c>
      <c r="E57" s="8">
        <v>42466</v>
      </c>
      <c r="F57" s="6" t="s">
        <v>18</v>
      </c>
    </row>
    <row r="58" spans="1:6" ht="15.75" customHeight="1" x14ac:dyDescent="0.25">
      <c r="A58" s="6">
        <v>57</v>
      </c>
      <c r="B58" s="6" t="s">
        <v>6</v>
      </c>
      <c r="C58" s="6" t="s">
        <v>7</v>
      </c>
      <c r="D58" s="7">
        <v>7659</v>
      </c>
      <c r="E58" s="8">
        <v>42466</v>
      </c>
      <c r="F58" s="6" t="s">
        <v>8</v>
      </c>
    </row>
    <row r="59" spans="1:6" ht="15.75" customHeight="1" x14ac:dyDescent="0.25">
      <c r="A59" s="6">
        <v>58</v>
      </c>
      <c r="B59" s="6" t="s">
        <v>9</v>
      </c>
      <c r="C59" s="6" t="s">
        <v>7</v>
      </c>
      <c r="D59" s="7">
        <v>277</v>
      </c>
      <c r="E59" s="8">
        <v>42472</v>
      </c>
      <c r="F59" s="6" t="s">
        <v>15</v>
      </c>
    </row>
    <row r="60" spans="1:6" ht="15.75" customHeight="1" x14ac:dyDescent="0.25">
      <c r="A60" s="6">
        <v>59</v>
      </c>
      <c r="B60" s="6" t="s">
        <v>11</v>
      </c>
      <c r="C60" s="6" t="s">
        <v>12</v>
      </c>
      <c r="D60" s="7">
        <v>235</v>
      </c>
      <c r="E60" s="8">
        <v>42477</v>
      </c>
      <c r="F60" s="6" t="s">
        <v>8</v>
      </c>
    </row>
    <row r="61" spans="1:6" ht="15.75" customHeight="1" x14ac:dyDescent="0.25">
      <c r="A61" s="6">
        <v>60</v>
      </c>
      <c r="B61" s="6" t="s">
        <v>16</v>
      </c>
      <c r="C61" s="6" t="s">
        <v>12</v>
      </c>
      <c r="D61" s="7">
        <v>1113</v>
      </c>
      <c r="E61" s="8">
        <v>42478</v>
      </c>
      <c r="F61" s="6" t="s">
        <v>17</v>
      </c>
    </row>
    <row r="62" spans="1:6" ht="15.75" customHeight="1" x14ac:dyDescent="0.25">
      <c r="A62" s="6">
        <v>61</v>
      </c>
      <c r="B62" s="6" t="s">
        <v>19</v>
      </c>
      <c r="C62" s="6" t="s">
        <v>12</v>
      </c>
      <c r="D62" s="7">
        <v>1128</v>
      </c>
      <c r="E62" s="8">
        <v>42481</v>
      </c>
      <c r="F62" s="6" t="s">
        <v>8</v>
      </c>
    </row>
    <row r="63" spans="1:6" ht="15.75" customHeight="1" x14ac:dyDescent="0.25">
      <c r="A63" s="6">
        <v>62</v>
      </c>
      <c r="B63" s="6" t="s">
        <v>9</v>
      </c>
      <c r="C63" s="6" t="s">
        <v>7</v>
      </c>
      <c r="D63" s="7">
        <v>9231</v>
      </c>
      <c r="E63" s="8">
        <v>42482</v>
      </c>
      <c r="F63" s="6" t="s">
        <v>13</v>
      </c>
    </row>
    <row r="64" spans="1:6" ht="15.75" customHeight="1" x14ac:dyDescent="0.25">
      <c r="A64" s="6">
        <v>63</v>
      </c>
      <c r="B64" s="6" t="s">
        <v>11</v>
      </c>
      <c r="C64" s="6" t="s">
        <v>12</v>
      </c>
      <c r="D64" s="7">
        <v>4387</v>
      </c>
      <c r="E64" s="8">
        <v>42483</v>
      </c>
      <c r="F64" s="6" t="s">
        <v>8</v>
      </c>
    </row>
    <row r="65" spans="1:6" ht="15.75" customHeight="1" x14ac:dyDescent="0.25">
      <c r="A65" s="6">
        <v>64</v>
      </c>
      <c r="B65" s="6" t="s">
        <v>19</v>
      </c>
      <c r="C65" s="6" t="s">
        <v>12</v>
      </c>
      <c r="D65" s="7">
        <v>2763</v>
      </c>
      <c r="E65" s="8">
        <v>42485</v>
      </c>
      <c r="F65" s="6" t="s">
        <v>13</v>
      </c>
    </row>
    <row r="66" spans="1:6" ht="15.75" customHeight="1" x14ac:dyDescent="0.25">
      <c r="A66" s="6">
        <v>65</v>
      </c>
      <c r="B66" s="6" t="s">
        <v>11</v>
      </c>
      <c r="C66" s="6" t="s">
        <v>12</v>
      </c>
      <c r="D66" s="7">
        <v>7898</v>
      </c>
      <c r="E66" s="8">
        <v>42487</v>
      </c>
      <c r="F66" s="6" t="s">
        <v>10</v>
      </c>
    </row>
    <row r="67" spans="1:6" ht="15.75" customHeight="1" x14ac:dyDescent="0.25">
      <c r="A67" s="6">
        <v>66</v>
      </c>
      <c r="B67" s="6" t="s">
        <v>11</v>
      </c>
      <c r="C67" s="6" t="s">
        <v>12</v>
      </c>
      <c r="D67" s="7">
        <v>2427</v>
      </c>
      <c r="E67" s="8">
        <v>42490</v>
      </c>
      <c r="F67" s="6" t="s">
        <v>20</v>
      </c>
    </row>
    <row r="68" spans="1:6" ht="15.75" customHeight="1" x14ac:dyDescent="0.25">
      <c r="A68" s="6">
        <v>67</v>
      </c>
      <c r="B68" s="6" t="s">
        <v>11</v>
      </c>
      <c r="C68" s="6" t="s">
        <v>12</v>
      </c>
      <c r="D68" s="7">
        <v>8663</v>
      </c>
      <c r="E68" s="8">
        <v>42491</v>
      </c>
      <c r="F68" s="6" t="s">
        <v>18</v>
      </c>
    </row>
    <row r="69" spans="1:6" ht="15.75" customHeight="1" x14ac:dyDescent="0.25">
      <c r="A69" s="6">
        <v>68</v>
      </c>
      <c r="B69" s="6" t="s">
        <v>6</v>
      </c>
      <c r="C69" s="6" t="s">
        <v>7</v>
      </c>
      <c r="D69" s="7">
        <v>2789</v>
      </c>
      <c r="E69" s="8">
        <v>42491</v>
      </c>
      <c r="F69" s="6" t="s">
        <v>15</v>
      </c>
    </row>
    <row r="70" spans="1:6" ht="15.75" customHeight="1" x14ac:dyDescent="0.25">
      <c r="A70" s="6">
        <v>69</v>
      </c>
      <c r="B70" s="6" t="s">
        <v>11</v>
      </c>
      <c r="C70" s="6" t="s">
        <v>12</v>
      </c>
      <c r="D70" s="7">
        <v>4054</v>
      </c>
      <c r="E70" s="8">
        <v>42492</v>
      </c>
      <c r="F70" s="6" t="s">
        <v>8</v>
      </c>
    </row>
    <row r="71" spans="1:6" ht="15.75" customHeight="1" x14ac:dyDescent="0.25">
      <c r="A71" s="6">
        <v>70</v>
      </c>
      <c r="B71" s="6" t="s">
        <v>21</v>
      </c>
      <c r="C71" s="6" t="s">
        <v>12</v>
      </c>
      <c r="D71" s="7">
        <v>2262</v>
      </c>
      <c r="E71" s="8">
        <v>42492</v>
      </c>
      <c r="F71" s="6" t="s">
        <v>8</v>
      </c>
    </row>
    <row r="72" spans="1:6" ht="15.75" customHeight="1" x14ac:dyDescent="0.25">
      <c r="A72" s="6">
        <v>71</v>
      </c>
      <c r="B72" s="6" t="s">
        <v>21</v>
      </c>
      <c r="C72" s="6" t="s">
        <v>12</v>
      </c>
      <c r="D72" s="7">
        <v>5600</v>
      </c>
      <c r="E72" s="8">
        <v>42492</v>
      </c>
      <c r="F72" s="6" t="s">
        <v>10</v>
      </c>
    </row>
    <row r="73" spans="1:6" ht="15.75" customHeight="1" x14ac:dyDescent="0.25">
      <c r="A73" s="6">
        <v>72</v>
      </c>
      <c r="B73" s="6" t="s">
        <v>11</v>
      </c>
      <c r="C73" s="6" t="s">
        <v>12</v>
      </c>
      <c r="D73" s="7">
        <v>5787</v>
      </c>
      <c r="E73" s="8">
        <v>42493</v>
      </c>
      <c r="F73" s="6" t="s">
        <v>8</v>
      </c>
    </row>
    <row r="74" spans="1:6" ht="15.75" customHeight="1" x14ac:dyDescent="0.25">
      <c r="A74" s="6">
        <v>73</v>
      </c>
      <c r="B74" s="6" t="s">
        <v>16</v>
      </c>
      <c r="C74" s="6" t="s">
        <v>12</v>
      </c>
      <c r="D74" s="7">
        <v>6295</v>
      </c>
      <c r="E74" s="8">
        <v>42493</v>
      </c>
      <c r="F74" s="6" t="s">
        <v>13</v>
      </c>
    </row>
    <row r="75" spans="1:6" ht="15.75" customHeight="1" x14ac:dyDescent="0.25">
      <c r="A75" s="6">
        <v>74</v>
      </c>
      <c r="B75" s="6" t="s">
        <v>11</v>
      </c>
      <c r="C75" s="6" t="s">
        <v>12</v>
      </c>
      <c r="D75" s="7">
        <v>474</v>
      </c>
      <c r="E75" s="8">
        <v>42495</v>
      </c>
      <c r="F75" s="6" t="s">
        <v>15</v>
      </c>
    </row>
    <row r="76" spans="1:6" ht="15.75" customHeight="1" x14ac:dyDescent="0.25">
      <c r="A76" s="6">
        <v>75</v>
      </c>
      <c r="B76" s="6" t="s">
        <v>19</v>
      </c>
      <c r="C76" s="6" t="s">
        <v>12</v>
      </c>
      <c r="D76" s="7">
        <v>4325</v>
      </c>
      <c r="E76" s="8">
        <v>42495</v>
      </c>
      <c r="F76" s="6" t="s">
        <v>20</v>
      </c>
    </row>
    <row r="77" spans="1:6" ht="15.75" customHeight="1" x14ac:dyDescent="0.25">
      <c r="A77" s="6">
        <v>76</v>
      </c>
      <c r="B77" s="6" t="s">
        <v>11</v>
      </c>
      <c r="C77" s="6" t="s">
        <v>12</v>
      </c>
      <c r="D77" s="7">
        <v>592</v>
      </c>
      <c r="E77" s="8">
        <v>42496</v>
      </c>
      <c r="F77" s="6" t="s">
        <v>8</v>
      </c>
    </row>
    <row r="78" spans="1:6" ht="15.75" customHeight="1" x14ac:dyDescent="0.25">
      <c r="A78" s="6">
        <v>77</v>
      </c>
      <c r="B78" s="6" t="s">
        <v>16</v>
      </c>
      <c r="C78" s="6" t="s">
        <v>12</v>
      </c>
      <c r="D78" s="7">
        <v>4330</v>
      </c>
      <c r="E78" s="8">
        <v>42498</v>
      </c>
      <c r="F78" s="6" t="s">
        <v>8</v>
      </c>
    </row>
    <row r="79" spans="1:6" ht="15.75" customHeight="1" x14ac:dyDescent="0.25">
      <c r="A79" s="6">
        <v>78</v>
      </c>
      <c r="B79" s="6" t="s">
        <v>11</v>
      </c>
      <c r="C79" s="6" t="s">
        <v>12</v>
      </c>
      <c r="D79" s="7">
        <v>9405</v>
      </c>
      <c r="E79" s="8">
        <v>42498</v>
      </c>
      <c r="F79" s="6" t="s">
        <v>10</v>
      </c>
    </row>
    <row r="80" spans="1:6" ht="15.75" customHeight="1" x14ac:dyDescent="0.25">
      <c r="A80" s="6">
        <v>79</v>
      </c>
      <c r="B80" s="6" t="s">
        <v>19</v>
      </c>
      <c r="C80" s="6" t="s">
        <v>12</v>
      </c>
      <c r="D80" s="7">
        <v>7671</v>
      </c>
      <c r="E80" s="8">
        <v>42498</v>
      </c>
      <c r="F80" s="6" t="s">
        <v>20</v>
      </c>
    </row>
    <row r="81" spans="1:6" ht="15.75" customHeight="1" x14ac:dyDescent="0.25">
      <c r="A81" s="6">
        <v>80</v>
      </c>
      <c r="B81" s="6" t="s">
        <v>6</v>
      </c>
      <c r="C81" s="6" t="s">
        <v>7</v>
      </c>
      <c r="D81" s="7">
        <v>5791</v>
      </c>
      <c r="E81" s="8">
        <v>42498</v>
      </c>
      <c r="F81" s="6" t="s">
        <v>10</v>
      </c>
    </row>
    <row r="82" spans="1:6" ht="15.75" customHeight="1" x14ac:dyDescent="0.25">
      <c r="A82" s="6">
        <v>81</v>
      </c>
      <c r="B82" s="6" t="s">
        <v>11</v>
      </c>
      <c r="C82" s="6" t="s">
        <v>12</v>
      </c>
      <c r="D82" s="7">
        <v>6007</v>
      </c>
      <c r="E82" s="8">
        <v>42502</v>
      </c>
      <c r="F82" s="6" t="s">
        <v>13</v>
      </c>
    </row>
    <row r="83" spans="1:6" ht="15.75" customHeight="1" x14ac:dyDescent="0.25">
      <c r="A83" s="6">
        <v>82</v>
      </c>
      <c r="B83" s="6" t="s">
        <v>11</v>
      </c>
      <c r="C83" s="6" t="s">
        <v>12</v>
      </c>
      <c r="D83" s="7">
        <v>5030</v>
      </c>
      <c r="E83" s="8">
        <v>42504</v>
      </c>
      <c r="F83" s="6" t="s">
        <v>15</v>
      </c>
    </row>
    <row r="84" spans="1:6" ht="15.75" customHeight="1" x14ac:dyDescent="0.25">
      <c r="A84" s="6">
        <v>83</v>
      </c>
      <c r="B84" s="6" t="s">
        <v>6</v>
      </c>
      <c r="C84" s="6" t="s">
        <v>7</v>
      </c>
      <c r="D84" s="7">
        <v>6763</v>
      </c>
      <c r="E84" s="8">
        <v>42504</v>
      </c>
      <c r="F84" s="6" t="s">
        <v>10</v>
      </c>
    </row>
    <row r="85" spans="1:6" ht="15.75" customHeight="1" x14ac:dyDescent="0.25">
      <c r="A85" s="6">
        <v>84</v>
      </c>
      <c r="B85" s="6" t="s">
        <v>11</v>
      </c>
      <c r="C85" s="6" t="s">
        <v>12</v>
      </c>
      <c r="D85" s="7">
        <v>4248</v>
      </c>
      <c r="E85" s="8">
        <v>42505</v>
      </c>
      <c r="F85" s="6" t="s">
        <v>17</v>
      </c>
    </row>
    <row r="86" spans="1:6" ht="15.75" customHeight="1" x14ac:dyDescent="0.25">
      <c r="A86" s="6">
        <v>85</v>
      </c>
      <c r="B86" s="6" t="s">
        <v>11</v>
      </c>
      <c r="C86" s="6" t="s">
        <v>12</v>
      </c>
      <c r="D86" s="7">
        <v>9543</v>
      </c>
      <c r="E86" s="8">
        <v>42506</v>
      </c>
      <c r="F86" s="6" t="s">
        <v>20</v>
      </c>
    </row>
    <row r="87" spans="1:6" ht="15.75" customHeight="1" x14ac:dyDescent="0.25">
      <c r="A87" s="6">
        <v>86</v>
      </c>
      <c r="B87" s="6" t="s">
        <v>9</v>
      </c>
      <c r="C87" s="6" t="s">
        <v>7</v>
      </c>
      <c r="D87" s="7">
        <v>2054</v>
      </c>
      <c r="E87" s="8">
        <v>42506</v>
      </c>
      <c r="F87" s="6" t="s">
        <v>10</v>
      </c>
    </row>
    <row r="88" spans="1:6" ht="15.75" customHeight="1" x14ac:dyDescent="0.25">
      <c r="A88" s="6">
        <v>87</v>
      </c>
      <c r="B88" s="6" t="s">
        <v>14</v>
      </c>
      <c r="C88" s="6" t="s">
        <v>7</v>
      </c>
      <c r="D88" s="7">
        <v>7094</v>
      </c>
      <c r="E88" s="8">
        <v>42506</v>
      </c>
      <c r="F88" s="6" t="s">
        <v>15</v>
      </c>
    </row>
    <row r="89" spans="1:6" ht="15.75" customHeight="1" x14ac:dyDescent="0.25">
      <c r="A89" s="6">
        <v>88</v>
      </c>
      <c r="B89" s="6" t="s">
        <v>6</v>
      </c>
      <c r="C89" s="6" t="s">
        <v>7</v>
      </c>
      <c r="D89" s="7">
        <v>6087</v>
      </c>
      <c r="E89" s="8">
        <v>42508</v>
      </c>
      <c r="F89" s="6" t="s">
        <v>8</v>
      </c>
    </row>
    <row r="90" spans="1:6" ht="15.75" customHeight="1" x14ac:dyDescent="0.25">
      <c r="A90" s="6">
        <v>89</v>
      </c>
      <c r="B90" s="6" t="s">
        <v>19</v>
      </c>
      <c r="C90" s="6" t="s">
        <v>12</v>
      </c>
      <c r="D90" s="7">
        <v>4264</v>
      </c>
      <c r="E90" s="8">
        <v>42509</v>
      </c>
      <c r="F90" s="6" t="s">
        <v>17</v>
      </c>
    </row>
    <row r="91" spans="1:6" ht="15.75" customHeight="1" x14ac:dyDescent="0.25">
      <c r="A91" s="6">
        <v>90</v>
      </c>
      <c r="B91" s="6" t="s">
        <v>21</v>
      </c>
      <c r="C91" s="6" t="s">
        <v>12</v>
      </c>
      <c r="D91" s="7">
        <v>9333</v>
      </c>
      <c r="E91" s="8">
        <v>42510</v>
      </c>
      <c r="F91" s="6" t="s">
        <v>8</v>
      </c>
    </row>
    <row r="92" spans="1:6" ht="15.75" customHeight="1" x14ac:dyDescent="0.25">
      <c r="A92" s="6">
        <v>91</v>
      </c>
      <c r="B92" s="6" t="s">
        <v>21</v>
      </c>
      <c r="C92" s="6" t="s">
        <v>12</v>
      </c>
      <c r="D92" s="7">
        <v>8775</v>
      </c>
      <c r="E92" s="8">
        <v>42512</v>
      </c>
      <c r="F92" s="6" t="s">
        <v>15</v>
      </c>
    </row>
    <row r="93" spans="1:6" ht="15.75" customHeight="1" x14ac:dyDescent="0.25">
      <c r="A93" s="6">
        <v>92</v>
      </c>
      <c r="B93" s="6" t="s">
        <v>9</v>
      </c>
      <c r="C93" s="6" t="s">
        <v>7</v>
      </c>
      <c r="D93" s="7">
        <v>2011</v>
      </c>
      <c r="E93" s="8">
        <v>42513</v>
      </c>
      <c r="F93" s="6" t="s">
        <v>10</v>
      </c>
    </row>
    <row r="94" spans="1:6" ht="15.75" customHeight="1" x14ac:dyDescent="0.25">
      <c r="A94" s="6">
        <v>93</v>
      </c>
      <c r="B94" s="6" t="s">
        <v>11</v>
      </c>
      <c r="C94" s="6" t="s">
        <v>12</v>
      </c>
      <c r="D94" s="7">
        <v>5632</v>
      </c>
      <c r="E94" s="8">
        <v>42515</v>
      </c>
      <c r="F94" s="6" t="s">
        <v>8</v>
      </c>
    </row>
    <row r="95" spans="1:6" ht="15.75" customHeight="1" x14ac:dyDescent="0.25">
      <c r="A95" s="6">
        <v>94</v>
      </c>
      <c r="B95" s="6" t="s">
        <v>11</v>
      </c>
      <c r="C95" s="6" t="s">
        <v>12</v>
      </c>
      <c r="D95" s="7">
        <v>4904</v>
      </c>
      <c r="E95" s="8">
        <v>42515</v>
      </c>
      <c r="F95" s="6" t="s">
        <v>18</v>
      </c>
    </row>
    <row r="96" spans="1:6" ht="15.75" customHeight="1" x14ac:dyDescent="0.25">
      <c r="A96" s="6">
        <v>95</v>
      </c>
      <c r="B96" s="6" t="s">
        <v>14</v>
      </c>
      <c r="C96" s="6" t="s">
        <v>7</v>
      </c>
      <c r="D96" s="7">
        <v>1002</v>
      </c>
      <c r="E96" s="8">
        <v>42515</v>
      </c>
      <c r="F96" s="6" t="s">
        <v>17</v>
      </c>
    </row>
    <row r="97" spans="1:6" ht="15.75" customHeight="1" x14ac:dyDescent="0.25">
      <c r="A97" s="6">
        <v>96</v>
      </c>
      <c r="B97" s="6" t="s">
        <v>16</v>
      </c>
      <c r="C97" s="6" t="s">
        <v>12</v>
      </c>
      <c r="D97" s="7">
        <v>8141</v>
      </c>
      <c r="E97" s="8">
        <v>42516</v>
      </c>
      <c r="F97" s="6" t="s">
        <v>10</v>
      </c>
    </row>
    <row r="98" spans="1:6" ht="15.75" customHeight="1" x14ac:dyDescent="0.25">
      <c r="A98" s="6">
        <v>97</v>
      </c>
      <c r="B98" s="6" t="s">
        <v>16</v>
      </c>
      <c r="C98" s="6" t="s">
        <v>12</v>
      </c>
      <c r="D98" s="7">
        <v>3644</v>
      </c>
      <c r="E98" s="8">
        <v>42516</v>
      </c>
      <c r="F98" s="6" t="s">
        <v>13</v>
      </c>
    </row>
    <row r="99" spans="1:6" ht="15.75" customHeight="1" x14ac:dyDescent="0.25">
      <c r="A99" s="6">
        <v>98</v>
      </c>
      <c r="B99" s="6" t="s">
        <v>16</v>
      </c>
      <c r="C99" s="6" t="s">
        <v>12</v>
      </c>
      <c r="D99" s="7">
        <v>1380</v>
      </c>
      <c r="E99" s="8">
        <v>42516</v>
      </c>
      <c r="F99" s="6" t="s">
        <v>17</v>
      </c>
    </row>
    <row r="100" spans="1:6" ht="15.75" customHeight="1" x14ac:dyDescent="0.25">
      <c r="A100" s="6">
        <v>99</v>
      </c>
      <c r="B100" s="6" t="s">
        <v>9</v>
      </c>
      <c r="C100" s="6" t="s">
        <v>7</v>
      </c>
      <c r="D100" s="7">
        <v>8354</v>
      </c>
      <c r="E100" s="8">
        <v>42516</v>
      </c>
      <c r="F100" s="6" t="s">
        <v>15</v>
      </c>
    </row>
    <row r="101" spans="1:6" ht="15.75" customHeight="1" x14ac:dyDescent="0.25">
      <c r="A101" s="6">
        <v>100</v>
      </c>
      <c r="B101" s="6" t="s">
        <v>11</v>
      </c>
      <c r="C101" s="6" t="s">
        <v>12</v>
      </c>
      <c r="D101" s="7">
        <v>5182</v>
      </c>
      <c r="E101" s="8">
        <v>42517</v>
      </c>
      <c r="F101" s="6" t="s">
        <v>8</v>
      </c>
    </row>
    <row r="102" spans="1:6" ht="15.75" customHeight="1" x14ac:dyDescent="0.25">
      <c r="A102" s="6">
        <v>101</v>
      </c>
      <c r="B102" s="6" t="s">
        <v>19</v>
      </c>
      <c r="C102" s="6" t="s">
        <v>12</v>
      </c>
      <c r="D102" s="7">
        <v>2193</v>
      </c>
      <c r="E102" s="8">
        <v>42517</v>
      </c>
      <c r="F102" s="6" t="s">
        <v>20</v>
      </c>
    </row>
    <row r="103" spans="1:6" ht="15.75" customHeight="1" x14ac:dyDescent="0.25">
      <c r="A103" s="6">
        <v>102</v>
      </c>
      <c r="B103" s="6" t="s">
        <v>21</v>
      </c>
      <c r="C103" s="6" t="s">
        <v>12</v>
      </c>
      <c r="D103" s="7">
        <v>3647</v>
      </c>
      <c r="E103" s="8">
        <v>42518</v>
      </c>
      <c r="F103" s="6" t="s">
        <v>8</v>
      </c>
    </row>
    <row r="104" spans="1:6" ht="15.75" customHeight="1" x14ac:dyDescent="0.25">
      <c r="A104" s="6">
        <v>103</v>
      </c>
      <c r="B104" s="6" t="s">
        <v>19</v>
      </c>
      <c r="C104" s="6" t="s">
        <v>12</v>
      </c>
      <c r="D104" s="7">
        <v>4104</v>
      </c>
      <c r="E104" s="8">
        <v>42518</v>
      </c>
      <c r="F104" s="6" t="s">
        <v>8</v>
      </c>
    </row>
    <row r="105" spans="1:6" ht="15.75" customHeight="1" x14ac:dyDescent="0.25">
      <c r="A105" s="6">
        <v>104</v>
      </c>
      <c r="B105" s="6" t="s">
        <v>6</v>
      </c>
      <c r="C105" s="6" t="s">
        <v>7</v>
      </c>
      <c r="D105" s="7">
        <v>7457</v>
      </c>
      <c r="E105" s="8">
        <v>42518</v>
      </c>
      <c r="F105" s="6" t="s">
        <v>8</v>
      </c>
    </row>
    <row r="106" spans="1:6" ht="15.75" customHeight="1" x14ac:dyDescent="0.25">
      <c r="A106" s="6">
        <v>105</v>
      </c>
      <c r="B106" s="6" t="s">
        <v>21</v>
      </c>
      <c r="C106" s="6" t="s">
        <v>12</v>
      </c>
      <c r="D106" s="7">
        <v>3767</v>
      </c>
      <c r="E106" s="8">
        <v>42519</v>
      </c>
      <c r="F106" s="6" t="s">
        <v>13</v>
      </c>
    </row>
    <row r="107" spans="1:6" ht="15.75" customHeight="1" x14ac:dyDescent="0.25">
      <c r="A107" s="6">
        <v>106</v>
      </c>
      <c r="B107" s="6" t="s">
        <v>9</v>
      </c>
      <c r="C107" s="6" t="s">
        <v>7</v>
      </c>
      <c r="D107" s="7">
        <v>4685</v>
      </c>
      <c r="E107" s="8">
        <v>42520</v>
      </c>
      <c r="F107" s="6" t="s">
        <v>15</v>
      </c>
    </row>
    <row r="108" spans="1:6" ht="15.75" customHeight="1" x14ac:dyDescent="0.25">
      <c r="A108" s="6">
        <v>107</v>
      </c>
      <c r="B108" s="6" t="s">
        <v>11</v>
      </c>
      <c r="C108" s="6" t="s">
        <v>12</v>
      </c>
      <c r="D108" s="7">
        <v>3917</v>
      </c>
      <c r="E108" s="8">
        <v>42525</v>
      </c>
      <c r="F108" s="6" t="s">
        <v>8</v>
      </c>
    </row>
    <row r="109" spans="1:6" ht="15.75" customHeight="1" x14ac:dyDescent="0.25">
      <c r="A109" s="6">
        <v>108</v>
      </c>
      <c r="B109" s="6" t="s">
        <v>19</v>
      </c>
      <c r="C109" s="6" t="s">
        <v>12</v>
      </c>
      <c r="D109" s="7">
        <v>521</v>
      </c>
      <c r="E109" s="8">
        <v>42525</v>
      </c>
      <c r="F109" s="6" t="s">
        <v>13</v>
      </c>
    </row>
    <row r="110" spans="1:6" ht="15.75" customHeight="1" x14ac:dyDescent="0.25">
      <c r="A110" s="6">
        <v>109</v>
      </c>
      <c r="B110" s="6" t="s">
        <v>19</v>
      </c>
      <c r="C110" s="6" t="s">
        <v>12</v>
      </c>
      <c r="D110" s="7">
        <v>5605</v>
      </c>
      <c r="E110" s="8">
        <v>42531</v>
      </c>
      <c r="F110" s="6" t="s">
        <v>20</v>
      </c>
    </row>
    <row r="111" spans="1:6" ht="15.75" customHeight="1" x14ac:dyDescent="0.25">
      <c r="A111" s="6">
        <v>110</v>
      </c>
      <c r="B111" s="6" t="s">
        <v>9</v>
      </c>
      <c r="C111" s="6" t="s">
        <v>7</v>
      </c>
      <c r="D111" s="7">
        <v>9630</v>
      </c>
      <c r="E111" s="8">
        <v>42532</v>
      </c>
      <c r="F111" s="6" t="s">
        <v>15</v>
      </c>
    </row>
    <row r="112" spans="1:6" ht="15.75" customHeight="1" x14ac:dyDescent="0.25">
      <c r="A112" s="6">
        <v>111</v>
      </c>
      <c r="B112" s="6" t="s">
        <v>11</v>
      </c>
      <c r="C112" s="6" t="s">
        <v>12</v>
      </c>
      <c r="D112" s="7">
        <v>6941</v>
      </c>
      <c r="E112" s="8">
        <v>42541</v>
      </c>
      <c r="F112" s="6" t="s">
        <v>13</v>
      </c>
    </row>
    <row r="113" spans="1:6" ht="15.75" customHeight="1" x14ac:dyDescent="0.25">
      <c r="A113" s="6">
        <v>112</v>
      </c>
      <c r="B113" s="6" t="s">
        <v>9</v>
      </c>
      <c r="C113" s="6" t="s">
        <v>7</v>
      </c>
      <c r="D113" s="7">
        <v>7231</v>
      </c>
      <c r="E113" s="8">
        <v>42541</v>
      </c>
      <c r="F113" s="6" t="s">
        <v>10</v>
      </c>
    </row>
    <row r="114" spans="1:6" ht="15.75" customHeight="1" x14ac:dyDescent="0.25">
      <c r="A114" s="6">
        <v>113</v>
      </c>
      <c r="B114" s="6" t="s">
        <v>9</v>
      </c>
      <c r="C114" s="6" t="s">
        <v>7</v>
      </c>
      <c r="D114" s="7">
        <v>8891</v>
      </c>
      <c r="E114" s="8">
        <v>42544</v>
      </c>
      <c r="F114" s="6" t="s">
        <v>17</v>
      </c>
    </row>
    <row r="115" spans="1:6" ht="15.75" customHeight="1" x14ac:dyDescent="0.25">
      <c r="A115" s="6">
        <v>114</v>
      </c>
      <c r="B115" s="6" t="s">
        <v>11</v>
      </c>
      <c r="C115" s="6" t="s">
        <v>12</v>
      </c>
      <c r="D115" s="7">
        <v>107</v>
      </c>
      <c r="E115" s="8">
        <v>42546</v>
      </c>
      <c r="F115" s="6" t="s">
        <v>20</v>
      </c>
    </row>
    <row r="116" spans="1:6" ht="15.75" customHeight="1" x14ac:dyDescent="0.25">
      <c r="A116" s="6">
        <v>115</v>
      </c>
      <c r="B116" s="6" t="s">
        <v>11</v>
      </c>
      <c r="C116" s="6" t="s">
        <v>12</v>
      </c>
      <c r="D116" s="7">
        <v>4243</v>
      </c>
      <c r="E116" s="8">
        <v>42547</v>
      </c>
      <c r="F116" s="6" t="s">
        <v>8</v>
      </c>
    </row>
    <row r="117" spans="1:6" ht="15.75" customHeight="1" x14ac:dyDescent="0.25">
      <c r="A117" s="6">
        <v>116</v>
      </c>
      <c r="B117" s="6" t="s">
        <v>16</v>
      </c>
      <c r="C117" s="6" t="s">
        <v>12</v>
      </c>
      <c r="D117" s="7">
        <v>4514</v>
      </c>
      <c r="E117" s="8">
        <v>42548</v>
      </c>
      <c r="F117" s="6" t="s">
        <v>8</v>
      </c>
    </row>
    <row r="118" spans="1:6" ht="15.75" customHeight="1" x14ac:dyDescent="0.25">
      <c r="A118" s="6">
        <v>117</v>
      </c>
      <c r="B118" s="6" t="s">
        <v>21</v>
      </c>
      <c r="C118" s="6" t="s">
        <v>12</v>
      </c>
      <c r="D118" s="7">
        <v>5480</v>
      </c>
      <c r="E118" s="8">
        <v>42553</v>
      </c>
      <c r="F118" s="6" t="s">
        <v>8</v>
      </c>
    </row>
    <row r="119" spans="1:6" ht="15.75" customHeight="1" x14ac:dyDescent="0.25">
      <c r="A119" s="6">
        <v>118</v>
      </c>
      <c r="B119" s="6" t="s">
        <v>11</v>
      </c>
      <c r="C119" s="6" t="s">
        <v>12</v>
      </c>
      <c r="D119" s="7">
        <v>5002</v>
      </c>
      <c r="E119" s="8">
        <v>42553</v>
      </c>
      <c r="F119" s="6" t="s">
        <v>20</v>
      </c>
    </row>
    <row r="120" spans="1:6" ht="15.75" customHeight="1" x14ac:dyDescent="0.25">
      <c r="A120" s="6">
        <v>119</v>
      </c>
      <c r="B120" s="6" t="s">
        <v>11</v>
      </c>
      <c r="C120" s="6" t="s">
        <v>12</v>
      </c>
      <c r="D120" s="7">
        <v>8530</v>
      </c>
      <c r="E120" s="8">
        <v>42556</v>
      </c>
      <c r="F120" s="6" t="s">
        <v>13</v>
      </c>
    </row>
    <row r="121" spans="1:6" ht="15.75" customHeight="1" x14ac:dyDescent="0.25">
      <c r="A121" s="6">
        <v>120</v>
      </c>
      <c r="B121" s="6" t="s">
        <v>16</v>
      </c>
      <c r="C121" s="6" t="s">
        <v>12</v>
      </c>
      <c r="D121" s="7">
        <v>4819</v>
      </c>
      <c r="E121" s="8">
        <v>42558</v>
      </c>
      <c r="F121" s="6" t="s">
        <v>18</v>
      </c>
    </row>
    <row r="122" spans="1:6" ht="15.75" customHeight="1" x14ac:dyDescent="0.25">
      <c r="A122" s="6">
        <v>121</v>
      </c>
      <c r="B122" s="6" t="s">
        <v>9</v>
      </c>
      <c r="C122" s="6" t="s">
        <v>7</v>
      </c>
      <c r="D122" s="7">
        <v>6343</v>
      </c>
      <c r="E122" s="8">
        <v>42562</v>
      </c>
      <c r="F122" s="6" t="s">
        <v>10</v>
      </c>
    </row>
    <row r="123" spans="1:6" ht="15.75" customHeight="1" x14ac:dyDescent="0.25">
      <c r="A123" s="6">
        <v>122</v>
      </c>
      <c r="B123" s="6" t="s">
        <v>16</v>
      </c>
      <c r="C123" s="6" t="s">
        <v>12</v>
      </c>
      <c r="D123" s="7">
        <v>2318</v>
      </c>
      <c r="E123" s="8">
        <v>42564</v>
      </c>
      <c r="F123" s="6" t="s">
        <v>10</v>
      </c>
    </row>
    <row r="124" spans="1:6" ht="15.75" customHeight="1" x14ac:dyDescent="0.25">
      <c r="A124" s="6">
        <v>123</v>
      </c>
      <c r="B124" s="6" t="s">
        <v>16</v>
      </c>
      <c r="C124" s="6" t="s">
        <v>12</v>
      </c>
      <c r="D124" s="7">
        <v>220</v>
      </c>
      <c r="E124" s="8">
        <v>42571</v>
      </c>
      <c r="F124" s="6" t="s">
        <v>10</v>
      </c>
    </row>
    <row r="125" spans="1:6" ht="15.75" customHeight="1" x14ac:dyDescent="0.25">
      <c r="A125" s="6">
        <v>124</v>
      </c>
      <c r="B125" s="6" t="s">
        <v>16</v>
      </c>
      <c r="C125" s="6" t="s">
        <v>12</v>
      </c>
      <c r="D125" s="7">
        <v>6341</v>
      </c>
      <c r="E125" s="8">
        <v>42571</v>
      </c>
      <c r="F125" s="6" t="s">
        <v>18</v>
      </c>
    </row>
    <row r="126" spans="1:6" ht="15.75" customHeight="1" x14ac:dyDescent="0.25">
      <c r="A126" s="6">
        <v>125</v>
      </c>
      <c r="B126" s="6" t="s">
        <v>19</v>
      </c>
      <c r="C126" s="6" t="s">
        <v>12</v>
      </c>
      <c r="D126" s="7">
        <v>330</v>
      </c>
      <c r="E126" s="8">
        <v>42571</v>
      </c>
      <c r="F126" s="6" t="s">
        <v>15</v>
      </c>
    </row>
    <row r="127" spans="1:6" ht="15.75" customHeight="1" x14ac:dyDescent="0.25">
      <c r="A127" s="6">
        <v>126</v>
      </c>
      <c r="B127" s="6" t="s">
        <v>9</v>
      </c>
      <c r="C127" s="6" t="s">
        <v>7</v>
      </c>
      <c r="D127" s="7">
        <v>3027</v>
      </c>
      <c r="E127" s="8">
        <v>42571</v>
      </c>
      <c r="F127" s="6" t="s">
        <v>10</v>
      </c>
    </row>
    <row r="128" spans="1:6" ht="15.75" customHeight="1" x14ac:dyDescent="0.25">
      <c r="A128" s="6">
        <v>127</v>
      </c>
      <c r="B128" s="6" t="s">
        <v>16</v>
      </c>
      <c r="C128" s="6" t="s">
        <v>12</v>
      </c>
      <c r="D128" s="7">
        <v>850</v>
      </c>
      <c r="E128" s="8">
        <v>42573</v>
      </c>
      <c r="F128" s="6" t="s">
        <v>18</v>
      </c>
    </row>
    <row r="129" spans="1:6" ht="15.75" customHeight="1" x14ac:dyDescent="0.25">
      <c r="A129" s="6">
        <v>128</v>
      </c>
      <c r="B129" s="6" t="s">
        <v>11</v>
      </c>
      <c r="C129" s="6" t="s">
        <v>12</v>
      </c>
      <c r="D129" s="7">
        <v>8986</v>
      </c>
      <c r="E129" s="8">
        <v>42574</v>
      </c>
      <c r="F129" s="6" t="s">
        <v>10</v>
      </c>
    </row>
    <row r="130" spans="1:6" ht="15.75" customHeight="1" x14ac:dyDescent="0.25">
      <c r="A130" s="6">
        <v>129</v>
      </c>
      <c r="B130" s="6" t="s">
        <v>9</v>
      </c>
      <c r="C130" s="6" t="s">
        <v>7</v>
      </c>
      <c r="D130" s="7">
        <v>3800</v>
      </c>
      <c r="E130" s="8">
        <v>42576</v>
      </c>
      <c r="F130" s="6" t="s">
        <v>8</v>
      </c>
    </row>
    <row r="131" spans="1:6" ht="15.75" customHeight="1" x14ac:dyDescent="0.25">
      <c r="A131" s="6">
        <v>130</v>
      </c>
      <c r="B131" s="6" t="s">
        <v>6</v>
      </c>
      <c r="C131" s="6" t="s">
        <v>7</v>
      </c>
      <c r="D131" s="7">
        <v>5751</v>
      </c>
      <c r="E131" s="8">
        <v>42579</v>
      </c>
      <c r="F131" s="6" t="s">
        <v>10</v>
      </c>
    </row>
    <row r="132" spans="1:6" ht="15.75" customHeight="1" x14ac:dyDescent="0.25">
      <c r="A132" s="6">
        <v>131</v>
      </c>
      <c r="B132" s="6" t="s">
        <v>19</v>
      </c>
      <c r="C132" s="6" t="s">
        <v>12</v>
      </c>
      <c r="D132" s="7">
        <v>1704</v>
      </c>
      <c r="E132" s="8">
        <v>42580</v>
      </c>
      <c r="F132" s="6" t="s">
        <v>10</v>
      </c>
    </row>
    <row r="133" spans="1:6" ht="15.75" customHeight="1" x14ac:dyDescent="0.25">
      <c r="A133" s="6">
        <v>132</v>
      </c>
      <c r="B133" s="6" t="s">
        <v>11</v>
      </c>
      <c r="C133" s="6" t="s">
        <v>12</v>
      </c>
      <c r="D133" s="7">
        <v>7966</v>
      </c>
      <c r="E133" s="8">
        <v>42581</v>
      </c>
      <c r="F133" s="6" t="s">
        <v>17</v>
      </c>
    </row>
    <row r="134" spans="1:6" ht="15.75" customHeight="1" x14ac:dyDescent="0.25">
      <c r="A134" s="6">
        <v>133</v>
      </c>
      <c r="B134" s="6" t="s">
        <v>11</v>
      </c>
      <c r="C134" s="6" t="s">
        <v>12</v>
      </c>
      <c r="D134" s="7">
        <v>852</v>
      </c>
      <c r="E134" s="8">
        <v>42582</v>
      </c>
      <c r="F134" s="6" t="s">
        <v>8</v>
      </c>
    </row>
    <row r="135" spans="1:6" ht="15.75" customHeight="1" x14ac:dyDescent="0.25">
      <c r="A135" s="6">
        <v>134</v>
      </c>
      <c r="B135" s="6" t="s">
        <v>14</v>
      </c>
      <c r="C135" s="6" t="s">
        <v>7</v>
      </c>
      <c r="D135" s="7">
        <v>8416</v>
      </c>
      <c r="E135" s="8">
        <v>42582</v>
      </c>
      <c r="F135" s="6" t="s">
        <v>17</v>
      </c>
    </row>
    <row r="136" spans="1:6" ht="15.75" customHeight="1" x14ac:dyDescent="0.25">
      <c r="A136" s="6">
        <v>135</v>
      </c>
      <c r="B136" s="6" t="s">
        <v>11</v>
      </c>
      <c r="C136" s="6" t="s">
        <v>12</v>
      </c>
      <c r="D136" s="7">
        <v>7144</v>
      </c>
      <c r="E136" s="8">
        <v>42583</v>
      </c>
      <c r="F136" s="6" t="s">
        <v>20</v>
      </c>
    </row>
    <row r="137" spans="1:6" ht="15.75" customHeight="1" x14ac:dyDescent="0.25">
      <c r="A137" s="6">
        <v>136</v>
      </c>
      <c r="B137" s="6" t="s">
        <v>9</v>
      </c>
      <c r="C137" s="6" t="s">
        <v>7</v>
      </c>
      <c r="D137" s="7">
        <v>7854</v>
      </c>
      <c r="E137" s="8">
        <v>42583</v>
      </c>
      <c r="F137" s="6" t="s">
        <v>8</v>
      </c>
    </row>
    <row r="138" spans="1:6" ht="15.75" customHeight="1" x14ac:dyDescent="0.25">
      <c r="A138" s="6">
        <v>137</v>
      </c>
      <c r="B138" s="6" t="s">
        <v>16</v>
      </c>
      <c r="C138" s="6" t="s">
        <v>12</v>
      </c>
      <c r="D138" s="7">
        <v>859</v>
      </c>
      <c r="E138" s="8">
        <v>42585</v>
      </c>
      <c r="F138" s="6" t="s">
        <v>8</v>
      </c>
    </row>
    <row r="139" spans="1:6" ht="15.75" customHeight="1" x14ac:dyDescent="0.25">
      <c r="A139" s="6">
        <v>138</v>
      </c>
      <c r="B139" s="6" t="s">
        <v>9</v>
      </c>
      <c r="C139" s="6" t="s">
        <v>7</v>
      </c>
      <c r="D139" s="7">
        <v>8049</v>
      </c>
      <c r="E139" s="8">
        <v>42594</v>
      </c>
      <c r="F139" s="6" t="s">
        <v>8</v>
      </c>
    </row>
    <row r="140" spans="1:6" ht="15.75" customHeight="1" x14ac:dyDescent="0.25">
      <c r="A140" s="6">
        <v>139</v>
      </c>
      <c r="B140" s="6" t="s">
        <v>11</v>
      </c>
      <c r="C140" s="6" t="s">
        <v>12</v>
      </c>
      <c r="D140" s="7">
        <v>2836</v>
      </c>
      <c r="E140" s="8">
        <v>42595</v>
      </c>
      <c r="F140" s="6" t="s">
        <v>15</v>
      </c>
    </row>
    <row r="141" spans="1:6" ht="15.75" customHeight="1" x14ac:dyDescent="0.25">
      <c r="A141" s="6">
        <v>140</v>
      </c>
      <c r="B141" s="6" t="s">
        <v>6</v>
      </c>
      <c r="C141" s="6" t="s">
        <v>7</v>
      </c>
      <c r="D141" s="7">
        <v>1743</v>
      </c>
      <c r="E141" s="8">
        <v>42601</v>
      </c>
      <c r="F141" s="6" t="s">
        <v>8</v>
      </c>
    </row>
    <row r="142" spans="1:6" ht="15.75" customHeight="1" x14ac:dyDescent="0.25">
      <c r="A142" s="6">
        <v>141</v>
      </c>
      <c r="B142" s="6" t="s">
        <v>19</v>
      </c>
      <c r="C142" s="6" t="s">
        <v>12</v>
      </c>
      <c r="D142" s="7">
        <v>3844</v>
      </c>
      <c r="E142" s="8">
        <v>42605</v>
      </c>
      <c r="F142" s="6" t="s">
        <v>20</v>
      </c>
    </row>
    <row r="143" spans="1:6" ht="15.75" customHeight="1" x14ac:dyDescent="0.25">
      <c r="A143" s="6">
        <v>142</v>
      </c>
      <c r="B143" s="6" t="s">
        <v>19</v>
      </c>
      <c r="C143" s="6" t="s">
        <v>12</v>
      </c>
      <c r="D143" s="7">
        <v>7490</v>
      </c>
      <c r="E143" s="8">
        <v>42606</v>
      </c>
      <c r="F143" s="6" t="s">
        <v>20</v>
      </c>
    </row>
    <row r="144" spans="1:6" ht="15.75" customHeight="1" x14ac:dyDescent="0.25">
      <c r="A144" s="6">
        <v>143</v>
      </c>
      <c r="B144" s="6" t="s">
        <v>9</v>
      </c>
      <c r="C144" s="6" t="s">
        <v>7</v>
      </c>
      <c r="D144" s="7">
        <v>4483</v>
      </c>
      <c r="E144" s="8">
        <v>42607</v>
      </c>
      <c r="F144" s="6" t="s">
        <v>15</v>
      </c>
    </row>
    <row r="145" spans="1:6" ht="15.75" customHeight="1" x14ac:dyDescent="0.25">
      <c r="A145" s="6">
        <v>144</v>
      </c>
      <c r="B145" s="6" t="s">
        <v>19</v>
      </c>
      <c r="C145" s="6" t="s">
        <v>12</v>
      </c>
      <c r="D145" s="7">
        <v>7333</v>
      </c>
      <c r="E145" s="8">
        <v>42609</v>
      </c>
      <c r="F145" s="6" t="s">
        <v>13</v>
      </c>
    </row>
    <row r="146" spans="1:6" ht="15.75" customHeight="1" x14ac:dyDescent="0.25">
      <c r="A146" s="6">
        <v>145</v>
      </c>
      <c r="B146" s="6" t="s">
        <v>6</v>
      </c>
      <c r="C146" s="6" t="s">
        <v>7</v>
      </c>
      <c r="D146" s="7">
        <v>7654</v>
      </c>
      <c r="E146" s="8">
        <v>42610</v>
      </c>
      <c r="F146" s="6" t="s">
        <v>8</v>
      </c>
    </row>
    <row r="147" spans="1:6" ht="15.75" customHeight="1" x14ac:dyDescent="0.25">
      <c r="A147" s="6">
        <v>146</v>
      </c>
      <c r="B147" s="6" t="s">
        <v>19</v>
      </c>
      <c r="C147" s="6" t="s">
        <v>12</v>
      </c>
      <c r="D147" s="7">
        <v>3944</v>
      </c>
      <c r="E147" s="8">
        <v>42611</v>
      </c>
      <c r="F147" s="6" t="s">
        <v>10</v>
      </c>
    </row>
    <row r="148" spans="1:6" ht="15.75" customHeight="1" x14ac:dyDescent="0.25">
      <c r="A148" s="6">
        <v>147</v>
      </c>
      <c r="B148" s="6" t="s">
        <v>14</v>
      </c>
      <c r="C148" s="6" t="s">
        <v>7</v>
      </c>
      <c r="D148" s="7">
        <v>5761</v>
      </c>
      <c r="E148" s="8">
        <v>42611</v>
      </c>
      <c r="F148" s="6" t="s">
        <v>15</v>
      </c>
    </row>
    <row r="149" spans="1:6" ht="15.75" customHeight="1" x14ac:dyDescent="0.25">
      <c r="A149" s="6">
        <v>148</v>
      </c>
      <c r="B149" s="6" t="s">
        <v>11</v>
      </c>
      <c r="C149" s="6" t="s">
        <v>12</v>
      </c>
      <c r="D149" s="7">
        <v>6864</v>
      </c>
      <c r="E149" s="8">
        <v>42614</v>
      </c>
      <c r="F149" s="6" t="s">
        <v>18</v>
      </c>
    </row>
    <row r="150" spans="1:6" ht="15.75" customHeight="1" x14ac:dyDescent="0.25">
      <c r="A150" s="6">
        <v>149</v>
      </c>
      <c r="B150" s="6" t="s">
        <v>11</v>
      </c>
      <c r="C150" s="6" t="s">
        <v>12</v>
      </c>
      <c r="D150" s="7">
        <v>4016</v>
      </c>
      <c r="E150" s="8">
        <v>42614</v>
      </c>
      <c r="F150" s="6" t="s">
        <v>15</v>
      </c>
    </row>
    <row r="151" spans="1:6" ht="15.75" customHeight="1" x14ac:dyDescent="0.25">
      <c r="A151" s="6">
        <v>150</v>
      </c>
      <c r="B151" s="6" t="s">
        <v>11</v>
      </c>
      <c r="C151" s="6" t="s">
        <v>12</v>
      </c>
      <c r="D151" s="7">
        <v>1841</v>
      </c>
      <c r="E151" s="8">
        <v>42615</v>
      </c>
      <c r="F151" s="6" t="s">
        <v>8</v>
      </c>
    </row>
    <row r="152" spans="1:6" ht="15.75" customHeight="1" x14ac:dyDescent="0.25">
      <c r="A152" s="6">
        <v>151</v>
      </c>
      <c r="B152" s="6" t="s">
        <v>11</v>
      </c>
      <c r="C152" s="6" t="s">
        <v>12</v>
      </c>
      <c r="D152" s="7">
        <v>424</v>
      </c>
      <c r="E152" s="8">
        <v>42618</v>
      </c>
      <c r="F152" s="6" t="s">
        <v>17</v>
      </c>
    </row>
    <row r="153" spans="1:6" ht="15.75" customHeight="1" x14ac:dyDescent="0.25">
      <c r="A153" s="6">
        <v>152</v>
      </c>
      <c r="B153" s="6" t="s">
        <v>11</v>
      </c>
      <c r="C153" s="6" t="s">
        <v>12</v>
      </c>
      <c r="D153" s="7">
        <v>8765</v>
      </c>
      <c r="E153" s="8">
        <v>42620</v>
      </c>
      <c r="F153" s="6" t="s">
        <v>10</v>
      </c>
    </row>
    <row r="154" spans="1:6" ht="15.75" customHeight="1" x14ac:dyDescent="0.25">
      <c r="A154" s="6">
        <v>153</v>
      </c>
      <c r="B154" s="6" t="s">
        <v>11</v>
      </c>
      <c r="C154" s="6" t="s">
        <v>12</v>
      </c>
      <c r="D154" s="7">
        <v>5583</v>
      </c>
      <c r="E154" s="8">
        <v>42621</v>
      </c>
      <c r="F154" s="6" t="s">
        <v>8</v>
      </c>
    </row>
    <row r="155" spans="1:6" ht="15.75" customHeight="1" x14ac:dyDescent="0.25">
      <c r="A155" s="6">
        <v>154</v>
      </c>
      <c r="B155" s="6" t="s">
        <v>9</v>
      </c>
      <c r="C155" s="6" t="s">
        <v>7</v>
      </c>
      <c r="D155" s="7">
        <v>4390</v>
      </c>
      <c r="E155" s="8">
        <v>42622</v>
      </c>
      <c r="F155" s="6" t="s">
        <v>18</v>
      </c>
    </row>
    <row r="156" spans="1:6" ht="15.75" customHeight="1" x14ac:dyDescent="0.25">
      <c r="A156" s="6">
        <v>155</v>
      </c>
      <c r="B156" s="6" t="s">
        <v>9</v>
      </c>
      <c r="C156" s="6" t="s">
        <v>7</v>
      </c>
      <c r="D156" s="7">
        <v>352</v>
      </c>
      <c r="E156" s="8">
        <v>42622</v>
      </c>
      <c r="F156" s="6" t="s">
        <v>13</v>
      </c>
    </row>
    <row r="157" spans="1:6" ht="15.75" customHeight="1" x14ac:dyDescent="0.25">
      <c r="A157" s="6">
        <v>156</v>
      </c>
      <c r="B157" s="6" t="s">
        <v>19</v>
      </c>
      <c r="C157" s="6" t="s">
        <v>12</v>
      </c>
      <c r="D157" s="7">
        <v>8489</v>
      </c>
      <c r="E157" s="8">
        <v>42624</v>
      </c>
      <c r="F157" s="6" t="s">
        <v>8</v>
      </c>
    </row>
    <row r="158" spans="1:6" ht="15.75" customHeight="1" x14ac:dyDescent="0.25">
      <c r="A158" s="6">
        <v>157</v>
      </c>
      <c r="B158" s="6" t="s">
        <v>11</v>
      </c>
      <c r="C158" s="6" t="s">
        <v>12</v>
      </c>
      <c r="D158" s="7">
        <v>7090</v>
      </c>
      <c r="E158" s="8">
        <v>42624</v>
      </c>
      <c r="F158" s="6" t="s">
        <v>20</v>
      </c>
    </row>
    <row r="159" spans="1:6" ht="15.75" customHeight="1" x14ac:dyDescent="0.25">
      <c r="A159" s="6">
        <v>158</v>
      </c>
      <c r="B159" s="6" t="s">
        <v>11</v>
      </c>
      <c r="C159" s="6" t="s">
        <v>12</v>
      </c>
      <c r="D159" s="7">
        <v>7880</v>
      </c>
      <c r="E159" s="8">
        <v>42628</v>
      </c>
      <c r="F159" s="6" t="s">
        <v>8</v>
      </c>
    </row>
    <row r="160" spans="1:6" ht="15.75" customHeight="1" x14ac:dyDescent="0.25">
      <c r="A160" s="6">
        <v>159</v>
      </c>
      <c r="B160" s="6" t="s">
        <v>16</v>
      </c>
      <c r="C160" s="6" t="s">
        <v>12</v>
      </c>
      <c r="D160" s="7">
        <v>3861</v>
      </c>
      <c r="E160" s="8">
        <v>42631</v>
      </c>
      <c r="F160" s="6" t="s">
        <v>8</v>
      </c>
    </row>
    <row r="161" spans="1:6" ht="15.75" customHeight="1" x14ac:dyDescent="0.25">
      <c r="A161" s="6">
        <v>160</v>
      </c>
      <c r="B161" s="6" t="s">
        <v>9</v>
      </c>
      <c r="C161" s="6" t="s">
        <v>7</v>
      </c>
      <c r="D161" s="7">
        <v>7927</v>
      </c>
      <c r="E161" s="8">
        <v>42632</v>
      </c>
      <c r="F161" s="6" t="s">
        <v>15</v>
      </c>
    </row>
    <row r="162" spans="1:6" ht="15.75" customHeight="1" x14ac:dyDescent="0.25">
      <c r="A162" s="6">
        <v>161</v>
      </c>
      <c r="B162" s="6" t="s">
        <v>11</v>
      </c>
      <c r="C162" s="6" t="s">
        <v>12</v>
      </c>
      <c r="D162" s="7">
        <v>6162</v>
      </c>
      <c r="E162" s="8">
        <v>42633</v>
      </c>
      <c r="F162" s="6" t="s">
        <v>8</v>
      </c>
    </row>
    <row r="163" spans="1:6" ht="15.75" customHeight="1" x14ac:dyDescent="0.25">
      <c r="A163" s="6">
        <v>162</v>
      </c>
      <c r="B163" s="6" t="s">
        <v>21</v>
      </c>
      <c r="C163" s="6" t="s">
        <v>12</v>
      </c>
      <c r="D163" s="7">
        <v>5523</v>
      </c>
      <c r="E163" s="8">
        <v>42638</v>
      </c>
      <c r="F163" s="6" t="s">
        <v>17</v>
      </c>
    </row>
    <row r="164" spans="1:6" ht="15.75" customHeight="1" x14ac:dyDescent="0.25">
      <c r="A164" s="6">
        <v>163</v>
      </c>
      <c r="B164" s="6" t="s">
        <v>9</v>
      </c>
      <c r="C164" s="6" t="s">
        <v>7</v>
      </c>
      <c r="D164" s="7">
        <v>5936</v>
      </c>
      <c r="E164" s="8">
        <v>42638</v>
      </c>
      <c r="F164" s="6" t="s">
        <v>10</v>
      </c>
    </row>
    <row r="165" spans="1:6" ht="15.75" customHeight="1" x14ac:dyDescent="0.25">
      <c r="A165" s="6">
        <v>164</v>
      </c>
      <c r="B165" s="6" t="s">
        <v>6</v>
      </c>
      <c r="C165" s="6" t="s">
        <v>7</v>
      </c>
      <c r="D165" s="7">
        <v>7251</v>
      </c>
      <c r="E165" s="8">
        <v>42639</v>
      </c>
      <c r="F165" s="6" t="s">
        <v>15</v>
      </c>
    </row>
    <row r="166" spans="1:6" ht="15.75" customHeight="1" x14ac:dyDescent="0.25">
      <c r="A166" s="6">
        <v>165</v>
      </c>
      <c r="B166" s="6" t="s">
        <v>16</v>
      </c>
      <c r="C166" s="6" t="s">
        <v>12</v>
      </c>
      <c r="D166" s="7">
        <v>6187</v>
      </c>
      <c r="E166" s="8">
        <v>42640</v>
      </c>
      <c r="F166" s="6" t="s">
        <v>17</v>
      </c>
    </row>
    <row r="167" spans="1:6" ht="15.75" customHeight="1" x14ac:dyDescent="0.25">
      <c r="A167" s="6">
        <v>166</v>
      </c>
      <c r="B167" s="6" t="s">
        <v>11</v>
      </c>
      <c r="C167" s="6" t="s">
        <v>12</v>
      </c>
      <c r="D167" s="7">
        <v>3210</v>
      </c>
      <c r="E167" s="8">
        <v>42642</v>
      </c>
      <c r="F167" s="6" t="s">
        <v>15</v>
      </c>
    </row>
    <row r="168" spans="1:6" ht="15.75" customHeight="1" x14ac:dyDescent="0.25">
      <c r="A168" s="6">
        <v>167</v>
      </c>
      <c r="B168" s="6" t="s">
        <v>6</v>
      </c>
      <c r="C168" s="6" t="s">
        <v>7</v>
      </c>
      <c r="D168" s="7">
        <v>682</v>
      </c>
      <c r="E168" s="8">
        <v>42642</v>
      </c>
      <c r="F168" s="6" t="s">
        <v>15</v>
      </c>
    </row>
    <row r="169" spans="1:6" ht="15.75" customHeight="1" x14ac:dyDescent="0.25">
      <c r="A169" s="6">
        <v>168</v>
      </c>
      <c r="B169" s="6" t="s">
        <v>11</v>
      </c>
      <c r="C169" s="6" t="s">
        <v>12</v>
      </c>
      <c r="D169" s="7">
        <v>793</v>
      </c>
      <c r="E169" s="8">
        <v>42646</v>
      </c>
      <c r="F169" s="6" t="s">
        <v>17</v>
      </c>
    </row>
    <row r="170" spans="1:6" ht="15.75" customHeight="1" x14ac:dyDescent="0.25">
      <c r="A170" s="6">
        <v>169</v>
      </c>
      <c r="B170" s="6" t="s">
        <v>6</v>
      </c>
      <c r="C170" s="6" t="s">
        <v>7</v>
      </c>
      <c r="D170" s="7">
        <v>5346</v>
      </c>
      <c r="E170" s="8">
        <v>42647</v>
      </c>
      <c r="F170" s="6" t="s">
        <v>15</v>
      </c>
    </row>
    <row r="171" spans="1:6" ht="15.75" customHeight="1" x14ac:dyDescent="0.25">
      <c r="A171" s="6">
        <v>170</v>
      </c>
      <c r="B171" s="6" t="s">
        <v>11</v>
      </c>
      <c r="C171" s="6" t="s">
        <v>12</v>
      </c>
      <c r="D171" s="7">
        <v>7103</v>
      </c>
      <c r="E171" s="8">
        <v>42650</v>
      </c>
      <c r="F171" s="6" t="s">
        <v>18</v>
      </c>
    </row>
    <row r="172" spans="1:6" ht="15.75" customHeight="1" x14ac:dyDescent="0.25">
      <c r="A172" s="6">
        <v>171</v>
      </c>
      <c r="B172" s="6" t="s">
        <v>6</v>
      </c>
      <c r="C172" s="6" t="s">
        <v>7</v>
      </c>
      <c r="D172" s="7">
        <v>4603</v>
      </c>
      <c r="E172" s="8">
        <v>42653</v>
      </c>
      <c r="F172" s="6" t="s">
        <v>8</v>
      </c>
    </row>
    <row r="173" spans="1:6" ht="15.75" customHeight="1" x14ac:dyDescent="0.25">
      <c r="A173" s="6">
        <v>172</v>
      </c>
      <c r="B173" s="6" t="s">
        <v>19</v>
      </c>
      <c r="C173" s="6" t="s">
        <v>12</v>
      </c>
      <c r="D173" s="7">
        <v>8160</v>
      </c>
      <c r="E173" s="8">
        <v>42659</v>
      </c>
      <c r="F173" s="6" t="s">
        <v>20</v>
      </c>
    </row>
    <row r="174" spans="1:6" ht="15.75" customHeight="1" x14ac:dyDescent="0.25">
      <c r="A174" s="6">
        <v>173</v>
      </c>
      <c r="B174" s="6" t="s">
        <v>19</v>
      </c>
      <c r="C174" s="6" t="s">
        <v>12</v>
      </c>
      <c r="D174" s="7">
        <v>7171</v>
      </c>
      <c r="E174" s="8">
        <v>42666</v>
      </c>
      <c r="F174" s="6" t="s">
        <v>10</v>
      </c>
    </row>
    <row r="175" spans="1:6" ht="15.75" customHeight="1" x14ac:dyDescent="0.25">
      <c r="A175" s="6">
        <v>174</v>
      </c>
      <c r="B175" s="6" t="s">
        <v>11</v>
      </c>
      <c r="C175" s="6" t="s">
        <v>12</v>
      </c>
      <c r="D175" s="7">
        <v>3552</v>
      </c>
      <c r="E175" s="8">
        <v>42666</v>
      </c>
      <c r="F175" s="6" t="s">
        <v>18</v>
      </c>
    </row>
    <row r="176" spans="1:6" ht="15.75" customHeight="1" x14ac:dyDescent="0.25">
      <c r="A176" s="6">
        <v>175</v>
      </c>
      <c r="B176" s="6" t="s">
        <v>11</v>
      </c>
      <c r="C176" s="6" t="s">
        <v>12</v>
      </c>
      <c r="D176" s="7">
        <v>7273</v>
      </c>
      <c r="E176" s="8">
        <v>42668</v>
      </c>
      <c r="F176" s="6" t="s">
        <v>17</v>
      </c>
    </row>
    <row r="177" spans="1:6" ht="15.75" customHeight="1" x14ac:dyDescent="0.25">
      <c r="A177" s="6">
        <v>176</v>
      </c>
      <c r="B177" s="6" t="s">
        <v>11</v>
      </c>
      <c r="C177" s="6" t="s">
        <v>12</v>
      </c>
      <c r="D177" s="7">
        <v>2402</v>
      </c>
      <c r="E177" s="8">
        <v>42669</v>
      </c>
      <c r="F177" s="6" t="s">
        <v>15</v>
      </c>
    </row>
    <row r="178" spans="1:6" ht="15.75" customHeight="1" x14ac:dyDescent="0.25">
      <c r="A178" s="6">
        <v>177</v>
      </c>
      <c r="B178" s="6" t="s">
        <v>11</v>
      </c>
      <c r="C178" s="6" t="s">
        <v>12</v>
      </c>
      <c r="D178" s="7">
        <v>1197</v>
      </c>
      <c r="E178" s="8">
        <v>42669</v>
      </c>
      <c r="F178" s="6" t="s">
        <v>17</v>
      </c>
    </row>
    <row r="179" spans="1:6" ht="15.75" customHeight="1" x14ac:dyDescent="0.25">
      <c r="A179" s="6">
        <v>178</v>
      </c>
      <c r="B179" s="6" t="s">
        <v>14</v>
      </c>
      <c r="C179" s="6" t="s">
        <v>7</v>
      </c>
      <c r="D179" s="7">
        <v>5015</v>
      </c>
      <c r="E179" s="8">
        <v>42669</v>
      </c>
      <c r="F179" s="6" t="s">
        <v>17</v>
      </c>
    </row>
    <row r="180" spans="1:6" ht="15.75" customHeight="1" x14ac:dyDescent="0.25">
      <c r="A180" s="6">
        <v>179</v>
      </c>
      <c r="B180" s="6" t="s">
        <v>16</v>
      </c>
      <c r="C180" s="6" t="s">
        <v>12</v>
      </c>
      <c r="D180" s="7">
        <v>5818</v>
      </c>
      <c r="E180" s="8">
        <v>42676</v>
      </c>
      <c r="F180" s="6" t="s">
        <v>8</v>
      </c>
    </row>
    <row r="181" spans="1:6" ht="15.75" customHeight="1" x14ac:dyDescent="0.25">
      <c r="A181" s="6">
        <v>180</v>
      </c>
      <c r="B181" s="6" t="s">
        <v>11</v>
      </c>
      <c r="C181" s="6" t="s">
        <v>12</v>
      </c>
      <c r="D181" s="7">
        <v>4399</v>
      </c>
      <c r="E181" s="8">
        <v>42677</v>
      </c>
      <c r="F181" s="6" t="s">
        <v>10</v>
      </c>
    </row>
    <row r="182" spans="1:6" ht="15.75" customHeight="1" x14ac:dyDescent="0.25">
      <c r="A182" s="6">
        <v>181</v>
      </c>
      <c r="B182" s="6" t="s">
        <v>6</v>
      </c>
      <c r="C182" s="6" t="s">
        <v>7</v>
      </c>
      <c r="D182" s="7">
        <v>3011</v>
      </c>
      <c r="E182" s="8">
        <v>42677</v>
      </c>
      <c r="F182" s="6" t="s">
        <v>8</v>
      </c>
    </row>
    <row r="183" spans="1:6" ht="15.75" customHeight="1" x14ac:dyDescent="0.25">
      <c r="A183" s="6">
        <v>182</v>
      </c>
      <c r="B183" s="6" t="s">
        <v>19</v>
      </c>
      <c r="C183" s="6" t="s">
        <v>12</v>
      </c>
      <c r="D183" s="7">
        <v>4715</v>
      </c>
      <c r="E183" s="8">
        <v>42683</v>
      </c>
      <c r="F183" s="6" t="s">
        <v>10</v>
      </c>
    </row>
    <row r="184" spans="1:6" ht="15.75" customHeight="1" x14ac:dyDescent="0.25">
      <c r="A184" s="6">
        <v>183</v>
      </c>
      <c r="B184" s="6" t="s">
        <v>19</v>
      </c>
      <c r="C184" s="6" t="s">
        <v>12</v>
      </c>
      <c r="D184" s="7">
        <v>5321</v>
      </c>
      <c r="E184" s="8">
        <v>42686</v>
      </c>
      <c r="F184" s="6" t="s">
        <v>20</v>
      </c>
    </row>
    <row r="185" spans="1:6" ht="15.75" customHeight="1" x14ac:dyDescent="0.25">
      <c r="A185" s="6">
        <v>184</v>
      </c>
      <c r="B185" s="6" t="s">
        <v>11</v>
      </c>
      <c r="C185" s="6" t="s">
        <v>12</v>
      </c>
      <c r="D185" s="7">
        <v>8894</v>
      </c>
      <c r="E185" s="8">
        <v>42689</v>
      </c>
      <c r="F185" s="6" t="s">
        <v>8</v>
      </c>
    </row>
    <row r="186" spans="1:6" ht="15.75" customHeight="1" x14ac:dyDescent="0.25">
      <c r="A186" s="6">
        <v>185</v>
      </c>
      <c r="B186" s="6" t="s">
        <v>6</v>
      </c>
      <c r="C186" s="6" t="s">
        <v>7</v>
      </c>
      <c r="D186" s="7">
        <v>4846</v>
      </c>
      <c r="E186" s="8">
        <v>42699</v>
      </c>
      <c r="F186" s="6" t="s">
        <v>10</v>
      </c>
    </row>
    <row r="187" spans="1:6" ht="15.75" customHeight="1" x14ac:dyDescent="0.25">
      <c r="A187" s="6">
        <v>186</v>
      </c>
      <c r="B187" s="6" t="s">
        <v>9</v>
      </c>
      <c r="C187" s="6" t="s">
        <v>7</v>
      </c>
      <c r="D187" s="7">
        <v>284</v>
      </c>
      <c r="E187" s="8">
        <v>42699</v>
      </c>
      <c r="F187" s="6" t="s">
        <v>15</v>
      </c>
    </row>
    <row r="188" spans="1:6" ht="15.75" customHeight="1" x14ac:dyDescent="0.25">
      <c r="A188" s="6">
        <v>187</v>
      </c>
      <c r="B188" s="6" t="s">
        <v>16</v>
      </c>
      <c r="C188" s="6" t="s">
        <v>12</v>
      </c>
      <c r="D188" s="7">
        <v>8283</v>
      </c>
      <c r="E188" s="8">
        <v>42700</v>
      </c>
      <c r="F188" s="6" t="s">
        <v>10</v>
      </c>
    </row>
    <row r="189" spans="1:6" ht="15.75" customHeight="1" x14ac:dyDescent="0.25">
      <c r="A189" s="6">
        <v>188</v>
      </c>
      <c r="B189" s="6" t="s">
        <v>16</v>
      </c>
      <c r="C189" s="6" t="s">
        <v>12</v>
      </c>
      <c r="D189" s="7">
        <v>9990</v>
      </c>
      <c r="E189" s="8">
        <v>42702</v>
      </c>
      <c r="F189" s="6" t="s">
        <v>13</v>
      </c>
    </row>
    <row r="190" spans="1:6" ht="15.75" customHeight="1" x14ac:dyDescent="0.25">
      <c r="A190" s="6">
        <v>189</v>
      </c>
      <c r="B190" s="6" t="s">
        <v>11</v>
      </c>
      <c r="C190" s="6" t="s">
        <v>12</v>
      </c>
      <c r="D190" s="7">
        <v>9014</v>
      </c>
      <c r="E190" s="8">
        <v>42702</v>
      </c>
      <c r="F190" s="6" t="s">
        <v>17</v>
      </c>
    </row>
    <row r="191" spans="1:6" ht="15.75" customHeight="1" x14ac:dyDescent="0.25">
      <c r="A191" s="6">
        <v>190</v>
      </c>
      <c r="B191" s="6" t="s">
        <v>19</v>
      </c>
      <c r="C191" s="6" t="s">
        <v>12</v>
      </c>
      <c r="D191" s="7">
        <v>1942</v>
      </c>
      <c r="E191" s="8">
        <v>42703</v>
      </c>
      <c r="F191" s="6" t="s">
        <v>20</v>
      </c>
    </row>
    <row r="192" spans="1:6" ht="15.75" customHeight="1" x14ac:dyDescent="0.25">
      <c r="A192" s="6">
        <v>191</v>
      </c>
      <c r="B192" s="6" t="s">
        <v>11</v>
      </c>
      <c r="C192" s="6" t="s">
        <v>12</v>
      </c>
      <c r="D192" s="7">
        <v>7223</v>
      </c>
      <c r="E192" s="8">
        <v>42704</v>
      </c>
      <c r="F192" s="6" t="s">
        <v>8</v>
      </c>
    </row>
    <row r="193" spans="1:6" ht="15.75" customHeight="1" x14ac:dyDescent="0.25">
      <c r="A193" s="6">
        <v>192</v>
      </c>
      <c r="B193" s="6" t="s">
        <v>6</v>
      </c>
      <c r="C193" s="6" t="s">
        <v>7</v>
      </c>
      <c r="D193" s="7">
        <v>4673</v>
      </c>
      <c r="E193" s="8">
        <v>42706</v>
      </c>
      <c r="F193" s="6" t="s">
        <v>8</v>
      </c>
    </row>
    <row r="194" spans="1:6" ht="15.75" customHeight="1" x14ac:dyDescent="0.25">
      <c r="A194" s="6">
        <v>193</v>
      </c>
      <c r="B194" s="6" t="s">
        <v>6</v>
      </c>
      <c r="C194" s="6" t="s">
        <v>7</v>
      </c>
      <c r="D194" s="7">
        <v>9104</v>
      </c>
      <c r="E194" s="8">
        <v>42708</v>
      </c>
      <c r="F194" s="6" t="s">
        <v>20</v>
      </c>
    </row>
    <row r="195" spans="1:6" ht="15.75" customHeight="1" x14ac:dyDescent="0.25">
      <c r="A195" s="6">
        <v>194</v>
      </c>
      <c r="B195" s="6" t="s">
        <v>19</v>
      </c>
      <c r="C195" s="6" t="s">
        <v>12</v>
      </c>
      <c r="D195" s="7">
        <v>6078</v>
      </c>
      <c r="E195" s="8">
        <v>42709</v>
      </c>
      <c r="F195" s="6" t="s">
        <v>8</v>
      </c>
    </row>
    <row r="196" spans="1:6" ht="15.75" customHeight="1" x14ac:dyDescent="0.25">
      <c r="A196" s="6">
        <v>195</v>
      </c>
      <c r="B196" s="6" t="s">
        <v>14</v>
      </c>
      <c r="C196" s="6" t="s">
        <v>7</v>
      </c>
      <c r="D196" s="7">
        <v>3278</v>
      </c>
      <c r="E196" s="8">
        <v>42710</v>
      </c>
      <c r="F196" s="6" t="s">
        <v>15</v>
      </c>
    </row>
    <row r="197" spans="1:6" ht="15.75" customHeight="1" x14ac:dyDescent="0.25">
      <c r="A197" s="6">
        <v>196</v>
      </c>
      <c r="B197" s="6" t="s">
        <v>11</v>
      </c>
      <c r="C197" s="6" t="s">
        <v>12</v>
      </c>
      <c r="D197" s="7">
        <v>136</v>
      </c>
      <c r="E197" s="8">
        <v>42716</v>
      </c>
      <c r="F197" s="6" t="s">
        <v>13</v>
      </c>
    </row>
    <row r="198" spans="1:6" ht="15.75" customHeight="1" x14ac:dyDescent="0.25">
      <c r="A198" s="6">
        <v>197</v>
      </c>
      <c r="B198" s="6" t="s">
        <v>11</v>
      </c>
      <c r="C198" s="6" t="s">
        <v>12</v>
      </c>
      <c r="D198" s="7">
        <v>8377</v>
      </c>
      <c r="E198" s="8">
        <v>42716</v>
      </c>
      <c r="F198" s="6" t="s">
        <v>17</v>
      </c>
    </row>
    <row r="199" spans="1:6" ht="15.75" customHeight="1" x14ac:dyDescent="0.25">
      <c r="A199" s="6">
        <v>198</v>
      </c>
      <c r="B199" s="6" t="s">
        <v>11</v>
      </c>
      <c r="C199" s="6" t="s">
        <v>12</v>
      </c>
      <c r="D199" s="7">
        <v>2382</v>
      </c>
      <c r="E199" s="8">
        <v>42716</v>
      </c>
      <c r="F199" s="6" t="s">
        <v>8</v>
      </c>
    </row>
    <row r="200" spans="1:6" ht="15.75" customHeight="1" x14ac:dyDescent="0.25">
      <c r="A200" s="6">
        <v>199</v>
      </c>
      <c r="B200" s="6" t="s">
        <v>11</v>
      </c>
      <c r="C200" s="6" t="s">
        <v>12</v>
      </c>
      <c r="D200" s="7">
        <v>8702</v>
      </c>
      <c r="E200" s="8">
        <v>42719</v>
      </c>
      <c r="F200" s="6" t="s">
        <v>15</v>
      </c>
    </row>
    <row r="201" spans="1:6" ht="15.75" customHeight="1" x14ac:dyDescent="0.25">
      <c r="A201" s="6">
        <v>200</v>
      </c>
      <c r="B201" s="6" t="s">
        <v>11</v>
      </c>
      <c r="C201" s="6" t="s">
        <v>12</v>
      </c>
      <c r="D201" s="7">
        <v>5021</v>
      </c>
      <c r="E201" s="8">
        <v>42720</v>
      </c>
      <c r="F201" s="6" t="s">
        <v>8</v>
      </c>
    </row>
    <row r="202" spans="1:6" ht="15.75" customHeight="1" x14ac:dyDescent="0.25">
      <c r="A202" s="6">
        <v>201</v>
      </c>
      <c r="B202" s="6" t="s">
        <v>19</v>
      </c>
      <c r="C202" s="6" t="s">
        <v>12</v>
      </c>
      <c r="D202" s="7">
        <v>1760</v>
      </c>
      <c r="E202" s="8">
        <v>42720</v>
      </c>
      <c r="F202" s="6" t="s">
        <v>17</v>
      </c>
    </row>
    <row r="203" spans="1:6" ht="15.75" customHeight="1" x14ac:dyDescent="0.25">
      <c r="A203" s="6">
        <v>202</v>
      </c>
      <c r="B203" s="6" t="s">
        <v>11</v>
      </c>
      <c r="C203" s="6" t="s">
        <v>12</v>
      </c>
      <c r="D203" s="7">
        <v>4766</v>
      </c>
      <c r="E203" s="8">
        <v>42722</v>
      </c>
      <c r="F203" s="6" t="s">
        <v>15</v>
      </c>
    </row>
    <row r="204" spans="1:6" ht="15.75" customHeight="1" x14ac:dyDescent="0.25">
      <c r="A204" s="6">
        <v>203</v>
      </c>
      <c r="B204" s="6" t="s">
        <v>14</v>
      </c>
      <c r="C204" s="6" t="s">
        <v>7</v>
      </c>
      <c r="D204" s="7">
        <v>1541</v>
      </c>
      <c r="E204" s="8">
        <v>42723</v>
      </c>
      <c r="F204" s="6" t="s">
        <v>10</v>
      </c>
    </row>
    <row r="205" spans="1:6" ht="15.75" customHeight="1" x14ac:dyDescent="0.25">
      <c r="A205" s="6">
        <v>204</v>
      </c>
      <c r="B205" s="6" t="s">
        <v>16</v>
      </c>
      <c r="C205" s="6" t="s">
        <v>12</v>
      </c>
      <c r="D205" s="7">
        <v>2782</v>
      </c>
      <c r="E205" s="8">
        <v>42724</v>
      </c>
      <c r="F205" s="6" t="s">
        <v>10</v>
      </c>
    </row>
    <row r="206" spans="1:6" ht="15.75" customHeight="1" x14ac:dyDescent="0.25">
      <c r="A206" s="6">
        <v>205</v>
      </c>
      <c r="B206" s="6" t="s">
        <v>19</v>
      </c>
      <c r="C206" s="6" t="s">
        <v>12</v>
      </c>
      <c r="D206" s="7">
        <v>2455</v>
      </c>
      <c r="E206" s="8">
        <v>42724</v>
      </c>
      <c r="F206" s="6" t="s">
        <v>13</v>
      </c>
    </row>
    <row r="207" spans="1:6" ht="15.75" customHeight="1" x14ac:dyDescent="0.25">
      <c r="A207" s="6">
        <v>206</v>
      </c>
      <c r="B207" s="6" t="s">
        <v>19</v>
      </c>
      <c r="C207" s="6" t="s">
        <v>12</v>
      </c>
      <c r="D207" s="7">
        <v>4512</v>
      </c>
      <c r="E207" s="8">
        <v>42726</v>
      </c>
      <c r="F207" s="6" t="s">
        <v>18</v>
      </c>
    </row>
    <row r="208" spans="1:6" ht="15.75" customHeight="1" x14ac:dyDescent="0.25">
      <c r="A208" s="6">
        <v>207</v>
      </c>
      <c r="B208" s="6" t="s">
        <v>19</v>
      </c>
      <c r="C208" s="6" t="s">
        <v>12</v>
      </c>
      <c r="D208" s="7">
        <v>8752</v>
      </c>
      <c r="E208" s="8">
        <v>42726</v>
      </c>
      <c r="F208" s="6" t="s">
        <v>15</v>
      </c>
    </row>
    <row r="209" spans="1:6" ht="15.75" customHeight="1" x14ac:dyDescent="0.25">
      <c r="A209" s="6">
        <v>208</v>
      </c>
      <c r="B209" s="6" t="s">
        <v>6</v>
      </c>
      <c r="C209" s="6" t="s">
        <v>7</v>
      </c>
      <c r="D209" s="7">
        <v>9127</v>
      </c>
      <c r="E209" s="8">
        <v>42729</v>
      </c>
      <c r="F209" s="6" t="s">
        <v>8</v>
      </c>
    </row>
    <row r="210" spans="1:6" ht="15.75" customHeight="1" x14ac:dyDescent="0.25">
      <c r="A210" s="6">
        <v>209</v>
      </c>
      <c r="B210" s="6" t="s">
        <v>19</v>
      </c>
      <c r="C210" s="6" t="s">
        <v>12</v>
      </c>
      <c r="D210" s="7">
        <v>1777</v>
      </c>
      <c r="E210" s="8">
        <v>42732</v>
      </c>
      <c r="F210" s="6" t="s">
        <v>20</v>
      </c>
    </row>
    <row r="211" spans="1:6" ht="15.75" customHeight="1" x14ac:dyDescent="0.25">
      <c r="A211" s="6">
        <v>210</v>
      </c>
      <c r="B211" s="6" t="s">
        <v>14</v>
      </c>
      <c r="C211" s="6" t="s">
        <v>7</v>
      </c>
      <c r="D211" s="7">
        <v>680</v>
      </c>
      <c r="E211" s="8">
        <v>42732</v>
      </c>
      <c r="F211" s="6" t="s">
        <v>20</v>
      </c>
    </row>
    <row r="212" spans="1:6" ht="15.75" customHeight="1" x14ac:dyDescent="0.25">
      <c r="A212" s="6">
        <v>211</v>
      </c>
      <c r="B212" s="6" t="s">
        <v>16</v>
      </c>
      <c r="C212" s="6" t="s">
        <v>12</v>
      </c>
      <c r="D212" s="7">
        <v>958</v>
      </c>
      <c r="E212" s="8">
        <v>42733</v>
      </c>
      <c r="F212" s="6" t="s">
        <v>8</v>
      </c>
    </row>
    <row r="213" spans="1:6" ht="15.75" customHeight="1" x14ac:dyDescent="0.25">
      <c r="A213" s="6">
        <v>212</v>
      </c>
      <c r="B213" s="6" t="s">
        <v>6</v>
      </c>
      <c r="C213" s="6" t="s">
        <v>7</v>
      </c>
      <c r="D213" s="7">
        <v>2613</v>
      </c>
      <c r="E213" s="8">
        <v>42733</v>
      </c>
      <c r="F213" s="6" t="s">
        <v>17</v>
      </c>
    </row>
    <row r="214" spans="1:6" ht="15.75" customHeight="1" x14ac:dyDescent="0.25">
      <c r="A214" s="6">
        <v>213</v>
      </c>
      <c r="B214" s="6" t="s">
        <v>6</v>
      </c>
      <c r="C214" s="6" t="s">
        <v>7</v>
      </c>
      <c r="D214" s="7">
        <v>339</v>
      </c>
      <c r="E214" s="8">
        <v>42734</v>
      </c>
      <c r="F214" s="6"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96"/>
  <sheetViews>
    <sheetView topLeftCell="A30" zoomScaleNormal="100" workbookViewId="0">
      <selection activeCell="C15" sqref="C15"/>
    </sheetView>
  </sheetViews>
  <sheetFormatPr defaultColWidth="14.42578125" defaultRowHeight="15" customHeight="1" x14ac:dyDescent="0.25"/>
  <cols>
    <col min="1" max="1" width="13.140625" bestFit="1" customWidth="1"/>
    <col min="2" max="2" width="17" bestFit="1" customWidth="1"/>
    <col min="3" max="3" width="16" bestFit="1" customWidth="1"/>
    <col min="4" max="4" width="6.85546875" bestFit="1" customWidth="1"/>
    <col min="5" max="5" width="9" bestFit="1" customWidth="1"/>
    <col min="6" max="6" width="12.5703125" bestFit="1" customWidth="1"/>
    <col min="7" max="7" width="15.42578125" bestFit="1" customWidth="1"/>
    <col min="8" max="8" width="12.85546875" bestFit="1" customWidth="1"/>
    <col min="9" max="9" width="11.140625" bestFit="1" customWidth="1"/>
    <col min="10" max="10" width="4.28515625" bestFit="1" customWidth="1"/>
    <col min="11" max="11" width="4" bestFit="1" customWidth="1"/>
    <col min="12" max="12" width="4.5703125" bestFit="1" customWidth="1"/>
    <col min="13" max="13" width="4.28515625" bestFit="1" customWidth="1"/>
    <col min="14" max="14" width="11.140625" bestFit="1" customWidth="1"/>
    <col min="15" max="15" width="8.7109375" customWidth="1"/>
    <col min="16" max="16" width="6.140625" bestFit="1" customWidth="1"/>
    <col min="17" max="17" width="6" bestFit="1" customWidth="1"/>
    <col min="18" max="26" width="7" bestFit="1" customWidth="1"/>
    <col min="27" max="27" width="9.140625" bestFit="1" customWidth="1"/>
    <col min="28" max="28" width="6.28515625" bestFit="1" customWidth="1"/>
    <col min="29" max="30" width="6.140625" bestFit="1" customWidth="1"/>
    <col min="31" max="40" width="7.140625" bestFit="1" customWidth="1"/>
    <col min="41" max="41" width="9.28515625" bestFit="1" customWidth="1"/>
    <col min="42" max="42" width="6" bestFit="1" customWidth="1"/>
    <col min="43" max="44" width="5.85546875" bestFit="1" customWidth="1"/>
    <col min="45" max="53" width="6.85546875" bestFit="1" customWidth="1"/>
    <col min="54" max="54" width="9" bestFit="1" customWidth="1"/>
    <col min="55" max="55" width="6.5703125" bestFit="1" customWidth="1"/>
    <col min="56" max="60" width="6.42578125" bestFit="1" customWidth="1"/>
    <col min="61" max="75" width="7.42578125" bestFit="1" customWidth="1"/>
    <col min="76" max="76" width="9.5703125" bestFit="1" customWidth="1"/>
    <col min="77" max="77" width="5.85546875" bestFit="1" customWidth="1"/>
    <col min="78" max="84" width="6.7109375" bestFit="1" customWidth="1"/>
    <col min="85" max="85" width="8.85546875" bestFit="1" customWidth="1"/>
    <col min="86" max="86" width="5.28515625" bestFit="1" customWidth="1"/>
    <col min="87" max="88" width="5.140625" bestFit="1" customWidth="1"/>
    <col min="89" max="98" width="6.140625" bestFit="1" customWidth="1"/>
    <col min="99" max="99" width="8.28515625" bestFit="1" customWidth="1"/>
    <col min="100" max="100" width="6.28515625" bestFit="1" customWidth="1"/>
    <col min="101" max="101" width="6.140625" bestFit="1" customWidth="1"/>
    <col min="102" max="110" width="7.140625" bestFit="1" customWidth="1"/>
    <col min="111" max="111" width="9.28515625" bestFit="1" customWidth="1"/>
    <col min="112" max="112" width="6.140625" bestFit="1" customWidth="1"/>
    <col min="113" max="117" width="6" bestFit="1" customWidth="1"/>
    <col min="118" max="126" width="7" bestFit="1" customWidth="1"/>
    <col min="127" max="127" width="9.140625" bestFit="1" customWidth="1"/>
    <col min="128" max="128" width="5.85546875" bestFit="1" customWidth="1"/>
    <col min="129" max="130" width="5.7109375" bestFit="1" customWidth="1"/>
    <col min="131" max="135" width="6.7109375" bestFit="1" customWidth="1"/>
    <col min="136" max="136" width="8.85546875" bestFit="1" customWidth="1"/>
    <col min="137" max="137" width="6.42578125" bestFit="1" customWidth="1"/>
    <col min="138" max="139" width="6.28515625" bestFit="1" customWidth="1"/>
    <col min="140" max="146" width="7.28515625" bestFit="1" customWidth="1"/>
    <col min="147" max="147" width="9.42578125" bestFit="1" customWidth="1"/>
    <col min="148" max="148" width="6.140625" bestFit="1" customWidth="1"/>
    <col min="149" max="151" width="6" bestFit="1" customWidth="1"/>
    <col min="152" max="162" width="7" bestFit="1" customWidth="1"/>
    <col min="163" max="163" width="9.140625" bestFit="1" customWidth="1"/>
    <col min="164" max="164" width="11.140625" bestFit="1" customWidth="1"/>
  </cols>
  <sheetData>
    <row r="1" spans="1:3" ht="15" customHeight="1" x14ac:dyDescent="0.25">
      <c r="A1" s="12" t="s">
        <v>27</v>
      </c>
      <c r="B1" s="13" t="s">
        <v>29</v>
      </c>
    </row>
    <row r="2" spans="1:3" ht="15" customHeight="1" x14ac:dyDescent="0.25">
      <c r="A2" s="14" t="s">
        <v>19</v>
      </c>
      <c r="B2" s="15">
        <v>40</v>
      </c>
    </row>
    <row r="3" spans="1:3" ht="15" customHeight="1" x14ac:dyDescent="0.25">
      <c r="A3" s="16" t="s">
        <v>11</v>
      </c>
      <c r="B3" s="17">
        <v>71</v>
      </c>
    </row>
    <row r="4" spans="1:3" ht="15" customHeight="1" x14ac:dyDescent="0.25">
      <c r="A4" s="16" t="s">
        <v>14</v>
      </c>
      <c r="B4" s="17">
        <v>13</v>
      </c>
    </row>
    <row r="5" spans="1:3" ht="15" customHeight="1" x14ac:dyDescent="0.25">
      <c r="A5" s="16" t="s">
        <v>9</v>
      </c>
      <c r="B5" s="17">
        <v>27</v>
      </c>
    </row>
    <row r="6" spans="1:3" ht="15" customHeight="1" x14ac:dyDescent="0.25">
      <c r="A6" s="16" t="s">
        <v>6</v>
      </c>
      <c r="B6" s="17">
        <v>27</v>
      </c>
    </row>
    <row r="7" spans="1:3" ht="15" customHeight="1" x14ac:dyDescent="0.25">
      <c r="A7" s="16" t="s">
        <v>21</v>
      </c>
      <c r="B7" s="17">
        <v>11</v>
      </c>
    </row>
    <row r="8" spans="1:3" ht="15" customHeight="1" x14ac:dyDescent="0.25">
      <c r="A8" s="16" t="s">
        <v>16</v>
      </c>
      <c r="B8" s="17">
        <v>24</v>
      </c>
    </row>
    <row r="9" spans="1:3" ht="15" customHeight="1" x14ac:dyDescent="0.25">
      <c r="A9" s="18" t="s">
        <v>28</v>
      </c>
      <c r="B9" s="19">
        <v>213</v>
      </c>
    </row>
    <row r="13" spans="1:3" ht="15" customHeight="1" x14ac:dyDescent="0.25">
      <c r="A13" s="12" t="s">
        <v>2</v>
      </c>
      <c r="B13" s="13" t="s">
        <v>26</v>
      </c>
      <c r="C13" s="33">
        <f>AVERAGE(B14:B15)</f>
        <v>514867</v>
      </c>
    </row>
    <row r="14" spans="1:3" ht="15" customHeight="1" x14ac:dyDescent="0.25">
      <c r="A14" s="14" t="s">
        <v>12</v>
      </c>
      <c r="B14" s="20">
        <v>693069</v>
      </c>
      <c r="C14" s="34"/>
    </row>
    <row r="15" spans="1:3" ht="15" customHeight="1" x14ac:dyDescent="0.25">
      <c r="A15" s="16" t="s">
        <v>7</v>
      </c>
      <c r="B15" s="32">
        <v>336665</v>
      </c>
      <c r="C15" s="34"/>
    </row>
    <row r="16" spans="1:3" ht="15" customHeight="1" x14ac:dyDescent="0.25">
      <c r="A16" s="18" t="s">
        <v>28</v>
      </c>
      <c r="B16" s="21">
        <v>1029734</v>
      </c>
    </row>
    <row r="17" spans="1:2" ht="15.75" customHeight="1" x14ac:dyDescent="0.25"/>
    <row r="18" spans="1:2" ht="15.75" customHeight="1" x14ac:dyDescent="0.25"/>
    <row r="19" spans="1:2" ht="15.75" customHeight="1" x14ac:dyDescent="0.25"/>
    <row r="20" spans="1:2" ht="15.75" customHeight="1" x14ac:dyDescent="0.25">
      <c r="A20" s="12" t="s">
        <v>1</v>
      </c>
      <c r="B20" s="13" t="s">
        <v>26</v>
      </c>
    </row>
    <row r="21" spans="1:2" ht="15.75" customHeight="1" x14ac:dyDescent="0.25">
      <c r="A21" s="14" t="s">
        <v>19</v>
      </c>
      <c r="B21" s="22">
        <v>191257</v>
      </c>
    </row>
    <row r="22" spans="1:2" ht="15.75" customHeight="1" x14ac:dyDescent="0.25">
      <c r="A22" s="16" t="s">
        <v>11</v>
      </c>
      <c r="B22" s="23">
        <v>340295</v>
      </c>
    </row>
    <row r="23" spans="1:2" ht="15.75" customHeight="1" x14ac:dyDescent="0.25">
      <c r="A23" s="16" t="s">
        <v>14</v>
      </c>
      <c r="B23" s="23">
        <v>57281</v>
      </c>
    </row>
    <row r="24" spans="1:2" ht="15.75" customHeight="1" x14ac:dyDescent="0.25">
      <c r="A24" s="16" t="s">
        <v>9</v>
      </c>
      <c r="B24" s="23">
        <v>142439</v>
      </c>
    </row>
    <row r="25" spans="1:2" ht="15.75" customHeight="1" x14ac:dyDescent="0.25">
      <c r="A25" s="16" t="s">
        <v>6</v>
      </c>
      <c r="B25" s="23">
        <v>136945</v>
      </c>
    </row>
    <row r="26" spans="1:2" ht="15.75" customHeight="1" x14ac:dyDescent="0.25">
      <c r="A26" s="16" t="s">
        <v>21</v>
      </c>
      <c r="B26" s="23">
        <v>57079</v>
      </c>
    </row>
    <row r="27" spans="1:2" ht="15.75" customHeight="1" x14ac:dyDescent="0.25">
      <c r="A27" s="16" t="s">
        <v>16</v>
      </c>
      <c r="B27" s="23">
        <v>104438</v>
      </c>
    </row>
    <row r="28" spans="1:2" ht="15.75" customHeight="1" x14ac:dyDescent="0.25">
      <c r="A28" s="18" t="s">
        <v>28</v>
      </c>
      <c r="B28" s="24">
        <v>1029734</v>
      </c>
    </row>
    <row r="29" spans="1:2" ht="15.75" customHeight="1" x14ac:dyDescent="0.25"/>
    <row r="30" spans="1:2" ht="15.75" customHeight="1" x14ac:dyDescent="0.25"/>
    <row r="31" spans="1:2" ht="15.75" customHeight="1" x14ac:dyDescent="0.25"/>
    <row r="32" spans="1:2" ht="15.75" customHeight="1" x14ac:dyDescent="0.25">
      <c r="A32" s="12" t="s">
        <v>44</v>
      </c>
      <c r="B32" s="30" t="s">
        <v>26</v>
      </c>
    </row>
    <row r="33" spans="1:2" ht="15.75" customHeight="1" x14ac:dyDescent="0.25">
      <c r="A33" s="14" t="s">
        <v>30</v>
      </c>
      <c r="B33" s="22">
        <v>89663</v>
      </c>
    </row>
    <row r="34" spans="1:2" ht="15.75" customHeight="1" x14ac:dyDescent="0.25">
      <c r="A34" s="16" t="s">
        <v>31</v>
      </c>
      <c r="B34" s="23">
        <v>62762</v>
      </c>
    </row>
    <row r="35" spans="1:2" ht="15.75" customHeight="1" x14ac:dyDescent="0.25">
      <c r="A35" s="16" t="s">
        <v>32</v>
      </c>
      <c r="B35" s="23">
        <v>104566</v>
      </c>
    </row>
    <row r="36" spans="1:2" ht="15.75" customHeight="1" x14ac:dyDescent="0.25">
      <c r="A36" s="16" t="s">
        <v>33</v>
      </c>
      <c r="B36" s="23">
        <v>49474</v>
      </c>
    </row>
    <row r="37" spans="1:2" ht="15.75" customHeight="1" x14ac:dyDescent="0.25">
      <c r="A37" s="16" t="s">
        <v>34</v>
      </c>
      <c r="B37" s="23">
        <v>203339</v>
      </c>
    </row>
    <row r="38" spans="1:2" ht="15.75" customHeight="1" x14ac:dyDescent="0.25">
      <c r="A38" s="16" t="s">
        <v>35</v>
      </c>
      <c r="B38" s="23">
        <v>51600</v>
      </c>
    </row>
    <row r="39" spans="1:2" ht="15.75" customHeight="1" x14ac:dyDescent="0.25">
      <c r="A39" s="16" t="s">
        <v>36</v>
      </c>
      <c r="B39" s="23">
        <v>80735</v>
      </c>
    </row>
    <row r="40" spans="1:2" ht="15.75" customHeight="1" x14ac:dyDescent="0.25">
      <c r="A40" s="16" t="s">
        <v>37</v>
      </c>
      <c r="B40" s="23">
        <v>68994</v>
      </c>
    </row>
    <row r="41" spans="1:2" ht="15.75" customHeight="1" x14ac:dyDescent="0.25">
      <c r="A41" s="16" t="s">
        <v>38</v>
      </c>
      <c r="B41" s="23">
        <v>102433</v>
      </c>
    </row>
    <row r="42" spans="1:2" ht="15.75" customHeight="1" x14ac:dyDescent="0.25">
      <c r="A42" s="16" t="s">
        <v>39</v>
      </c>
      <c r="B42" s="23">
        <v>52615</v>
      </c>
    </row>
    <row r="43" spans="1:2" ht="15.75" customHeight="1" x14ac:dyDescent="0.25">
      <c r="A43" s="16" t="s">
        <v>40</v>
      </c>
      <c r="B43" s="23">
        <v>73740</v>
      </c>
    </row>
    <row r="44" spans="1:2" ht="15.75" customHeight="1" x14ac:dyDescent="0.25">
      <c r="A44" s="16" t="s">
        <v>41</v>
      </c>
      <c r="B44" s="23">
        <v>89813</v>
      </c>
    </row>
    <row r="45" spans="1:2" ht="15.75" customHeight="1" x14ac:dyDescent="0.25">
      <c r="A45" s="18" t="s">
        <v>28</v>
      </c>
      <c r="B45" s="24">
        <v>1029734</v>
      </c>
    </row>
    <row r="46" spans="1:2" ht="15.75" customHeight="1" x14ac:dyDescent="0.25"/>
    <row r="47" spans="1:2" ht="15.75" customHeight="1" x14ac:dyDescent="0.25"/>
    <row r="48" spans="1:2" ht="15.75" customHeight="1" x14ac:dyDescent="0.25"/>
    <row r="49" spans="1:3" ht="15.75" customHeight="1" x14ac:dyDescent="0.25"/>
    <row r="50" spans="1:3" ht="15.75" customHeight="1" x14ac:dyDescent="0.25"/>
    <row r="51" spans="1:3" ht="15.75" customHeight="1" x14ac:dyDescent="0.25"/>
    <row r="52" spans="1:3" ht="15.75" customHeight="1" x14ac:dyDescent="0.25">
      <c r="A52" s="26" t="s">
        <v>5</v>
      </c>
      <c r="B52" s="26" t="s">
        <v>1</v>
      </c>
      <c r="C52" s="27" t="s">
        <v>42</v>
      </c>
    </row>
    <row r="53" spans="1:3" ht="15.75" customHeight="1" x14ac:dyDescent="0.25">
      <c r="A53" s="27" t="s">
        <v>17</v>
      </c>
      <c r="B53" s="27" t="s">
        <v>19</v>
      </c>
      <c r="C53" s="28">
        <v>4</v>
      </c>
    </row>
    <row r="54" spans="1:3" ht="15.75" customHeight="1" x14ac:dyDescent="0.25">
      <c r="A54" s="27"/>
      <c r="B54" s="27" t="s">
        <v>11</v>
      </c>
      <c r="C54" s="28">
        <v>10</v>
      </c>
    </row>
    <row r="55" spans="1:3" ht="15.75" customHeight="1" x14ac:dyDescent="0.25">
      <c r="A55" s="27"/>
      <c r="B55" s="27" t="s">
        <v>14</v>
      </c>
      <c r="C55" s="28">
        <v>3</v>
      </c>
    </row>
    <row r="56" spans="1:3" ht="15.75" customHeight="1" x14ac:dyDescent="0.25">
      <c r="A56" s="27"/>
      <c r="B56" s="27" t="s">
        <v>9</v>
      </c>
      <c r="C56" s="28">
        <v>2</v>
      </c>
    </row>
    <row r="57" spans="1:3" ht="15.75" customHeight="1" x14ac:dyDescent="0.25">
      <c r="A57" s="27"/>
      <c r="B57" s="27" t="s">
        <v>6</v>
      </c>
      <c r="C57" s="28">
        <v>3</v>
      </c>
    </row>
    <row r="58" spans="1:3" ht="15.75" customHeight="1" x14ac:dyDescent="0.25">
      <c r="A58" s="27"/>
      <c r="B58" s="27" t="s">
        <v>21</v>
      </c>
      <c r="C58" s="28">
        <v>2</v>
      </c>
    </row>
    <row r="59" spans="1:3" ht="15.75" customHeight="1" x14ac:dyDescent="0.25">
      <c r="A59" s="27"/>
      <c r="B59" s="27" t="s">
        <v>16</v>
      </c>
      <c r="C59" s="28">
        <v>3</v>
      </c>
    </row>
    <row r="60" spans="1:3" ht="15.75" customHeight="1" x14ac:dyDescent="0.25">
      <c r="A60" s="27" t="s">
        <v>45</v>
      </c>
      <c r="B60" s="27"/>
      <c r="C60" s="28">
        <v>27</v>
      </c>
    </row>
    <row r="61" spans="1:3" ht="15.75" customHeight="1" x14ac:dyDescent="0.25">
      <c r="A61" s="27" t="s">
        <v>13</v>
      </c>
      <c r="B61" s="27" t="s">
        <v>19</v>
      </c>
      <c r="C61" s="28">
        <v>6</v>
      </c>
    </row>
    <row r="62" spans="1:3" ht="15.75" customHeight="1" x14ac:dyDescent="0.25">
      <c r="A62" s="27"/>
      <c r="B62" s="27" t="s">
        <v>11</v>
      </c>
      <c r="C62" s="28">
        <v>7</v>
      </c>
    </row>
    <row r="63" spans="1:3" ht="15.75" customHeight="1" x14ac:dyDescent="0.25">
      <c r="A63" s="27"/>
      <c r="B63" s="27" t="s">
        <v>9</v>
      </c>
      <c r="C63" s="28">
        <v>3</v>
      </c>
    </row>
    <row r="64" spans="1:3" ht="15.75" customHeight="1" x14ac:dyDescent="0.25">
      <c r="A64" s="27"/>
      <c r="B64" s="27" t="s">
        <v>21</v>
      </c>
      <c r="C64" s="28">
        <v>1</v>
      </c>
    </row>
    <row r="65" spans="1:3" ht="15.75" customHeight="1" x14ac:dyDescent="0.25">
      <c r="A65" s="27"/>
      <c r="B65" s="27" t="s">
        <v>16</v>
      </c>
      <c r="C65" s="28">
        <v>3</v>
      </c>
    </row>
    <row r="66" spans="1:3" ht="15.75" customHeight="1" x14ac:dyDescent="0.25">
      <c r="A66" s="27" t="s">
        <v>46</v>
      </c>
      <c r="B66" s="27"/>
      <c r="C66" s="28">
        <v>20</v>
      </c>
    </row>
    <row r="67" spans="1:3" ht="15.75" customHeight="1" x14ac:dyDescent="0.25">
      <c r="A67" s="27" t="s">
        <v>20</v>
      </c>
      <c r="B67" s="27" t="s">
        <v>19</v>
      </c>
      <c r="C67" s="28">
        <v>16</v>
      </c>
    </row>
    <row r="68" spans="1:3" ht="15.75" customHeight="1" x14ac:dyDescent="0.25">
      <c r="A68" s="27"/>
      <c r="B68" s="27" t="s">
        <v>11</v>
      </c>
      <c r="C68" s="28">
        <v>7</v>
      </c>
    </row>
    <row r="69" spans="1:3" ht="15.75" customHeight="1" x14ac:dyDescent="0.25">
      <c r="A69" s="27"/>
      <c r="B69" s="27" t="s">
        <v>14</v>
      </c>
      <c r="C69" s="28">
        <v>1</v>
      </c>
    </row>
    <row r="70" spans="1:3" ht="15.75" customHeight="1" x14ac:dyDescent="0.25">
      <c r="A70" s="27"/>
      <c r="B70" s="27" t="s">
        <v>9</v>
      </c>
      <c r="C70" s="28">
        <v>1</v>
      </c>
    </row>
    <row r="71" spans="1:3" ht="15.75" customHeight="1" x14ac:dyDescent="0.25">
      <c r="A71" s="27"/>
      <c r="B71" s="27" t="s">
        <v>6</v>
      </c>
      <c r="C71" s="28">
        <v>1</v>
      </c>
    </row>
    <row r="72" spans="1:3" ht="15.75" customHeight="1" x14ac:dyDescent="0.25">
      <c r="A72" s="27"/>
      <c r="B72" s="27" t="s">
        <v>21</v>
      </c>
      <c r="C72" s="28">
        <v>1</v>
      </c>
    </row>
    <row r="73" spans="1:3" ht="15.75" customHeight="1" x14ac:dyDescent="0.25">
      <c r="A73" s="27"/>
      <c r="B73" s="27" t="s">
        <v>16</v>
      </c>
      <c r="C73" s="28">
        <v>1</v>
      </c>
    </row>
    <row r="74" spans="1:3" ht="15.75" customHeight="1" x14ac:dyDescent="0.25">
      <c r="A74" s="27" t="s">
        <v>47</v>
      </c>
      <c r="B74" s="27"/>
      <c r="C74" s="28">
        <v>28</v>
      </c>
    </row>
    <row r="75" spans="1:3" ht="15.75" customHeight="1" x14ac:dyDescent="0.25">
      <c r="A75" s="27" t="s">
        <v>15</v>
      </c>
      <c r="B75" s="27" t="s">
        <v>19</v>
      </c>
      <c r="C75" s="28">
        <v>2</v>
      </c>
    </row>
    <row r="76" spans="1:3" ht="15.75" customHeight="1" x14ac:dyDescent="0.25">
      <c r="A76" s="27"/>
      <c r="B76" s="27" t="s">
        <v>11</v>
      </c>
      <c r="C76" s="28">
        <v>9</v>
      </c>
    </row>
    <row r="77" spans="1:3" ht="15.75" customHeight="1" x14ac:dyDescent="0.25">
      <c r="A77" s="27"/>
      <c r="B77" s="27" t="s">
        <v>14</v>
      </c>
      <c r="C77" s="28">
        <v>6</v>
      </c>
    </row>
    <row r="78" spans="1:3" ht="15.75" customHeight="1" x14ac:dyDescent="0.25">
      <c r="A78" s="27"/>
      <c r="B78" s="27" t="s">
        <v>9</v>
      </c>
      <c r="C78" s="28">
        <v>8</v>
      </c>
    </row>
    <row r="79" spans="1:3" ht="15.75" customHeight="1" x14ac:dyDescent="0.25">
      <c r="A79" s="27"/>
      <c r="B79" s="27" t="s">
        <v>6</v>
      </c>
      <c r="C79" s="28">
        <v>6</v>
      </c>
    </row>
    <row r="80" spans="1:3" ht="15.75" customHeight="1" x14ac:dyDescent="0.25">
      <c r="A80" s="27"/>
      <c r="B80" s="27" t="s">
        <v>21</v>
      </c>
      <c r="C80" s="28">
        <v>1</v>
      </c>
    </row>
    <row r="81" spans="1:3" ht="15.75" customHeight="1" x14ac:dyDescent="0.25">
      <c r="A81" s="27"/>
      <c r="B81" s="27" t="s">
        <v>16</v>
      </c>
      <c r="C81" s="28">
        <v>1</v>
      </c>
    </row>
    <row r="82" spans="1:3" ht="15.75" customHeight="1" x14ac:dyDescent="0.25">
      <c r="A82" s="27" t="s">
        <v>48</v>
      </c>
      <c r="B82" s="27"/>
      <c r="C82" s="28">
        <v>33</v>
      </c>
    </row>
    <row r="83" spans="1:3" ht="15.75" customHeight="1" x14ac:dyDescent="0.25">
      <c r="A83" s="27" t="s">
        <v>18</v>
      </c>
      <c r="B83" s="27" t="s">
        <v>19</v>
      </c>
      <c r="C83" s="28">
        <v>2</v>
      </c>
    </row>
    <row r="84" spans="1:3" ht="15.75" customHeight="1" x14ac:dyDescent="0.25">
      <c r="A84" s="27"/>
      <c r="B84" s="27" t="s">
        <v>11</v>
      </c>
      <c r="C84" s="28">
        <v>8</v>
      </c>
    </row>
    <row r="85" spans="1:3" ht="15.75" customHeight="1" x14ac:dyDescent="0.25">
      <c r="A85" s="27"/>
      <c r="B85" s="27" t="s">
        <v>9</v>
      </c>
      <c r="C85" s="28">
        <v>1</v>
      </c>
    </row>
    <row r="86" spans="1:3" ht="15.75" customHeight="1" x14ac:dyDescent="0.25">
      <c r="A86" s="27"/>
      <c r="B86" s="27" t="s">
        <v>16</v>
      </c>
      <c r="C86" s="28">
        <v>3</v>
      </c>
    </row>
    <row r="87" spans="1:3" ht="15.75" customHeight="1" x14ac:dyDescent="0.25">
      <c r="A87" s="27" t="s">
        <v>49</v>
      </c>
      <c r="B87" s="27"/>
      <c r="C87" s="28">
        <v>14</v>
      </c>
    </row>
    <row r="88" spans="1:3" ht="15.75" customHeight="1" x14ac:dyDescent="0.25">
      <c r="A88" s="27" t="s">
        <v>10</v>
      </c>
      <c r="B88" s="27" t="s">
        <v>19</v>
      </c>
      <c r="C88" s="28">
        <v>4</v>
      </c>
    </row>
    <row r="89" spans="1:3" ht="15.75" customHeight="1" x14ac:dyDescent="0.25">
      <c r="A89" s="27"/>
      <c r="B89" s="27" t="s">
        <v>11</v>
      </c>
      <c r="C89" s="28">
        <v>7</v>
      </c>
    </row>
    <row r="90" spans="1:3" ht="15.75" customHeight="1" x14ac:dyDescent="0.25">
      <c r="A90" s="27"/>
      <c r="B90" s="27" t="s">
        <v>14</v>
      </c>
      <c r="C90" s="28">
        <v>2</v>
      </c>
    </row>
    <row r="91" spans="1:3" ht="15.75" customHeight="1" x14ac:dyDescent="0.25">
      <c r="A91" s="27"/>
      <c r="B91" s="27" t="s">
        <v>9</v>
      </c>
      <c r="C91" s="28">
        <v>8</v>
      </c>
    </row>
    <row r="92" spans="1:3" ht="15.75" customHeight="1" x14ac:dyDescent="0.25">
      <c r="A92" s="27"/>
      <c r="B92" s="27" t="s">
        <v>6</v>
      </c>
      <c r="C92" s="28">
        <v>7</v>
      </c>
    </row>
    <row r="93" spans="1:3" ht="15.75" customHeight="1" x14ac:dyDescent="0.25">
      <c r="A93" s="27"/>
      <c r="B93" s="27" t="s">
        <v>21</v>
      </c>
      <c r="C93" s="28">
        <v>1</v>
      </c>
    </row>
    <row r="94" spans="1:3" ht="15.75" customHeight="1" x14ac:dyDescent="0.25">
      <c r="A94" s="27"/>
      <c r="B94" s="27" t="s">
        <v>16</v>
      </c>
      <c r="C94" s="28">
        <v>5</v>
      </c>
    </row>
    <row r="95" spans="1:3" ht="15.75" customHeight="1" x14ac:dyDescent="0.25">
      <c r="A95" s="27" t="s">
        <v>50</v>
      </c>
      <c r="B95" s="27"/>
      <c r="C95" s="28">
        <v>34</v>
      </c>
    </row>
    <row r="96" spans="1:3" ht="15.75" customHeight="1" x14ac:dyDescent="0.25">
      <c r="A96" s="27" t="s">
        <v>8</v>
      </c>
      <c r="B96" s="27" t="s">
        <v>19</v>
      </c>
      <c r="C96" s="28">
        <v>6</v>
      </c>
    </row>
    <row r="97" spans="1:3" ht="15.75" customHeight="1" x14ac:dyDescent="0.25">
      <c r="A97" s="27"/>
      <c r="B97" s="27" t="s">
        <v>11</v>
      </c>
      <c r="C97" s="28">
        <v>23</v>
      </c>
    </row>
    <row r="98" spans="1:3" ht="15.75" customHeight="1" x14ac:dyDescent="0.25">
      <c r="A98" s="27"/>
      <c r="B98" s="27" t="s">
        <v>14</v>
      </c>
      <c r="C98" s="28">
        <v>1</v>
      </c>
    </row>
    <row r="99" spans="1:3" ht="15.75" customHeight="1" x14ac:dyDescent="0.25">
      <c r="A99" s="27"/>
      <c r="B99" s="27" t="s">
        <v>9</v>
      </c>
      <c r="C99" s="28">
        <v>4</v>
      </c>
    </row>
    <row r="100" spans="1:3" ht="15.75" customHeight="1" x14ac:dyDescent="0.25">
      <c r="A100" s="27"/>
      <c r="B100" s="27" t="s">
        <v>6</v>
      </c>
      <c r="C100" s="28">
        <v>10</v>
      </c>
    </row>
    <row r="101" spans="1:3" ht="15.75" customHeight="1" x14ac:dyDescent="0.25">
      <c r="A101" s="27"/>
      <c r="B101" s="27" t="s">
        <v>21</v>
      </c>
      <c r="C101" s="28">
        <v>5</v>
      </c>
    </row>
    <row r="102" spans="1:3" ht="15.75" customHeight="1" x14ac:dyDescent="0.25">
      <c r="A102" s="27"/>
      <c r="B102" s="27" t="s">
        <v>16</v>
      </c>
      <c r="C102" s="28">
        <v>8</v>
      </c>
    </row>
    <row r="103" spans="1:3" ht="15.75" customHeight="1" x14ac:dyDescent="0.25">
      <c r="A103" s="27" t="s">
        <v>51</v>
      </c>
      <c r="B103" s="27"/>
      <c r="C103" s="28">
        <v>57</v>
      </c>
    </row>
    <row r="104" spans="1:3" ht="15.75" customHeight="1" x14ac:dyDescent="0.25">
      <c r="A104" s="27" t="s">
        <v>28</v>
      </c>
      <c r="B104" s="27"/>
      <c r="C104" s="28">
        <v>213</v>
      </c>
    </row>
    <row r="105" spans="1:3" ht="15.75" customHeight="1" x14ac:dyDescent="0.25"/>
    <row r="106" spans="1:3" ht="15.75" customHeight="1" x14ac:dyDescent="0.25"/>
    <row r="107" spans="1:3" ht="15.75" customHeight="1" x14ac:dyDescent="0.25"/>
    <row r="108" spans="1:3" ht="15.75" customHeight="1" x14ac:dyDescent="0.25"/>
    <row r="109" spans="1:3" ht="15.75" customHeight="1" x14ac:dyDescent="0.25"/>
    <row r="110" spans="1:3" ht="15.75" customHeight="1" x14ac:dyDescent="0.25"/>
    <row r="111" spans="1:3" ht="15.75" customHeight="1" x14ac:dyDescent="0.25"/>
    <row r="112" spans="1:3"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landscape" r:id="rId6"/>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N994"/>
  <sheetViews>
    <sheetView topLeftCell="C18" zoomScaleNormal="100" workbookViewId="0">
      <selection activeCell="D21" sqref="D21"/>
    </sheetView>
  </sheetViews>
  <sheetFormatPr defaultColWidth="14.42578125" defaultRowHeight="15" customHeight="1" x14ac:dyDescent="0.25"/>
  <cols>
    <col min="1" max="1" width="15.85546875" bestFit="1" customWidth="1"/>
    <col min="2" max="2" width="10.140625" bestFit="1" customWidth="1"/>
    <col min="3" max="3" width="7.42578125" bestFit="1" customWidth="1"/>
    <col min="4" max="4" width="6.28515625" bestFit="1" customWidth="1"/>
    <col min="5" max="5" width="8.5703125" bestFit="1" customWidth="1"/>
    <col min="6" max="6" width="7.28515625" bestFit="1" customWidth="1"/>
    <col min="7" max="7" width="7" bestFit="1" customWidth="1"/>
    <col min="8" max="8" width="7.42578125" bestFit="1" customWidth="1"/>
    <col min="9" max="9" width="11.5703125" bestFit="1" customWidth="1"/>
    <col min="10" max="13" width="10" bestFit="1" customWidth="1"/>
    <col min="14" max="14" width="11.5703125" bestFit="1" customWidth="1"/>
    <col min="15" max="70" width="10.140625" bestFit="1" customWidth="1"/>
    <col min="71" max="71" width="11.140625" bestFit="1" customWidth="1"/>
    <col min="72" max="76" width="9.28515625" bestFit="1" customWidth="1"/>
    <col min="77" max="77" width="12.42578125" bestFit="1" customWidth="1"/>
    <col min="78" max="78" width="11.42578125" bestFit="1" customWidth="1"/>
  </cols>
  <sheetData>
    <row r="3" spans="1:14" ht="15" customHeight="1" x14ac:dyDescent="0.25">
      <c r="A3" s="26" t="s">
        <v>26</v>
      </c>
      <c r="B3" s="26" t="s">
        <v>5</v>
      </c>
      <c r="C3" s="27"/>
      <c r="D3" s="27"/>
      <c r="E3" s="27"/>
      <c r="F3" s="27"/>
      <c r="G3" s="27"/>
      <c r="H3" s="27"/>
      <c r="I3" s="27"/>
    </row>
    <row r="4" spans="1:14" ht="15" customHeight="1" x14ac:dyDescent="0.25">
      <c r="A4" s="26" t="s">
        <v>2</v>
      </c>
      <c r="B4" s="27" t="s">
        <v>17</v>
      </c>
      <c r="C4" s="27" t="s">
        <v>13</v>
      </c>
      <c r="D4" s="27" t="s">
        <v>20</v>
      </c>
      <c r="E4" s="27" t="s">
        <v>15</v>
      </c>
      <c r="F4" s="27" t="s">
        <v>18</v>
      </c>
      <c r="G4" s="27" t="s">
        <v>10</v>
      </c>
      <c r="H4" s="27" t="s">
        <v>8</v>
      </c>
      <c r="I4" s="27" t="s">
        <v>28</v>
      </c>
    </row>
    <row r="5" spans="1:14" ht="15" customHeight="1" x14ac:dyDescent="0.25">
      <c r="A5" s="27" t="s">
        <v>12</v>
      </c>
      <c r="B5" s="29">
        <v>91221</v>
      </c>
      <c r="C5" s="29">
        <v>82338</v>
      </c>
      <c r="D5" s="29">
        <v>125931</v>
      </c>
      <c r="E5" s="29">
        <v>66430</v>
      </c>
      <c r="F5" s="29">
        <v>62392</v>
      </c>
      <c r="G5" s="29">
        <v>87786</v>
      </c>
      <c r="H5" s="29">
        <v>176971</v>
      </c>
      <c r="I5" s="29">
        <v>693069</v>
      </c>
    </row>
    <row r="6" spans="1:14" ht="15" customHeight="1" x14ac:dyDescent="0.25">
      <c r="A6" s="27" t="s">
        <v>7</v>
      </c>
      <c r="B6" s="29">
        <v>40492</v>
      </c>
      <c r="C6" s="29">
        <v>12407</v>
      </c>
      <c r="D6" s="29">
        <v>15125</v>
      </c>
      <c r="E6" s="29">
        <v>88738</v>
      </c>
      <c r="F6" s="29">
        <v>4390</v>
      </c>
      <c r="G6" s="29">
        <v>85351</v>
      </c>
      <c r="H6" s="29">
        <v>90162</v>
      </c>
      <c r="I6" s="29">
        <v>336665</v>
      </c>
    </row>
    <row r="7" spans="1:14" ht="15" customHeight="1" x14ac:dyDescent="0.25">
      <c r="A7" s="27" t="s">
        <v>28</v>
      </c>
      <c r="B7" s="29">
        <v>131713</v>
      </c>
      <c r="C7" s="29">
        <v>94745</v>
      </c>
      <c r="D7" s="29">
        <v>141056</v>
      </c>
      <c r="E7" s="29">
        <v>155168</v>
      </c>
      <c r="F7" s="29">
        <v>66782</v>
      </c>
      <c r="G7" s="29">
        <v>173137</v>
      </c>
      <c r="H7" s="29">
        <v>267133</v>
      </c>
      <c r="I7" s="29">
        <v>1029734</v>
      </c>
    </row>
    <row r="16" spans="1:14" ht="15" customHeight="1" x14ac:dyDescent="0.25">
      <c r="A16" s="26" t="s">
        <v>26</v>
      </c>
      <c r="B16" s="26" t="s">
        <v>44</v>
      </c>
      <c r="C16" s="27"/>
      <c r="D16" s="27"/>
      <c r="E16" s="27"/>
      <c r="F16" s="27"/>
      <c r="G16" s="27"/>
      <c r="H16" s="27"/>
      <c r="I16" s="27"/>
      <c r="J16" s="27"/>
      <c r="K16" s="27"/>
      <c r="L16" s="27"/>
      <c r="M16" s="27"/>
      <c r="N16" s="27"/>
    </row>
    <row r="17" spans="1:14" ht="15" customHeight="1" x14ac:dyDescent="0.25">
      <c r="A17" s="26" t="s">
        <v>5</v>
      </c>
      <c r="B17" s="27" t="s">
        <v>30</v>
      </c>
      <c r="C17" s="27" t="s">
        <v>31</v>
      </c>
      <c r="D17" s="27" t="s">
        <v>32</v>
      </c>
      <c r="E17" s="27" t="s">
        <v>33</v>
      </c>
      <c r="F17" s="27" t="s">
        <v>34</v>
      </c>
      <c r="G17" s="27" t="s">
        <v>35</v>
      </c>
      <c r="H17" s="27" t="s">
        <v>36</v>
      </c>
      <c r="I17" s="27" t="s">
        <v>37</v>
      </c>
      <c r="J17" s="27" t="s">
        <v>38</v>
      </c>
      <c r="K17" s="27" t="s">
        <v>39</v>
      </c>
      <c r="L17" s="27" t="s">
        <v>40</v>
      </c>
      <c r="M17" s="27" t="s">
        <v>41</v>
      </c>
      <c r="N17" s="27" t="s">
        <v>28</v>
      </c>
    </row>
    <row r="18" spans="1:14" ht="15" customHeight="1" x14ac:dyDescent="0.25">
      <c r="A18" s="27" t="s">
        <v>17</v>
      </c>
      <c r="B18" s="29">
        <v>9062</v>
      </c>
      <c r="C18" s="29">
        <v>14046</v>
      </c>
      <c r="D18" s="29">
        <v>22810</v>
      </c>
      <c r="E18" s="29">
        <v>1113</v>
      </c>
      <c r="F18" s="29">
        <v>10894</v>
      </c>
      <c r="G18" s="29">
        <v>8891</v>
      </c>
      <c r="H18" s="29">
        <v>16382</v>
      </c>
      <c r="I18" s="29"/>
      <c r="J18" s="29">
        <v>12134</v>
      </c>
      <c r="K18" s="29">
        <v>14278</v>
      </c>
      <c r="L18" s="29">
        <v>9014</v>
      </c>
      <c r="M18" s="29">
        <v>13089</v>
      </c>
      <c r="N18" s="29">
        <v>131713</v>
      </c>
    </row>
    <row r="19" spans="1:14" ht="15" customHeight="1" x14ac:dyDescent="0.25">
      <c r="A19" s="27" t="s">
        <v>13</v>
      </c>
      <c r="B19" s="29">
        <v>18639</v>
      </c>
      <c r="C19" s="29">
        <v>3642</v>
      </c>
      <c r="D19" s="29">
        <v>135</v>
      </c>
      <c r="E19" s="29">
        <v>16358</v>
      </c>
      <c r="F19" s="29">
        <v>19713</v>
      </c>
      <c r="G19" s="29">
        <v>7462</v>
      </c>
      <c r="H19" s="29">
        <v>8530</v>
      </c>
      <c r="I19" s="29">
        <v>7333</v>
      </c>
      <c r="J19" s="29">
        <v>352</v>
      </c>
      <c r="K19" s="29"/>
      <c r="L19" s="29">
        <v>9990</v>
      </c>
      <c r="M19" s="29">
        <v>2591</v>
      </c>
      <c r="N19" s="29">
        <v>94745</v>
      </c>
    </row>
    <row r="20" spans="1:14" ht="15" customHeight="1" x14ac:dyDescent="0.25">
      <c r="A20" s="27" t="s">
        <v>20</v>
      </c>
      <c r="B20" s="29">
        <v>9363</v>
      </c>
      <c r="C20" s="29">
        <v>19306</v>
      </c>
      <c r="D20" s="29">
        <v>16631</v>
      </c>
      <c r="E20" s="29">
        <v>8758</v>
      </c>
      <c r="F20" s="29">
        <v>23732</v>
      </c>
      <c r="G20" s="29">
        <v>5712</v>
      </c>
      <c r="H20" s="29">
        <v>5002</v>
      </c>
      <c r="I20" s="29">
        <v>18478</v>
      </c>
      <c r="J20" s="29">
        <v>7090</v>
      </c>
      <c r="K20" s="29">
        <v>8160</v>
      </c>
      <c r="L20" s="29">
        <v>7263</v>
      </c>
      <c r="M20" s="29">
        <v>11561</v>
      </c>
      <c r="N20" s="29">
        <v>141056</v>
      </c>
    </row>
    <row r="21" spans="1:14" ht="15.75" customHeight="1" x14ac:dyDescent="0.25">
      <c r="A21" s="27" t="s">
        <v>15</v>
      </c>
      <c r="B21" s="29">
        <v>12779</v>
      </c>
      <c r="C21" s="29">
        <v>6658</v>
      </c>
      <c r="D21" s="29">
        <v>18597</v>
      </c>
      <c r="E21" s="29">
        <v>277</v>
      </c>
      <c r="F21" s="29">
        <v>37201</v>
      </c>
      <c r="G21" s="29">
        <v>9630</v>
      </c>
      <c r="H21" s="29">
        <v>330</v>
      </c>
      <c r="I21" s="29">
        <v>13080</v>
      </c>
      <c r="J21" s="29">
        <v>23086</v>
      </c>
      <c r="K21" s="29">
        <v>7748</v>
      </c>
      <c r="L21" s="29">
        <v>284</v>
      </c>
      <c r="M21" s="29">
        <v>25498</v>
      </c>
      <c r="N21" s="29">
        <v>155168</v>
      </c>
    </row>
    <row r="22" spans="1:14" ht="15.75" customHeight="1" x14ac:dyDescent="0.25">
      <c r="A22" s="27" t="s">
        <v>18</v>
      </c>
      <c r="B22" s="29">
        <v>6906</v>
      </c>
      <c r="C22" s="29">
        <v>1004</v>
      </c>
      <c r="D22" s="29">
        <v>5820</v>
      </c>
      <c r="E22" s="29">
        <v>1054</v>
      </c>
      <c r="F22" s="29">
        <v>13567</v>
      </c>
      <c r="G22" s="29"/>
      <c r="H22" s="29">
        <v>12010</v>
      </c>
      <c r="I22" s="29"/>
      <c r="J22" s="29">
        <v>11254</v>
      </c>
      <c r="K22" s="29">
        <v>10655</v>
      </c>
      <c r="L22" s="29"/>
      <c r="M22" s="29">
        <v>4512</v>
      </c>
      <c r="N22" s="29">
        <v>66782</v>
      </c>
    </row>
    <row r="23" spans="1:14" ht="15.75" customHeight="1" x14ac:dyDescent="0.25">
      <c r="A23" s="27" t="s">
        <v>10</v>
      </c>
      <c r="B23" s="29">
        <v>15289</v>
      </c>
      <c r="C23" s="29">
        <v>3559</v>
      </c>
      <c r="D23" s="29">
        <v>18057</v>
      </c>
      <c r="E23" s="29">
        <v>8505</v>
      </c>
      <c r="F23" s="29">
        <v>39765</v>
      </c>
      <c r="G23" s="29">
        <v>7231</v>
      </c>
      <c r="H23" s="29">
        <v>28349</v>
      </c>
      <c r="I23" s="29">
        <v>3944</v>
      </c>
      <c r="J23" s="29">
        <v>14701</v>
      </c>
      <c r="K23" s="29">
        <v>7171</v>
      </c>
      <c r="L23" s="29">
        <v>22243</v>
      </c>
      <c r="M23" s="29">
        <v>4323</v>
      </c>
      <c r="N23" s="29">
        <v>173137</v>
      </c>
    </row>
    <row r="24" spans="1:14" ht="15.75" customHeight="1" x14ac:dyDescent="0.25">
      <c r="A24" s="27" t="s">
        <v>8</v>
      </c>
      <c r="B24" s="29">
        <v>17625</v>
      </c>
      <c r="C24" s="29">
        <v>14547</v>
      </c>
      <c r="D24" s="29">
        <v>22516</v>
      </c>
      <c r="E24" s="29">
        <v>13409</v>
      </c>
      <c r="F24" s="29">
        <v>58467</v>
      </c>
      <c r="G24" s="29">
        <v>12674</v>
      </c>
      <c r="H24" s="29">
        <v>10132</v>
      </c>
      <c r="I24" s="29">
        <v>26159</v>
      </c>
      <c r="J24" s="29">
        <v>33816</v>
      </c>
      <c r="K24" s="29">
        <v>4603</v>
      </c>
      <c r="L24" s="29">
        <v>24946</v>
      </c>
      <c r="M24" s="29">
        <v>28239</v>
      </c>
      <c r="N24" s="29">
        <v>267133</v>
      </c>
    </row>
    <row r="25" spans="1:14" ht="15.75" customHeight="1" x14ac:dyDescent="0.25">
      <c r="A25" s="27" t="s">
        <v>28</v>
      </c>
      <c r="B25" s="29">
        <v>89663</v>
      </c>
      <c r="C25" s="29">
        <v>62762</v>
      </c>
      <c r="D25" s="29">
        <v>104566</v>
      </c>
      <c r="E25" s="29">
        <v>49474</v>
      </c>
      <c r="F25" s="29">
        <v>203339</v>
      </c>
      <c r="G25" s="29">
        <v>51600</v>
      </c>
      <c r="H25" s="29">
        <v>80735</v>
      </c>
      <c r="I25" s="29">
        <v>68994</v>
      </c>
      <c r="J25" s="29">
        <v>102433</v>
      </c>
      <c r="K25" s="29">
        <v>52615</v>
      </c>
      <c r="L25" s="29">
        <v>73740</v>
      </c>
      <c r="M25" s="29">
        <v>89813</v>
      </c>
      <c r="N25" s="29">
        <v>1029734</v>
      </c>
    </row>
    <row r="28" spans="1:14" x14ac:dyDescent="0.25">
      <c r="A28" s="26" t="s">
        <v>26</v>
      </c>
      <c r="B28" s="26" t="s">
        <v>1</v>
      </c>
      <c r="C28" s="27"/>
      <c r="D28" s="27"/>
      <c r="E28" s="27"/>
      <c r="F28" s="27"/>
      <c r="G28" s="27"/>
      <c r="H28" s="27"/>
      <c r="I28" s="27"/>
    </row>
    <row r="29" spans="1:14" x14ac:dyDescent="0.25">
      <c r="A29" s="26" t="s">
        <v>5</v>
      </c>
      <c r="B29" s="27" t="s">
        <v>19</v>
      </c>
      <c r="C29" s="27" t="s">
        <v>11</v>
      </c>
      <c r="D29" s="27" t="s">
        <v>14</v>
      </c>
      <c r="E29" s="27" t="s">
        <v>9</v>
      </c>
      <c r="F29" s="27" t="s">
        <v>6</v>
      </c>
      <c r="G29" s="27" t="s">
        <v>21</v>
      </c>
      <c r="H29" s="27" t="s">
        <v>16</v>
      </c>
      <c r="I29" s="27" t="s">
        <v>28</v>
      </c>
    </row>
    <row r="30" spans="1:14" x14ac:dyDescent="0.25">
      <c r="A30" s="27" t="s">
        <v>17</v>
      </c>
      <c r="B30" s="29">
        <v>20634</v>
      </c>
      <c r="C30" s="29">
        <v>52721</v>
      </c>
      <c r="D30" s="29">
        <v>14433</v>
      </c>
      <c r="E30" s="29">
        <v>17953</v>
      </c>
      <c r="F30" s="29">
        <v>8106</v>
      </c>
      <c r="G30" s="29">
        <v>9186</v>
      </c>
      <c r="H30" s="29">
        <v>8680</v>
      </c>
      <c r="I30" s="29">
        <v>131713</v>
      </c>
    </row>
    <row r="31" spans="1:14" x14ac:dyDescent="0.25">
      <c r="A31" s="27" t="s">
        <v>13</v>
      </c>
      <c r="B31" s="29">
        <v>24867</v>
      </c>
      <c r="C31" s="29">
        <v>33775</v>
      </c>
      <c r="D31" s="29"/>
      <c r="E31" s="29">
        <v>12407</v>
      </c>
      <c r="F31" s="29"/>
      <c r="G31" s="29">
        <v>3767</v>
      </c>
      <c r="H31" s="29">
        <v>19929</v>
      </c>
      <c r="I31" s="29">
        <v>94745</v>
      </c>
    </row>
    <row r="32" spans="1:14" x14ac:dyDescent="0.25">
      <c r="A32" s="27" t="s">
        <v>20</v>
      </c>
      <c r="B32" s="29">
        <v>80193</v>
      </c>
      <c r="C32" s="29">
        <v>36094</v>
      </c>
      <c r="D32" s="29">
        <v>680</v>
      </c>
      <c r="E32" s="29">
        <v>5341</v>
      </c>
      <c r="F32" s="29">
        <v>9104</v>
      </c>
      <c r="G32" s="29">
        <v>7388</v>
      </c>
      <c r="H32" s="29">
        <v>2256</v>
      </c>
      <c r="I32" s="29">
        <v>141056</v>
      </c>
    </row>
    <row r="33" spans="1:9" x14ac:dyDescent="0.25">
      <c r="A33" s="27" t="s">
        <v>15</v>
      </c>
      <c r="B33" s="29">
        <v>9082</v>
      </c>
      <c r="C33" s="29">
        <v>39686</v>
      </c>
      <c r="D33" s="29">
        <v>29905</v>
      </c>
      <c r="E33" s="29">
        <v>37197</v>
      </c>
      <c r="F33" s="29">
        <v>21636</v>
      </c>
      <c r="G33" s="29">
        <v>8775</v>
      </c>
      <c r="H33" s="29">
        <v>8887</v>
      </c>
      <c r="I33" s="29">
        <v>155168</v>
      </c>
    </row>
    <row r="34" spans="1:9" x14ac:dyDescent="0.25">
      <c r="A34" s="27" t="s">
        <v>18</v>
      </c>
      <c r="B34" s="29">
        <v>10332</v>
      </c>
      <c r="C34" s="29">
        <v>40050</v>
      </c>
      <c r="D34" s="29"/>
      <c r="E34" s="29">
        <v>4390</v>
      </c>
      <c r="F34" s="29"/>
      <c r="G34" s="29"/>
      <c r="H34" s="29">
        <v>12010</v>
      </c>
      <c r="I34" s="29">
        <v>66782</v>
      </c>
    </row>
    <row r="35" spans="1:9" x14ac:dyDescent="0.25">
      <c r="A35" s="27" t="s">
        <v>10</v>
      </c>
      <c r="B35" s="29">
        <v>17534</v>
      </c>
      <c r="C35" s="29">
        <v>42908</v>
      </c>
      <c r="D35" s="29">
        <v>5100</v>
      </c>
      <c r="E35" s="29">
        <v>38436</v>
      </c>
      <c r="F35" s="29">
        <v>41815</v>
      </c>
      <c r="G35" s="29">
        <v>5600</v>
      </c>
      <c r="H35" s="29">
        <v>21744</v>
      </c>
      <c r="I35" s="29">
        <v>173137</v>
      </c>
    </row>
    <row r="36" spans="1:9" x14ac:dyDescent="0.25">
      <c r="A36" s="27" t="s">
        <v>8</v>
      </c>
      <c r="B36" s="29">
        <v>28615</v>
      </c>
      <c r="C36" s="29">
        <v>95061</v>
      </c>
      <c r="D36" s="29">
        <v>7163</v>
      </c>
      <c r="E36" s="29">
        <v>26715</v>
      </c>
      <c r="F36" s="29">
        <v>56284</v>
      </c>
      <c r="G36" s="29">
        <v>22363</v>
      </c>
      <c r="H36" s="29">
        <v>30932</v>
      </c>
      <c r="I36" s="29">
        <v>267133</v>
      </c>
    </row>
    <row r="37" spans="1:9" x14ac:dyDescent="0.25">
      <c r="A37" s="27" t="s">
        <v>28</v>
      </c>
      <c r="B37" s="29">
        <v>191257</v>
      </c>
      <c r="C37" s="29">
        <v>340295</v>
      </c>
      <c r="D37" s="29">
        <v>57281</v>
      </c>
      <c r="E37" s="29">
        <v>142439</v>
      </c>
      <c r="F37" s="29">
        <v>136945</v>
      </c>
      <c r="G37" s="29">
        <v>57079</v>
      </c>
      <c r="H37" s="29">
        <v>104438</v>
      </c>
      <c r="I37" s="29">
        <v>1029734</v>
      </c>
    </row>
    <row r="40" spans="1:9" ht="15.75" customHeight="1" x14ac:dyDescent="0.25"/>
    <row r="41" spans="1:9" ht="15.75" customHeight="1" x14ac:dyDescent="0.25">
      <c r="A41" s="26" t="s">
        <v>26</v>
      </c>
      <c r="B41" s="26" t="s">
        <v>5</v>
      </c>
      <c r="C41" s="27"/>
      <c r="D41" s="27"/>
      <c r="E41" s="27"/>
      <c r="F41" s="27"/>
      <c r="G41" s="27"/>
      <c r="H41" s="27"/>
      <c r="I41" s="27"/>
    </row>
    <row r="42" spans="1:9" ht="15.75" customHeight="1" x14ac:dyDescent="0.25">
      <c r="A42" s="26" t="s">
        <v>44</v>
      </c>
      <c r="B42" s="27" t="s">
        <v>17</v>
      </c>
      <c r="C42" s="27" t="s">
        <v>13</v>
      </c>
      <c r="D42" s="27" t="s">
        <v>20</v>
      </c>
      <c r="E42" s="27" t="s">
        <v>15</v>
      </c>
      <c r="F42" s="27" t="s">
        <v>18</v>
      </c>
      <c r="G42" s="27" t="s">
        <v>10</v>
      </c>
      <c r="H42" s="27" t="s">
        <v>8</v>
      </c>
      <c r="I42" s="27" t="s">
        <v>28</v>
      </c>
    </row>
    <row r="43" spans="1:9" ht="15.75" customHeight="1" x14ac:dyDescent="0.25">
      <c r="A43" s="27" t="s">
        <v>30</v>
      </c>
      <c r="B43" s="29">
        <v>9062</v>
      </c>
      <c r="C43" s="29">
        <v>18639</v>
      </c>
      <c r="D43" s="29">
        <v>9363</v>
      </c>
      <c r="E43" s="29">
        <v>12779</v>
      </c>
      <c r="F43" s="29">
        <v>6906</v>
      </c>
      <c r="G43" s="29">
        <v>15289</v>
      </c>
      <c r="H43" s="29">
        <v>17625</v>
      </c>
      <c r="I43" s="29">
        <v>89663</v>
      </c>
    </row>
    <row r="44" spans="1:9" ht="15.75" customHeight="1" x14ac:dyDescent="0.25">
      <c r="A44" s="27" t="s">
        <v>31</v>
      </c>
      <c r="B44" s="29">
        <v>14046</v>
      </c>
      <c r="C44" s="29">
        <v>3642</v>
      </c>
      <c r="D44" s="29">
        <v>19306</v>
      </c>
      <c r="E44" s="29">
        <v>6658</v>
      </c>
      <c r="F44" s="29">
        <v>1004</v>
      </c>
      <c r="G44" s="29">
        <v>3559</v>
      </c>
      <c r="H44" s="29">
        <v>14547</v>
      </c>
      <c r="I44" s="29">
        <v>62762</v>
      </c>
    </row>
    <row r="45" spans="1:9" ht="15.75" customHeight="1" x14ac:dyDescent="0.25">
      <c r="A45" s="27" t="s">
        <v>32</v>
      </c>
      <c r="B45" s="29">
        <v>22810</v>
      </c>
      <c r="C45" s="29">
        <v>135</v>
      </c>
      <c r="D45" s="29">
        <v>16631</v>
      </c>
      <c r="E45" s="29">
        <v>18597</v>
      </c>
      <c r="F45" s="29">
        <v>5820</v>
      </c>
      <c r="G45" s="29">
        <v>18057</v>
      </c>
      <c r="H45" s="29">
        <v>22516</v>
      </c>
      <c r="I45" s="29">
        <v>104566</v>
      </c>
    </row>
    <row r="46" spans="1:9" ht="15.75" customHeight="1" x14ac:dyDescent="0.25">
      <c r="A46" s="27" t="s">
        <v>33</v>
      </c>
      <c r="B46" s="29">
        <v>1113</v>
      </c>
      <c r="C46" s="29">
        <v>16358</v>
      </c>
      <c r="D46" s="29">
        <v>8758</v>
      </c>
      <c r="E46" s="29">
        <v>277</v>
      </c>
      <c r="F46" s="29">
        <v>1054</v>
      </c>
      <c r="G46" s="29">
        <v>8505</v>
      </c>
      <c r="H46" s="29">
        <v>13409</v>
      </c>
      <c r="I46" s="29">
        <v>49474</v>
      </c>
    </row>
    <row r="47" spans="1:9" ht="15.75" customHeight="1" x14ac:dyDescent="0.25">
      <c r="A47" s="27" t="s">
        <v>34</v>
      </c>
      <c r="B47" s="29">
        <v>10894</v>
      </c>
      <c r="C47" s="29">
        <v>19713</v>
      </c>
      <c r="D47" s="29">
        <v>23732</v>
      </c>
      <c r="E47" s="29">
        <v>37201</v>
      </c>
      <c r="F47" s="29">
        <v>13567</v>
      </c>
      <c r="G47" s="29">
        <v>39765</v>
      </c>
      <c r="H47" s="29">
        <v>58467</v>
      </c>
      <c r="I47" s="29">
        <v>203339</v>
      </c>
    </row>
    <row r="48" spans="1:9" ht="15.75" customHeight="1" x14ac:dyDescent="0.25">
      <c r="A48" s="27" t="s">
        <v>35</v>
      </c>
      <c r="B48" s="29">
        <v>8891</v>
      </c>
      <c r="C48" s="29">
        <v>7462</v>
      </c>
      <c r="D48" s="29">
        <v>5712</v>
      </c>
      <c r="E48" s="29">
        <v>9630</v>
      </c>
      <c r="F48" s="29"/>
      <c r="G48" s="29">
        <v>7231</v>
      </c>
      <c r="H48" s="29">
        <v>12674</v>
      </c>
      <c r="I48" s="29">
        <v>51600</v>
      </c>
    </row>
    <row r="49" spans="1:9" ht="15.75" customHeight="1" x14ac:dyDescent="0.25">
      <c r="A49" s="27" t="s">
        <v>36</v>
      </c>
      <c r="B49" s="29">
        <v>16382</v>
      </c>
      <c r="C49" s="29">
        <v>8530</v>
      </c>
      <c r="D49" s="29">
        <v>5002</v>
      </c>
      <c r="E49" s="29">
        <v>330</v>
      </c>
      <c r="F49" s="29">
        <v>12010</v>
      </c>
      <c r="G49" s="29">
        <v>28349</v>
      </c>
      <c r="H49" s="29">
        <v>10132</v>
      </c>
      <c r="I49" s="29">
        <v>80735</v>
      </c>
    </row>
    <row r="50" spans="1:9" ht="15.75" customHeight="1" x14ac:dyDescent="0.25">
      <c r="A50" s="27" t="s">
        <v>37</v>
      </c>
      <c r="B50" s="29"/>
      <c r="C50" s="29">
        <v>7333</v>
      </c>
      <c r="D50" s="29">
        <v>18478</v>
      </c>
      <c r="E50" s="29">
        <v>13080</v>
      </c>
      <c r="F50" s="29"/>
      <c r="G50" s="29">
        <v>3944</v>
      </c>
      <c r="H50" s="29">
        <v>26159</v>
      </c>
      <c r="I50" s="29">
        <v>68994</v>
      </c>
    </row>
    <row r="51" spans="1:9" ht="15.75" customHeight="1" x14ac:dyDescent="0.25">
      <c r="A51" s="27" t="s">
        <v>38</v>
      </c>
      <c r="B51" s="29">
        <v>12134</v>
      </c>
      <c r="C51" s="29">
        <v>352</v>
      </c>
      <c r="D51" s="29">
        <v>7090</v>
      </c>
      <c r="E51" s="29">
        <v>23086</v>
      </c>
      <c r="F51" s="29">
        <v>11254</v>
      </c>
      <c r="G51" s="29">
        <v>14701</v>
      </c>
      <c r="H51" s="29">
        <v>33816</v>
      </c>
      <c r="I51" s="29">
        <v>102433</v>
      </c>
    </row>
    <row r="52" spans="1:9" ht="15.75" customHeight="1" x14ac:dyDescent="0.25">
      <c r="A52" s="27" t="s">
        <v>39</v>
      </c>
      <c r="B52" s="29">
        <v>14278</v>
      </c>
      <c r="C52" s="29"/>
      <c r="D52" s="29">
        <v>8160</v>
      </c>
      <c r="E52" s="29">
        <v>7748</v>
      </c>
      <c r="F52" s="29">
        <v>10655</v>
      </c>
      <c r="G52" s="29">
        <v>7171</v>
      </c>
      <c r="H52" s="29">
        <v>4603</v>
      </c>
      <c r="I52" s="29">
        <v>52615</v>
      </c>
    </row>
    <row r="53" spans="1:9" ht="15.75" customHeight="1" x14ac:dyDescent="0.25">
      <c r="A53" s="27" t="s">
        <v>40</v>
      </c>
      <c r="B53" s="29">
        <v>9014</v>
      </c>
      <c r="C53" s="29">
        <v>9990</v>
      </c>
      <c r="D53" s="29">
        <v>7263</v>
      </c>
      <c r="E53" s="29">
        <v>284</v>
      </c>
      <c r="F53" s="29"/>
      <c r="G53" s="29">
        <v>22243</v>
      </c>
      <c r="H53" s="29">
        <v>24946</v>
      </c>
      <c r="I53" s="29">
        <v>73740</v>
      </c>
    </row>
    <row r="54" spans="1:9" ht="15.75" customHeight="1" x14ac:dyDescent="0.25">
      <c r="A54" s="27" t="s">
        <v>41</v>
      </c>
      <c r="B54" s="29">
        <v>13089</v>
      </c>
      <c r="C54" s="29">
        <v>2591</v>
      </c>
      <c r="D54" s="29">
        <v>11561</v>
      </c>
      <c r="E54" s="29">
        <v>25498</v>
      </c>
      <c r="F54" s="29">
        <v>4512</v>
      </c>
      <c r="G54" s="29">
        <v>4323</v>
      </c>
      <c r="H54" s="29">
        <v>28239</v>
      </c>
      <c r="I54" s="29">
        <v>89813</v>
      </c>
    </row>
    <row r="55" spans="1:9" ht="15.75" customHeight="1" x14ac:dyDescent="0.25">
      <c r="A55" s="27" t="s">
        <v>28</v>
      </c>
      <c r="B55" s="29">
        <v>131713</v>
      </c>
      <c r="C55" s="29">
        <v>94745</v>
      </c>
      <c r="D55" s="29">
        <v>141056</v>
      </c>
      <c r="E55" s="29">
        <v>155168</v>
      </c>
      <c r="F55" s="29">
        <v>66782</v>
      </c>
      <c r="G55" s="29">
        <v>173137</v>
      </c>
      <c r="H55" s="29">
        <v>267133</v>
      </c>
      <c r="I55" s="29">
        <v>1029734</v>
      </c>
    </row>
    <row r="56" spans="1:9" ht="15.75" customHeight="1" x14ac:dyDescent="0.25"/>
    <row r="57" spans="1:9" ht="15.75" customHeight="1" x14ac:dyDescent="0.25"/>
    <row r="58" spans="1:9" ht="15.75" customHeight="1" x14ac:dyDescent="0.25"/>
    <row r="59" spans="1:9" ht="15.75" customHeight="1" x14ac:dyDescent="0.25">
      <c r="A59" s="26" t="s">
        <v>43</v>
      </c>
      <c r="B59" s="26" t="s">
        <v>1</v>
      </c>
      <c r="C59" s="27"/>
      <c r="D59" s="27"/>
      <c r="E59" s="27"/>
      <c r="F59" s="27"/>
      <c r="G59" s="27"/>
      <c r="H59" s="27"/>
    </row>
    <row r="60" spans="1:9" ht="15.75" customHeight="1" x14ac:dyDescent="0.25">
      <c r="A60" s="26" t="s">
        <v>5</v>
      </c>
      <c r="B60" s="27" t="s">
        <v>19</v>
      </c>
      <c r="C60" s="27" t="s">
        <v>11</v>
      </c>
      <c r="D60" s="27" t="s">
        <v>14</v>
      </c>
      <c r="E60" s="27" t="s">
        <v>9</v>
      </c>
      <c r="F60" s="27" t="s">
        <v>6</v>
      </c>
      <c r="G60" s="27" t="s">
        <v>21</v>
      </c>
      <c r="H60" s="27" t="s">
        <v>16</v>
      </c>
    </row>
    <row r="61" spans="1:9" ht="15.75" customHeight="1" x14ac:dyDescent="0.25">
      <c r="A61" s="27" t="s">
        <v>17</v>
      </c>
      <c r="B61" s="28">
        <v>4</v>
      </c>
      <c r="C61" s="28">
        <v>10</v>
      </c>
      <c r="D61" s="28">
        <v>3</v>
      </c>
      <c r="E61" s="28">
        <v>2</v>
      </c>
      <c r="F61" s="28">
        <v>3</v>
      </c>
      <c r="G61" s="28">
        <v>2</v>
      </c>
      <c r="H61" s="28">
        <v>3</v>
      </c>
    </row>
    <row r="62" spans="1:9" ht="15.75" customHeight="1" x14ac:dyDescent="0.25">
      <c r="A62" s="27" t="s">
        <v>13</v>
      </c>
      <c r="B62" s="28">
        <v>6</v>
      </c>
      <c r="C62" s="28">
        <v>7</v>
      </c>
      <c r="D62" s="28"/>
      <c r="E62" s="28">
        <v>3</v>
      </c>
      <c r="F62" s="28"/>
      <c r="G62" s="28">
        <v>1</v>
      </c>
      <c r="H62" s="28">
        <v>3</v>
      </c>
    </row>
    <row r="63" spans="1:9" ht="15.75" customHeight="1" x14ac:dyDescent="0.25">
      <c r="A63" s="27" t="s">
        <v>20</v>
      </c>
      <c r="B63" s="28">
        <v>16</v>
      </c>
      <c r="C63" s="28">
        <v>7</v>
      </c>
      <c r="D63" s="28">
        <v>1</v>
      </c>
      <c r="E63" s="28">
        <v>1</v>
      </c>
      <c r="F63" s="28">
        <v>1</v>
      </c>
      <c r="G63" s="28">
        <v>1</v>
      </c>
      <c r="H63" s="28">
        <v>1</v>
      </c>
    </row>
    <row r="64" spans="1:9" ht="15.75" customHeight="1" x14ac:dyDescent="0.25">
      <c r="A64" s="27" t="s">
        <v>15</v>
      </c>
      <c r="B64" s="28">
        <v>2</v>
      </c>
      <c r="C64" s="28">
        <v>9</v>
      </c>
      <c r="D64" s="28">
        <v>6</v>
      </c>
      <c r="E64" s="28">
        <v>8</v>
      </c>
      <c r="F64" s="28">
        <v>6</v>
      </c>
      <c r="G64" s="28">
        <v>1</v>
      </c>
      <c r="H64" s="28">
        <v>1</v>
      </c>
    </row>
    <row r="65" spans="1:8" ht="15.75" customHeight="1" x14ac:dyDescent="0.25">
      <c r="A65" s="27" t="s">
        <v>18</v>
      </c>
      <c r="B65" s="28">
        <v>2</v>
      </c>
      <c r="C65" s="28">
        <v>8</v>
      </c>
      <c r="D65" s="28"/>
      <c r="E65" s="28">
        <v>1</v>
      </c>
      <c r="F65" s="28"/>
      <c r="G65" s="28"/>
      <c r="H65" s="28">
        <v>3</v>
      </c>
    </row>
    <row r="66" spans="1:8" ht="15.75" customHeight="1" x14ac:dyDescent="0.25">
      <c r="A66" s="27" t="s">
        <v>10</v>
      </c>
      <c r="B66" s="28">
        <v>4</v>
      </c>
      <c r="C66" s="28">
        <v>7</v>
      </c>
      <c r="D66" s="28">
        <v>2</v>
      </c>
      <c r="E66" s="28">
        <v>8</v>
      </c>
      <c r="F66" s="28">
        <v>7</v>
      </c>
      <c r="G66" s="28">
        <v>1</v>
      </c>
      <c r="H66" s="28">
        <v>5</v>
      </c>
    </row>
    <row r="67" spans="1:8" ht="15.75" customHeight="1" x14ac:dyDescent="0.25">
      <c r="A67" s="27" t="s">
        <v>8</v>
      </c>
      <c r="B67" s="28">
        <v>6</v>
      </c>
      <c r="C67" s="28">
        <v>23</v>
      </c>
      <c r="D67" s="28">
        <v>1</v>
      </c>
      <c r="E67" s="28">
        <v>4</v>
      </c>
      <c r="F67" s="28">
        <v>10</v>
      </c>
      <c r="G67" s="28">
        <v>5</v>
      </c>
      <c r="H67" s="28">
        <v>8</v>
      </c>
    </row>
    <row r="68" spans="1:8" ht="15.75" customHeight="1" x14ac:dyDescent="0.25"/>
    <row r="69" spans="1:8" ht="15.75" customHeight="1" x14ac:dyDescent="0.25"/>
    <row r="70" spans="1:8" ht="15.75" customHeight="1" x14ac:dyDescent="0.25"/>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ageMargins left="0.7" right="0.7" top="0.75" bottom="0.75" header="0" footer="0"/>
  <pageSetup orientation="landscape"/>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955D8-21CA-494C-92B3-DD7559DD0CF6}">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D26A-E361-4DAC-A59B-2E569E88D7C1}">
  <dimension ref="A1"/>
  <sheetViews>
    <sheetView showGridLines="0" workbookViewId="0">
      <selection activeCell="R4" sqref="R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B6BE-1093-4173-835D-BE678D50B2AC}">
  <dimension ref="A1"/>
  <sheetViews>
    <sheetView showGridLines="0" tabSelected="1" topLeftCell="E1" zoomScale="91" zoomScaleNormal="91" workbookViewId="0">
      <selection activeCell="R45" sqref="R45"/>
    </sheetView>
  </sheetViews>
  <sheetFormatPr defaultRowHeight="15" x14ac:dyDescent="0.25"/>
  <cols>
    <col min="1" max="16384" width="9.140625" style="3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BLOSSOM ACADEMY</vt:lpstr>
      <vt:lpstr>Data</vt:lpstr>
      <vt:lpstr>Table</vt:lpstr>
      <vt:lpstr>One-dimensional Pivot Table</vt:lpstr>
      <vt:lpstr>Two-dimensional Pivot Table</vt:lpstr>
      <vt:lpstr>Sheet2</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Adelaide_Odametey</dc:creator>
  <cp:lastModifiedBy>Adelaide Odametey</cp:lastModifiedBy>
  <dcterms:created xsi:type="dcterms:W3CDTF">2024-09-01T23:31:50Z</dcterms:created>
  <dcterms:modified xsi:type="dcterms:W3CDTF">2024-09-11T18:21:17Z</dcterms:modified>
</cp:coreProperties>
</file>