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drawings/drawing5.xml" ContentType="application/vnd.openxmlformats-officedocument.drawing+xml"/>
  <Override PartName="/xl/ctrlProps/ctrlProp2.xml" ContentType="application/vnd.ms-excel.controlproperties+xml"/>
  <Override PartName="/xl/ctrlProps/ctrlProp3.xml" ContentType="application/vnd.ms-excel.controlproperties+xml"/>
  <Override PartName="/xl/drawings/drawing6.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7.xml" ContentType="application/vnd.openxmlformats-officedocument.drawing+xml"/>
  <Override PartName="/xl/ctrlProps/ctrlProp6.xml" ContentType="application/vnd.ms-excel.controlproperties+xml"/>
  <Override PartName="/xl/drawings/drawing8.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9.xml" ContentType="application/vnd.openxmlformats-officedocument.drawing+xml"/>
  <Override PartName="/xl/ctrlProps/ctrlProp9.xml" ContentType="application/vnd.ms-excel.controlproperties+xml"/>
  <Override PartName="/xl/drawings/drawing10.xml" ContentType="application/vnd.openxmlformats-officedocument.drawing+xml"/>
  <Override PartName="/xl/ctrlProps/ctrlProp10.xml" ContentType="application/vnd.ms-excel.controlproperties+xml"/>
  <Override PartName="/xl/ctrlProps/ctrlProp11.xml" ContentType="application/vnd.ms-excel.controlproperties+xml"/>
  <Override PartName="/xl/drawings/drawing11.xml" ContentType="application/vnd.openxmlformats-officedocument.drawing+xml"/>
  <Override PartName="/xl/ctrlProps/ctrlProp12.xml" ContentType="application/vnd.ms-excel.controlproperties+xml"/>
  <Override PartName="/xl/drawings/drawing12.xml" ContentType="application/vnd.openxmlformats-officedocument.drawing+xml"/>
  <Override PartName="/xl/ctrlProps/ctrlProp13.xml" ContentType="application/vnd.ms-excel.controlproperties+xml"/>
  <Override PartName="/xl/ctrlProps/ctrlProp1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P:\Grupos\Tragsega\GRUPOS\Area 7\PROYECTOS\ABIERTOS\ESTRATEGIA DESPERDICIO 18-22 (3061215)\3-DESPERDICIO\1. WEB\PANELES\Informe Desperdicio Extradoméstico\con logo alimentosdespana\"/>
    </mc:Choice>
  </mc:AlternateContent>
  <bookViews>
    <workbookView showSheetTabs="0" xWindow="0" yWindow="0" windowWidth="20490" windowHeight="7020"/>
  </bookViews>
  <sheets>
    <sheet name="PORTADA" sheetId="21" r:id="rId1"/>
    <sheet name="METODOLOGÍA" sheetId="22" r:id="rId2"/>
    <sheet name="Conclusiones" sheetId="24" r:id="rId3"/>
    <sheet name="kpi Alimentacion" sheetId="11" r:id="rId4"/>
    <sheet name="Perfil Alimentacion" sheetId="9" r:id="rId5"/>
    <sheet name="Motivos Alimentacion" sheetId="12" r:id="rId6"/>
    <sheet name="KPI Aperitivos" sheetId="13" r:id="rId7"/>
    <sheet name="Perfil Aperitivos" sheetId="14" r:id="rId8"/>
    <sheet name="KPI bebidas" sheetId="15" r:id="rId9"/>
    <sheet name="perfil bebidas" sheetId="16" r:id="rId10"/>
    <sheet name="KPI ALIMENTOS" sheetId="19" r:id="rId11"/>
    <sheet name="perfil alimentos" sheetId="20" r:id="rId12"/>
    <sheet name="desplegables" sheetId="10" state="hidden" r:id="rId13"/>
    <sheet name="ALIMENTACION KPI" sheetId="1" state="hidden" r:id="rId14"/>
    <sheet name="ALIMENTACION PERFIL" sheetId="2" state="hidden" r:id="rId15"/>
    <sheet name="MOTIVOS" sheetId="3" state="hidden" r:id="rId16"/>
    <sheet name="APERITIVOS KPI" sheetId="4" state="hidden" r:id="rId17"/>
    <sheet name="APERITIVOS PERFIL" sheetId="5" state="hidden" r:id="rId18"/>
    <sheet name="BEBIDAS KPI" sheetId="6" state="hidden" r:id="rId19"/>
    <sheet name="BEBIDAS PERFIL" sheetId="7" state="hidden" r:id="rId20"/>
    <sheet name="ALIMENTOS KPI" sheetId="17" state="hidden" r:id="rId21"/>
    <sheet name="ALIMENTOS PERFIL" sheetId="18" state="hidden" r:id="rId22"/>
  </sheets>
  <externalReferences>
    <externalReference r:id="rId23"/>
  </externalReferences>
  <definedNames>
    <definedName name="_xlnm._FilterDatabase" localSheetId="3" hidden="1">'kpi Alimentacion'!$A$3:$G$14</definedName>
    <definedName name="_xlnm._FilterDatabase" localSheetId="10" hidden="1">'KPI ALIMENTOS'!$A$3:$G$14</definedName>
    <definedName name="_xlnm._FilterDatabase" localSheetId="6" hidden="1">'KPI Aperitivos'!$A$3:$G$14</definedName>
    <definedName name="_xlnm._FilterDatabase" localSheetId="8" hidden="1">'KPI bebidas'!$A$3:$G$14</definedName>
    <definedName name="_xlnm._FilterDatabase" localSheetId="5" hidden="1">'Motivos Alimentacion'!$A$3:$G$35</definedName>
    <definedName name="_xlnm._FilterDatabase" localSheetId="4" hidden="1">'Perfil Alimentacion'!$A$3:$G$35</definedName>
    <definedName name="_xlnm._FilterDatabase" localSheetId="11" hidden="1">'perfil alimentos'!$A$3:$G$35</definedName>
    <definedName name="_xlnm._FilterDatabase" localSheetId="7" hidden="1">'Perfil Aperitivos'!$A$3:$G$35</definedName>
    <definedName name="_xlnm._FilterDatabase" localSheetId="9" hidden="1">'perfil bebidas'!$A$3:$G$35</definedName>
    <definedName name="_xlnm.Print_Area" localSheetId="2">Conclusiones!$A$1:$J$28</definedName>
    <definedName name="_xlnm.Print_Area" localSheetId="1">METODOLOGÍA!$A$1:$J$27</definedName>
    <definedName name="Categorias">[1]MAESTROS!$B$2:$B$21</definedName>
    <definedName name="Segmentos">[1]MAESTROS!$A$2:$A$34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0" l="1"/>
  <c r="E7" i="20"/>
  <c r="F7" i="20" s="1"/>
  <c r="G7" i="20" s="1"/>
  <c r="H7" i="20" s="1"/>
  <c r="I7" i="20" s="1"/>
  <c r="B5" i="20"/>
  <c r="E7" i="19"/>
  <c r="F7" i="19" s="1"/>
  <c r="G7" i="19" s="1"/>
  <c r="H7" i="19" s="1"/>
  <c r="I7" i="19" s="1"/>
  <c r="B5" i="19"/>
  <c r="B7" i="16" l="1"/>
  <c r="E7" i="16"/>
  <c r="F7" i="16" s="1"/>
  <c r="G7" i="16" s="1"/>
  <c r="H7" i="16" s="1"/>
  <c r="I7" i="16" s="1"/>
  <c r="B5" i="16"/>
  <c r="E7" i="15"/>
  <c r="F7" i="15" s="1"/>
  <c r="G7" i="15" s="1"/>
  <c r="H7" i="15" s="1"/>
  <c r="I7" i="15" s="1"/>
  <c r="B5" i="15"/>
  <c r="B7" i="14"/>
  <c r="E7" i="14"/>
  <c r="F7" i="14" s="1"/>
  <c r="G7" i="14" s="1"/>
  <c r="H7" i="14" s="1"/>
  <c r="I7" i="14" s="1"/>
  <c r="B5" i="14"/>
  <c r="E7" i="13"/>
  <c r="F7" i="13" s="1"/>
  <c r="G7" i="13" s="1"/>
  <c r="H7" i="13" s="1"/>
  <c r="I7" i="13" s="1"/>
  <c r="B5" i="13"/>
  <c r="E7" i="12" l="1"/>
  <c r="F7" i="12" s="1"/>
  <c r="G7" i="12" s="1"/>
  <c r="H7" i="12" s="1"/>
  <c r="I7" i="12" s="1"/>
  <c r="B7" i="12"/>
  <c r="B5" i="12"/>
  <c r="B5" i="11" l="1"/>
  <c r="E7" i="11"/>
  <c r="F7" i="11" s="1"/>
  <c r="G7" i="11" s="1"/>
  <c r="H7" i="11" s="1"/>
  <c r="I7" i="11" s="1"/>
  <c r="E7" i="9"/>
  <c r="F7" i="9" s="1"/>
  <c r="G7" i="9" s="1"/>
  <c r="H7" i="9" s="1"/>
  <c r="I7" i="9" s="1"/>
  <c r="B7" i="9"/>
  <c r="B5" i="9"/>
  <c r="A504" i="18" l="1"/>
  <c r="A507" i="18"/>
  <c r="A600" i="18"/>
  <c r="A624" i="18"/>
  <c r="A715" i="18"/>
  <c r="A491" i="18"/>
  <c r="A731" i="18"/>
  <c r="A720" i="18"/>
  <c r="A728" i="18"/>
  <c r="A859" i="18"/>
  <c r="A617" i="18"/>
  <c r="A891" i="18"/>
  <c r="A663" i="18"/>
  <c r="A493" i="18"/>
  <c r="A770" i="18"/>
  <c r="A917" i="18"/>
  <c r="A852" i="18"/>
  <c r="A578" i="18"/>
  <c r="A701" i="18"/>
  <c r="A738" i="18"/>
  <c r="A918" i="18"/>
  <c r="A556" i="18"/>
  <c r="A894" i="18"/>
  <c r="A476" i="18"/>
  <c r="A735" i="18"/>
  <c r="A900" i="18"/>
  <c r="A882" i="18"/>
  <c r="A590" i="18"/>
  <c r="A874" i="18"/>
  <c r="A758" i="18"/>
  <c r="A671" i="18"/>
  <c r="A836" i="18"/>
  <c r="A483" i="18"/>
  <c r="A526" i="18"/>
  <c r="A513" i="18"/>
  <c r="A709" i="18"/>
  <c r="A699" i="18"/>
  <c r="A722" i="18"/>
  <c r="A798" i="18"/>
  <c r="A628" i="18"/>
  <c r="A759" i="18"/>
  <c r="A909" i="18"/>
  <c r="A673" i="18"/>
  <c r="A494" i="18"/>
  <c r="A705" i="18"/>
  <c r="A856" i="18"/>
  <c r="A601" i="18"/>
  <c r="A569" i="18"/>
  <c r="A614" i="18"/>
  <c r="A570" i="18"/>
  <c r="A767" i="18"/>
  <c r="A868" i="18"/>
  <c r="A837" i="18"/>
  <c r="A664" i="18"/>
  <c r="A652" i="18"/>
  <c r="A521" i="18"/>
  <c r="A869" i="18"/>
  <c r="A753" i="18"/>
  <c r="A690" i="18"/>
  <c r="A645" i="18"/>
  <c r="A686" i="18"/>
  <c r="A682" i="18"/>
  <c r="A903" i="18"/>
  <c r="A541" i="18"/>
  <c r="A531" i="18"/>
  <c r="A879" i="18"/>
  <c r="A622" i="18"/>
  <c r="A810" i="18"/>
  <c r="A839" i="18"/>
  <c r="A477" i="18"/>
  <c r="A659" i="18"/>
  <c r="A623" i="18"/>
  <c r="A512" i="18"/>
  <c r="A919" i="18"/>
  <c r="A749" i="18"/>
  <c r="A737" i="18"/>
  <c r="A710" i="18"/>
  <c r="A743" i="18"/>
  <c r="A717" i="18"/>
  <c r="A908" i="18"/>
  <c r="A723" i="18"/>
  <c r="A662" i="18"/>
  <c r="A730" i="18"/>
  <c r="A796" i="18"/>
  <c r="A627" i="18"/>
  <c r="A794" i="18"/>
  <c r="A719" i="18"/>
  <c r="A549" i="18"/>
  <c r="A914" i="18"/>
  <c r="A616" i="18"/>
  <c r="A648" i="18"/>
  <c r="A863" i="18"/>
  <c r="A565" i="18"/>
  <c r="A626" i="18"/>
  <c r="A718" i="18"/>
  <c r="A618" i="18"/>
  <c r="A819" i="18"/>
  <c r="A523" i="18"/>
  <c r="A817" i="18"/>
  <c r="A527" i="18"/>
  <c r="A820" i="18"/>
  <c r="A840" i="18"/>
  <c r="A751" i="18"/>
  <c r="A724" i="18"/>
  <c r="A637" i="18"/>
  <c r="A866" i="18"/>
  <c r="A854" i="18"/>
  <c r="A492" i="18"/>
  <c r="A638" i="18"/>
  <c r="A762" i="18"/>
  <c r="A573" i="18"/>
  <c r="A467" i="18"/>
  <c r="A790" i="18"/>
  <c r="A474" i="18"/>
  <c r="A845" i="18"/>
  <c r="A657" i="18"/>
  <c r="A745" i="18"/>
  <c r="A870" i="18"/>
  <c r="A700" i="18"/>
  <c r="A800" i="18"/>
  <c r="A661" i="18"/>
  <c r="A843" i="18"/>
  <c r="A603" i="18"/>
  <c r="A632" i="18"/>
  <c r="A814" i="18"/>
  <c r="A516" i="18"/>
  <c r="A841" i="18"/>
  <c r="A669" i="18"/>
  <c r="A674" i="18"/>
  <c r="A771" i="18"/>
  <c r="A464" i="18"/>
  <c r="A475" i="18"/>
  <c r="A478" i="18"/>
  <c r="A842" i="18"/>
  <c r="A902" i="18"/>
  <c r="A913" i="18"/>
  <c r="A559" i="18"/>
  <c r="A588" i="18"/>
  <c r="A752" i="18"/>
  <c r="A805" i="18"/>
  <c r="A881" i="18"/>
  <c r="A547" i="18"/>
  <c r="A688" i="18"/>
  <c r="A524" i="18"/>
  <c r="A911" i="18"/>
  <c r="A741" i="18"/>
  <c r="A530" i="18"/>
  <c r="A803" i="18"/>
  <c r="A871" i="18"/>
  <c r="A536" i="18"/>
  <c r="A821" i="18"/>
  <c r="A593" i="18"/>
  <c r="A511" i="18"/>
  <c r="A612" i="18"/>
  <c r="A650" i="18"/>
  <c r="A761" i="18"/>
  <c r="A875" i="18"/>
  <c r="A765" i="18"/>
  <c r="A610" i="18"/>
  <c r="A519" i="18"/>
  <c r="A620" i="18"/>
  <c r="A687" i="18"/>
  <c r="A732" i="18"/>
  <c r="A704" i="18"/>
  <c r="A599" i="18"/>
  <c r="A892" i="18"/>
  <c r="A898" i="18"/>
  <c r="A853" i="18"/>
  <c r="A596" i="18"/>
  <c r="A816" i="18"/>
  <c r="A466" i="18"/>
  <c r="A463" i="18"/>
  <c r="A756" i="18"/>
  <c r="A887" i="18"/>
  <c r="A495" i="18"/>
  <c r="A468" i="18"/>
  <c r="A594" i="18"/>
  <c r="A862" i="18"/>
  <c r="A692" i="18"/>
  <c r="A823" i="18"/>
  <c r="A702" i="18"/>
  <c r="A778" i="18"/>
  <c r="A607" i="18"/>
  <c r="A772" i="18"/>
  <c r="A611" i="18"/>
  <c r="A462" i="18"/>
  <c r="A641" i="18"/>
  <c r="A660" i="18"/>
  <c r="A784" i="18"/>
  <c r="A855" i="18"/>
  <c r="A685" i="18"/>
  <c r="A865" i="18"/>
  <c r="A646" i="18"/>
  <c r="A487" i="18"/>
  <c r="A668" i="18"/>
  <c r="A742" i="18"/>
  <c r="A572" i="18"/>
  <c r="A895" i="18"/>
  <c r="A633" i="18"/>
  <c r="A716" i="18"/>
  <c r="A857" i="18"/>
  <c r="A470" i="18"/>
  <c r="A625" i="18"/>
  <c r="A529" i="18"/>
  <c r="A916" i="18"/>
  <c r="A555" i="18"/>
  <c r="A550" i="18"/>
  <c r="A698" i="18"/>
  <c r="A703" i="18"/>
  <c r="A804" i="18"/>
  <c r="A581" i="18"/>
  <c r="A667" i="18"/>
  <c r="A848" i="18"/>
  <c r="A877" i="18"/>
  <c r="A481" i="18"/>
  <c r="A838" i="18"/>
  <c r="A755" i="18"/>
  <c r="A766" i="18"/>
  <c r="A736" i="18"/>
  <c r="A813" i="18"/>
  <c r="A609" i="18"/>
  <c r="A774" i="18"/>
  <c r="A896" i="18"/>
  <c r="A510" i="18"/>
  <c r="A558" i="18"/>
  <c r="A577" i="18"/>
  <c r="A775" i="18"/>
  <c r="A876" i="18"/>
  <c r="A787" i="18"/>
  <c r="A830" i="18"/>
  <c r="A689" i="18"/>
  <c r="A591" i="18"/>
  <c r="A884" i="18"/>
  <c r="A809" i="18"/>
  <c r="A912" i="18"/>
  <c r="A517" i="18"/>
  <c r="A799" i="18"/>
  <c r="A501" i="18"/>
  <c r="A754" i="18"/>
  <c r="A654" i="18"/>
  <c r="A746" i="18"/>
  <c r="A807" i="18"/>
  <c r="A505" i="18"/>
  <c r="A535" i="18"/>
  <c r="A828" i="18"/>
  <c r="A499" i="18"/>
  <c r="A789" i="18"/>
  <c r="A522" i="18"/>
  <c r="A768" i="18"/>
  <c r="A471" i="18"/>
  <c r="A764" i="18"/>
  <c r="A635" i="18"/>
  <c r="A725" i="18"/>
  <c r="A640" i="18"/>
  <c r="A729" i="18"/>
  <c r="A509" i="18"/>
  <c r="A595" i="18"/>
  <c r="A726" i="18"/>
  <c r="A602" i="18"/>
  <c r="A589" i="18"/>
  <c r="A818" i="18"/>
  <c r="A864" i="18"/>
  <c r="A747" i="18"/>
  <c r="A714" i="18"/>
  <c r="A802" i="18"/>
  <c r="A696" i="18"/>
  <c r="A847" i="18"/>
  <c r="A543" i="18"/>
  <c r="A636" i="18"/>
  <c r="A861" i="18"/>
  <c r="A675" i="18"/>
  <c r="A905" i="18"/>
  <c r="A833" i="18"/>
  <c r="A500" i="18"/>
  <c r="A533" i="18"/>
  <c r="A886" i="18"/>
  <c r="A561" i="18"/>
  <c r="A707" i="18"/>
  <c r="A713" i="18"/>
  <c r="A779" i="18"/>
  <c r="A552" i="18"/>
  <c r="A490" i="18"/>
  <c r="A592" i="18"/>
  <c r="A472" i="18"/>
  <c r="A583" i="18"/>
  <c r="A808" i="18"/>
  <c r="A553" i="18"/>
  <c r="A712" i="18"/>
  <c r="A503" i="18"/>
  <c r="A793" i="18"/>
  <c r="A885" i="18"/>
  <c r="A677" i="18"/>
  <c r="A666" i="18"/>
  <c r="A721" i="18"/>
  <c r="A812" i="18"/>
  <c r="A653" i="18"/>
  <c r="A479" i="18"/>
  <c r="A851" i="18"/>
  <c r="A514" i="18"/>
  <c r="A484" i="18"/>
  <c r="A706" i="18"/>
  <c r="A655" i="18"/>
  <c r="A606" i="18"/>
  <c r="A727" i="18"/>
  <c r="A649" i="18"/>
  <c r="A496" i="18"/>
  <c r="A563" i="18"/>
  <c r="A878" i="18"/>
  <c r="A656" i="18"/>
  <c r="A684" i="18"/>
  <c r="A537" i="18"/>
  <c r="A534" i="18"/>
  <c r="A506" i="18"/>
  <c r="A651" i="18"/>
  <c r="A465" i="18"/>
  <c r="A658" i="18"/>
  <c r="A850" i="18"/>
  <c r="A739" i="18"/>
  <c r="A786" i="18"/>
  <c r="A679" i="18"/>
  <c r="A893" i="18"/>
  <c r="A670" i="18"/>
  <c r="A846" i="18"/>
  <c r="A897" i="18"/>
  <c r="A691" i="18"/>
  <c r="A485" i="18"/>
  <c r="A586" i="18"/>
  <c r="A557" i="18"/>
  <c r="A678" i="18"/>
  <c r="A777" i="18"/>
  <c r="A811" i="18"/>
  <c r="A580" i="18"/>
  <c r="A544" i="18"/>
  <c r="A683" i="18"/>
  <c r="A497" i="18"/>
  <c r="A539" i="18"/>
  <c r="A815" i="18"/>
  <c r="A486" i="18"/>
  <c r="A575" i="18"/>
  <c r="A461" i="18"/>
  <c r="A806" i="18"/>
  <c r="A711" i="18"/>
  <c r="A695" i="18"/>
  <c r="A545" i="18"/>
  <c r="A844" i="18"/>
  <c r="A621" i="18"/>
  <c r="A797" i="18"/>
  <c r="A576" i="18"/>
  <c r="A781" i="18"/>
  <c r="A515" i="18"/>
  <c r="A567" i="18"/>
  <c r="A642" i="18"/>
  <c r="A508" i="18"/>
  <c r="A827" i="18"/>
  <c r="A480" i="18"/>
  <c r="A571" i="18"/>
  <c r="A832" i="18"/>
  <c r="A525" i="18"/>
  <c r="A634" i="18"/>
  <c r="A750" i="18"/>
  <c r="A826" i="18"/>
  <c r="A676" i="18"/>
  <c r="A615" i="18"/>
  <c r="A757" i="18"/>
  <c r="A613" i="18"/>
  <c r="A597" i="18"/>
  <c r="A801" i="18"/>
  <c r="A579" i="18"/>
  <c r="A849" i="18"/>
  <c r="A748" i="18"/>
  <c r="A540" i="18"/>
  <c r="A883" i="18"/>
  <c r="A906" i="18"/>
  <c r="A604" i="18"/>
  <c r="A518" i="18"/>
  <c r="A831" i="18"/>
  <c r="A907" i="18"/>
  <c r="A520" i="18"/>
  <c r="A733" i="18"/>
  <c r="A488" i="18"/>
  <c r="A560" i="18"/>
  <c r="A872" i="18"/>
  <c r="A792" i="18"/>
  <c r="A824" i="18"/>
  <c r="A554" i="18"/>
  <c r="A639" i="18"/>
  <c r="A532" i="18"/>
  <c r="A825" i="18"/>
  <c r="A708" i="18"/>
  <c r="A564" i="18"/>
  <c r="A548" i="18"/>
  <c r="A574" i="18"/>
  <c r="A791" i="18"/>
  <c r="A867" i="18"/>
  <c r="A858" i="18"/>
  <c r="A551" i="18"/>
  <c r="A566" i="18"/>
  <c r="A773" i="18"/>
  <c r="A899" i="18"/>
  <c r="A901" i="18"/>
  <c r="A469" i="18"/>
  <c r="A629" i="18"/>
  <c r="A489" i="18"/>
  <c r="A546" i="18"/>
  <c r="A873" i="18"/>
  <c r="A473" i="18"/>
  <c r="A502" i="18"/>
  <c r="A835" i="18"/>
  <c r="A585" i="18"/>
  <c r="A740" i="18"/>
  <c r="A665" i="18"/>
  <c r="A608" i="18"/>
  <c r="A783" i="18"/>
  <c r="A681" i="18"/>
  <c r="A769" i="18"/>
  <c r="A822" i="18"/>
  <c r="A693" i="18"/>
  <c r="A647" i="18"/>
  <c r="A631" i="18"/>
  <c r="A860" i="18"/>
  <c r="A643" i="18"/>
  <c r="A776" i="18"/>
  <c r="A697" i="18"/>
  <c r="A785" i="18"/>
  <c r="A630" i="18"/>
  <c r="A498" i="18"/>
  <c r="A795" i="18"/>
  <c r="A562" i="18"/>
  <c r="A829" i="18"/>
  <c r="A763" i="18"/>
  <c r="A888" i="18"/>
  <c r="A788" i="18"/>
  <c r="A598" i="18"/>
  <c r="A782" i="18"/>
  <c r="A538" i="18"/>
  <c r="A582" i="18"/>
  <c r="A584" i="18"/>
  <c r="A880" i="18"/>
  <c r="A694" i="18"/>
  <c r="A889" i="18"/>
  <c r="A734" i="18"/>
  <c r="A890" i="18"/>
  <c r="A482" i="18"/>
  <c r="A904" i="18"/>
  <c r="A910" i="18"/>
  <c r="A619" i="18"/>
  <c r="A568" i="18"/>
  <c r="A915" i="18"/>
  <c r="A744" i="18"/>
  <c r="A780" i="18"/>
  <c r="A587" i="18"/>
  <c r="A542" i="18"/>
  <c r="A834" i="18"/>
  <c r="A760" i="18"/>
  <c r="A680" i="18"/>
  <c r="A605" i="18"/>
  <c r="A644" i="18"/>
  <c r="A528" i="18"/>
  <c r="A672" i="18"/>
  <c r="A7" i="1"/>
  <c r="A4" i="1"/>
  <c r="A8" i="1"/>
  <c r="A6" i="1"/>
  <c r="A5" i="1"/>
  <c r="A3" i="1"/>
  <c r="A17" i="20"/>
  <c r="A17" i="14"/>
  <c r="A17" i="16"/>
  <c r="A17" i="9"/>
  <c r="A279" i="3"/>
  <c r="A369" i="3"/>
  <c r="A312" i="3"/>
  <c r="A212" i="3"/>
  <c r="A386" i="3"/>
  <c r="A367" i="3"/>
  <c r="A249" i="3"/>
  <c r="A374" i="3"/>
  <c r="A259" i="3"/>
  <c r="A291" i="3"/>
  <c r="A345" i="3"/>
  <c r="A379" i="3"/>
  <c r="A399" i="3"/>
  <c r="A347" i="3"/>
  <c r="A308" i="3"/>
  <c r="A248" i="3"/>
  <c r="A404" i="3"/>
  <c r="A392" i="3"/>
  <c r="A271" i="3"/>
  <c r="A341" i="3"/>
  <c r="A323" i="3"/>
  <c r="A235" i="3"/>
  <c r="A252" i="3"/>
  <c r="A315" i="3"/>
  <c r="A287" i="3"/>
  <c r="A375" i="3"/>
  <c r="A372" i="3"/>
  <c r="A297" i="3"/>
  <c r="A233" i="3"/>
  <c r="A246" i="3"/>
  <c r="A303" i="3"/>
  <c r="A319" i="3"/>
  <c r="A286" i="3"/>
  <c r="A245" i="3"/>
  <c r="A239" i="3"/>
  <c r="A400" i="3"/>
  <c r="A234" i="3"/>
  <c r="A283" i="3"/>
  <c r="A380" i="3"/>
  <c r="A376" i="3"/>
  <c r="A351" i="3"/>
  <c r="A357" i="3"/>
  <c r="A299" i="3"/>
  <c r="A208" i="3"/>
  <c r="A222" i="3"/>
  <c r="A216" i="3"/>
  <c r="A361" i="3"/>
  <c r="A328" i="3"/>
  <c r="A326" i="3"/>
  <c r="A265" i="3"/>
  <c r="A228" i="3"/>
  <c r="A317" i="3"/>
  <c r="A365" i="3"/>
  <c r="A241" i="3"/>
  <c r="A321" i="3"/>
  <c r="A298" i="3"/>
  <c r="A266" i="3"/>
  <c r="A272" i="3"/>
  <c r="A306" i="3"/>
  <c r="A384" i="3"/>
  <c r="A329" i="3"/>
  <c r="A409" i="3"/>
  <c r="A289" i="3"/>
  <c r="A385" i="3"/>
  <c r="A219" i="3"/>
  <c r="A250" i="3"/>
  <c r="A337" i="3"/>
  <c r="A225" i="3"/>
  <c r="A276" i="3"/>
  <c r="A257" i="3"/>
  <c r="A355" i="3"/>
  <c r="A231" i="3"/>
  <c r="A398" i="3"/>
  <c r="A280" i="3"/>
  <c r="A256" i="3"/>
  <c r="A360" i="3"/>
  <c r="A243" i="3"/>
  <c r="A346" i="3"/>
  <c r="A247" i="3"/>
  <c r="A322" i="3"/>
  <c r="A348" i="3"/>
  <c r="A358" i="3"/>
  <c r="A371" i="3"/>
  <c r="A295" i="3"/>
  <c r="A408" i="3"/>
  <c r="A338" i="3"/>
  <c r="A395" i="3"/>
  <c r="A230" i="3"/>
  <c r="A309" i="3"/>
  <c r="A340" i="3"/>
  <c r="A238" i="3"/>
  <c r="A402" i="3"/>
  <c r="A335" i="3"/>
  <c r="A220" i="3"/>
  <c r="A397" i="3"/>
  <c r="A332" i="3"/>
  <c r="A236" i="3"/>
  <c r="A281" i="3"/>
  <c r="A389" i="3"/>
  <c r="A325" i="3"/>
  <c r="A237" i="3"/>
  <c r="A343" i="3"/>
  <c r="A226" i="3"/>
  <c r="A305" i="3"/>
  <c r="A260" i="3"/>
  <c r="A227" i="3"/>
  <c r="A288" i="3"/>
  <c r="A368" i="3"/>
  <c r="A258" i="3"/>
  <c r="A393" i="3"/>
  <c r="A285" i="3"/>
  <c r="A240" i="3"/>
  <c r="A336" i="3"/>
  <c r="A394" i="3"/>
  <c r="A353" i="3"/>
  <c r="A396" i="3"/>
  <c r="A363" i="3"/>
  <c r="A221" i="3"/>
  <c r="A214" i="3"/>
  <c r="A381" i="3"/>
  <c r="A356" i="3"/>
  <c r="A401" i="3"/>
  <c r="A314" i="3"/>
  <c r="A364" i="3"/>
  <c r="A223" i="3"/>
  <c r="A263" i="3"/>
  <c r="A373" i="3"/>
  <c r="A359" i="3"/>
  <c r="A207" i="3"/>
  <c r="A251" i="3"/>
  <c r="A333" i="3"/>
  <c r="A352" i="3"/>
  <c r="A211" i="3"/>
  <c r="A330" i="3"/>
  <c r="A311" i="3"/>
  <c r="A264" i="3"/>
  <c r="A354" i="3"/>
  <c r="A294" i="3"/>
  <c r="A366" i="3"/>
  <c r="A244" i="3"/>
  <c r="A232" i="3"/>
  <c r="A215" i="3"/>
  <c r="A334" i="3"/>
  <c r="A254" i="3"/>
  <c r="A210" i="3"/>
  <c r="A229" i="3"/>
  <c r="A282" i="3"/>
  <c r="A275" i="3"/>
  <c r="A209" i="3"/>
  <c r="A383" i="3"/>
  <c r="A269" i="3"/>
  <c r="A293" i="3"/>
  <c r="A316" i="3"/>
  <c r="A296" i="3"/>
  <c r="A390" i="3"/>
  <c r="A292" i="3"/>
  <c r="A290" i="3"/>
  <c r="A350" i="3"/>
  <c r="A301" i="3"/>
  <c r="A304" i="3"/>
  <c r="A268" i="3"/>
  <c r="A267" i="3"/>
  <c r="A270" i="3"/>
  <c r="A302" i="3"/>
  <c r="A262" i="3"/>
  <c r="A405" i="3"/>
  <c r="A284" i="3"/>
  <c r="A387" i="3"/>
  <c r="A324" i="3"/>
  <c r="A213" i="3"/>
  <c r="A382" i="3"/>
  <c r="A370" i="3"/>
  <c r="A391" i="3"/>
  <c r="A388" i="3"/>
  <c r="A327" i="3"/>
  <c r="A320" i="3"/>
  <c r="A331" i="3"/>
  <c r="A224" i="3"/>
  <c r="A255" i="3"/>
  <c r="A277" i="3"/>
  <c r="A310" i="3"/>
  <c r="A342" i="3"/>
  <c r="A349" i="3"/>
  <c r="A307" i="3"/>
  <c r="A273" i="3"/>
  <c r="A339" i="3"/>
  <c r="A261" i="3"/>
  <c r="A377" i="3"/>
  <c r="A407" i="3"/>
  <c r="A313" i="3"/>
  <c r="A253" i="3"/>
  <c r="A278" i="3"/>
  <c r="A274" i="3"/>
  <c r="A362" i="3"/>
  <c r="A242" i="3"/>
  <c r="A403" i="3"/>
  <c r="A318" i="3"/>
  <c r="A300" i="3"/>
  <c r="A218" i="3"/>
  <c r="A344" i="3"/>
  <c r="A217" i="3"/>
  <c r="A406" i="3"/>
  <c r="A206" i="3"/>
  <c r="A378" i="3"/>
  <c r="A33" i="20"/>
  <c r="A33" i="9"/>
  <c r="A33" i="16"/>
  <c r="A33" i="14"/>
  <c r="A29" i="4"/>
  <c r="A26" i="4"/>
  <c r="A24" i="4"/>
  <c r="A25" i="4"/>
  <c r="A30" i="4"/>
  <c r="A27" i="4"/>
  <c r="A28" i="4"/>
  <c r="A23" i="4"/>
  <c r="A22" i="4"/>
  <c r="A20" i="4"/>
  <c r="A17" i="4"/>
  <c r="A21" i="4"/>
  <c r="A19" i="4"/>
  <c r="A18" i="4"/>
  <c r="A32" i="9"/>
  <c r="A32" i="20"/>
  <c r="A32" i="16"/>
  <c r="A32" i="14"/>
  <c r="A11" i="1"/>
  <c r="A10" i="1"/>
  <c r="A13" i="1"/>
  <c r="A14" i="1"/>
  <c r="A9" i="1"/>
  <c r="A12" i="1"/>
  <c r="A12" i="16"/>
  <c r="A12" i="20"/>
  <c r="A12" i="14"/>
  <c r="A12" i="9"/>
  <c r="A151" i="2"/>
  <c r="A127" i="2"/>
  <c r="A41" i="2"/>
  <c r="A95" i="2"/>
  <c r="A131" i="2"/>
  <c r="A54" i="2"/>
  <c r="A48" i="2"/>
  <c r="A90" i="2"/>
  <c r="A155" i="2"/>
  <c r="A72" i="2"/>
  <c r="A63" i="2"/>
  <c r="A136" i="2"/>
  <c r="A135" i="2"/>
  <c r="A103" i="2"/>
  <c r="A68" i="2"/>
  <c r="A8" i="2"/>
  <c r="A120" i="2"/>
  <c r="A132" i="2"/>
  <c r="A44" i="2"/>
  <c r="A130" i="2"/>
  <c r="A26" i="2"/>
  <c r="A111" i="2"/>
  <c r="A10" i="2"/>
  <c r="A39" i="2"/>
  <c r="A75" i="2"/>
  <c r="A108" i="2"/>
  <c r="A27" i="2"/>
  <c r="A9" i="2"/>
  <c r="A5" i="2"/>
  <c r="A98" i="2"/>
  <c r="A93" i="2"/>
  <c r="A14" i="2"/>
  <c r="A35" i="2"/>
  <c r="A59" i="2"/>
  <c r="A55" i="2"/>
  <c r="A11" i="2"/>
  <c r="A147" i="2"/>
  <c r="A43" i="2"/>
  <c r="A25" i="2"/>
  <c r="A114" i="2"/>
  <c r="A143" i="2"/>
  <c r="A82" i="2"/>
  <c r="A124" i="2"/>
  <c r="A139" i="2"/>
  <c r="A74" i="2"/>
  <c r="A22" i="2"/>
  <c r="A79" i="2"/>
  <c r="A70" i="2"/>
  <c r="A89" i="2"/>
  <c r="A140" i="2"/>
  <c r="A71" i="2"/>
  <c r="A21" i="2"/>
  <c r="A19" i="2"/>
  <c r="A160" i="2"/>
  <c r="A109" i="2"/>
  <c r="A104" i="2"/>
  <c r="A47" i="2"/>
  <c r="A49" i="2"/>
  <c r="A37" i="2"/>
  <c r="A18" i="2"/>
  <c r="A58" i="2"/>
  <c r="A119" i="2"/>
  <c r="A94" i="2"/>
  <c r="A80" i="2"/>
  <c r="A146" i="2"/>
  <c r="A149" i="2"/>
  <c r="A20" i="2"/>
  <c r="A16" i="2"/>
  <c r="A69" i="2"/>
  <c r="A163" i="2"/>
  <c r="A45" i="2"/>
  <c r="A102" i="2"/>
  <c r="A23" i="2"/>
  <c r="A51" i="2"/>
  <c r="A128" i="2"/>
  <c r="A97" i="2"/>
  <c r="A115" i="2"/>
  <c r="A33" i="2"/>
  <c r="A113" i="2"/>
  <c r="A31" i="2"/>
  <c r="A15" i="2"/>
  <c r="A40" i="2"/>
  <c r="A121" i="2"/>
  <c r="A105" i="2"/>
  <c r="A125" i="2"/>
  <c r="A133" i="2"/>
  <c r="A67" i="2"/>
  <c r="A157" i="2"/>
  <c r="A12" i="2"/>
  <c r="A38" i="2"/>
  <c r="A86" i="2"/>
  <c r="A141" i="2"/>
  <c r="A137" i="2"/>
  <c r="A3" i="2"/>
  <c r="A158" i="2"/>
  <c r="A32" i="2"/>
  <c r="A154" i="2"/>
  <c r="A99" i="2"/>
  <c r="A96" i="2"/>
  <c r="A134" i="2"/>
  <c r="A153" i="2"/>
  <c r="A36" i="2"/>
  <c r="A118" i="2"/>
  <c r="A144" i="2"/>
  <c r="A57" i="2"/>
  <c r="A129" i="2"/>
  <c r="A34" i="2"/>
  <c r="A17" i="2"/>
  <c r="A81" i="2"/>
  <c r="A148" i="2"/>
  <c r="A123" i="2"/>
  <c r="A142" i="2"/>
  <c r="A73" i="2"/>
  <c r="A117" i="2"/>
  <c r="A88" i="2"/>
  <c r="A116" i="2"/>
  <c r="A61" i="2"/>
  <c r="A24" i="2"/>
  <c r="A152" i="2"/>
  <c r="A28" i="2"/>
  <c r="A62" i="2"/>
  <c r="A100" i="2"/>
  <c r="A7" i="2"/>
  <c r="A76" i="2"/>
  <c r="A145" i="2"/>
  <c r="A64" i="2"/>
  <c r="A83" i="2"/>
  <c r="A101" i="2"/>
  <c r="A4" i="2"/>
  <c r="A107" i="2"/>
  <c r="A50" i="2"/>
  <c r="A122" i="2"/>
  <c r="A53" i="2"/>
  <c r="A138" i="2"/>
  <c r="A112" i="2"/>
  <c r="A156" i="2"/>
  <c r="A106" i="2"/>
  <c r="A87" i="2"/>
  <c r="A30" i="2"/>
  <c r="A66" i="2"/>
  <c r="A150" i="2"/>
  <c r="A42" i="2"/>
  <c r="A161" i="2"/>
  <c r="A2" i="2"/>
  <c r="A110" i="2"/>
  <c r="A60" i="2"/>
  <c r="A13" i="2"/>
  <c r="A46" i="2"/>
  <c r="A85" i="2"/>
  <c r="A91" i="2"/>
  <c r="A29" i="2"/>
  <c r="A159" i="2"/>
  <c r="A92" i="2"/>
  <c r="A126" i="2"/>
  <c r="A65" i="2"/>
  <c r="A52" i="2"/>
  <c r="A6" i="2"/>
  <c r="A56" i="2"/>
  <c r="A84" i="2"/>
  <c r="A77" i="2"/>
  <c r="A162" i="2"/>
  <c r="A78" i="2"/>
  <c r="A16" i="20"/>
  <c r="A16" i="16"/>
  <c r="A16" i="9"/>
  <c r="A16" i="14"/>
  <c r="A48" i="17"/>
  <c r="A39" i="17"/>
  <c r="A40" i="17"/>
  <c r="A50" i="17"/>
  <c r="A37" i="17"/>
  <c r="A44" i="17"/>
  <c r="A42" i="17"/>
  <c r="A38" i="17"/>
  <c r="A52" i="17"/>
  <c r="A41" i="17"/>
  <c r="A51" i="17"/>
  <c r="A53" i="17"/>
  <c r="A49" i="17"/>
  <c r="A46" i="17"/>
  <c r="A45" i="17"/>
  <c r="A47" i="17"/>
  <c r="A43" i="17"/>
  <c r="A9" i="20"/>
  <c r="A9" i="16"/>
  <c r="A9" i="14"/>
  <c r="A9" i="9"/>
  <c r="A21" i="1"/>
  <c r="A24" i="1"/>
  <c r="A26" i="1"/>
  <c r="A22" i="1"/>
  <c r="A25" i="1"/>
  <c r="A23" i="1"/>
  <c r="A29" i="14"/>
  <c r="A29" i="9"/>
  <c r="A29" i="20"/>
  <c r="A29" i="16"/>
  <c r="A28" i="20"/>
  <c r="A28" i="9"/>
  <c r="A28" i="14"/>
  <c r="A28" i="16"/>
  <c r="A31" i="20"/>
  <c r="A31" i="16"/>
  <c r="A31" i="14"/>
  <c r="A31" i="9"/>
  <c r="A79" i="18"/>
  <c r="A296" i="18"/>
  <c r="A167" i="18"/>
  <c r="A116" i="18"/>
  <c r="A136" i="18"/>
  <c r="A283" i="18"/>
  <c r="A69" i="18"/>
  <c r="A297" i="18"/>
  <c r="A192" i="18"/>
  <c r="A231" i="18"/>
  <c r="A71" i="18"/>
  <c r="A312" i="18"/>
  <c r="A411" i="18"/>
  <c r="A112" i="18"/>
  <c r="A128" i="18"/>
  <c r="A72" i="18"/>
  <c r="A68" i="18"/>
  <c r="A47" i="18"/>
  <c r="A125" i="18"/>
  <c r="A60" i="18"/>
  <c r="A80" i="18"/>
  <c r="A148" i="18"/>
  <c r="A133" i="18"/>
  <c r="A188" i="18"/>
  <c r="A175" i="18"/>
  <c r="A173" i="18"/>
  <c r="A135" i="18"/>
  <c r="A119" i="18"/>
  <c r="A168" i="18"/>
  <c r="A111" i="18"/>
  <c r="A164" i="18"/>
  <c r="A124" i="18"/>
  <c r="A64" i="18"/>
  <c r="A172" i="18"/>
  <c r="A288" i="18"/>
  <c r="A315" i="18"/>
  <c r="A213" i="18"/>
  <c r="A304" i="18"/>
  <c r="A443" i="18"/>
  <c r="A39" i="18"/>
  <c r="A160" i="18"/>
  <c r="A101" i="18"/>
  <c r="A206" i="18"/>
  <c r="A370" i="18"/>
  <c r="A368" i="18"/>
  <c r="A298" i="18"/>
  <c r="A43" i="18"/>
  <c r="A152" i="18"/>
  <c r="A293" i="18"/>
  <c r="A156" i="18"/>
  <c r="A29" i="18"/>
  <c r="A452" i="18"/>
  <c r="A395" i="18"/>
  <c r="A425" i="18"/>
  <c r="A50" i="18"/>
  <c r="A406" i="18"/>
  <c r="A150" i="18"/>
  <c r="A440" i="18"/>
  <c r="A209" i="18"/>
  <c r="A219" i="18"/>
  <c r="A353" i="18"/>
  <c r="A182" i="18"/>
  <c r="A245" i="18"/>
  <c r="A139" i="18"/>
  <c r="A318" i="18"/>
  <c r="A362" i="18"/>
  <c r="A147" i="18"/>
  <c r="A305" i="18"/>
  <c r="A351" i="18"/>
  <c r="A399" i="18"/>
  <c r="A322" i="18"/>
  <c r="A158" i="18"/>
  <c r="A402" i="18"/>
  <c r="A75" i="18"/>
  <c r="A367" i="18"/>
  <c r="A19" i="18"/>
  <c r="A186" i="18"/>
  <c r="A302" i="18"/>
  <c r="A335" i="18"/>
  <c r="A289" i="18"/>
  <c r="A105" i="18"/>
  <c r="A195" i="18"/>
  <c r="A193" i="18"/>
  <c r="A314" i="18"/>
  <c r="A310" i="18"/>
  <c r="A210" i="18"/>
  <c r="A378" i="18"/>
  <c r="A189" i="18"/>
  <c r="A249" i="18"/>
  <c r="A55" i="18"/>
  <c r="A87" i="18"/>
  <c r="A28" i="18"/>
  <c r="A352" i="18"/>
  <c r="A100" i="18"/>
  <c r="A384" i="18"/>
  <c r="A433" i="18"/>
  <c r="A37" i="18"/>
  <c r="A7" i="18"/>
  <c r="A439" i="18"/>
  <c r="A236" i="18"/>
  <c r="A410" i="18"/>
  <c r="A234" i="18"/>
  <c r="A180" i="18"/>
  <c r="A9" i="18"/>
  <c r="A354" i="18"/>
  <c r="A363" i="18"/>
  <c r="A81" i="18"/>
  <c r="A13" i="18"/>
  <c r="A332" i="18"/>
  <c r="A321" i="18"/>
  <c r="A176" i="18"/>
  <c r="A334" i="18"/>
  <c r="A285" i="18"/>
  <c r="A397" i="18"/>
  <c r="A257" i="18"/>
  <c r="A412" i="18"/>
  <c r="A414" i="18"/>
  <c r="A244" i="18"/>
  <c r="A279" i="18"/>
  <c r="A154" i="18"/>
  <c r="A107" i="18"/>
  <c r="A269" i="18"/>
  <c r="A82" i="18"/>
  <c r="A291" i="18"/>
  <c r="A337" i="18"/>
  <c r="A157" i="18"/>
  <c r="A129" i="18"/>
  <c r="A33" i="18"/>
  <c r="A377" i="18"/>
  <c r="A320" i="18"/>
  <c r="A10" i="18"/>
  <c r="A273" i="18"/>
  <c r="A227" i="18"/>
  <c r="A374" i="18"/>
  <c r="A284" i="18"/>
  <c r="A54" i="18"/>
  <c r="A256" i="18"/>
  <c r="A2" i="18"/>
  <c r="A88" i="18"/>
  <c r="A44" i="18"/>
  <c r="A127" i="18"/>
  <c r="A345" i="18"/>
  <c r="A207" i="18"/>
  <c r="A408" i="18"/>
  <c r="A204" i="18"/>
  <c r="A84" i="18"/>
  <c r="A400" i="18"/>
  <c r="A5" i="18"/>
  <c r="A421" i="18"/>
  <c r="A151" i="18"/>
  <c r="A449" i="18"/>
  <c r="A357" i="18"/>
  <c r="A281" i="18"/>
  <c r="A383" i="18"/>
  <c r="A93" i="18"/>
  <c r="A15" i="18"/>
  <c r="A319" i="18"/>
  <c r="A22" i="18"/>
  <c r="A220" i="18"/>
  <c r="A247" i="18"/>
  <c r="A149" i="18"/>
  <c r="A91" i="18"/>
  <c r="A413" i="18"/>
  <c r="A70" i="18"/>
  <c r="A260" i="18"/>
  <c r="A31" i="18"/>
  <c r="A130" i="18"/>
  <c r="A385" i="18"/>
  <c r="A34" i="18"/>
  <c r="A419" i="18"/>
  <c r="A179" i="18"/>
  <c r="A420" i="18"/>
  <c r="A203" i="18"/>
  <c r="A94" i="18"/>
  <c r="A274" i="18"/>
  <c r="A348" i="18"/>
  <c r="A233" i="18"/>
  <c r="A405" i="18"/>
  <c r="A113" i="18"/>
  <c r="A437" i="18"/>
  <c r="A372" i="18"/>
  <c r="A134" i="18"/>
  <c r="A41" i="18"/>
  <c r="A131" i="18"/>
  <c r="A266" i="18"/>
  <c r="A355" i="18"/>
  <c r="A300" i="18"/>
  <c r="A307" i="18"/>
  <c r="A197" i="18"/>
  <c r="A458" i="18"/>
  <c r="A187" i="18"/>
  <c r="A65" i="18"/>
  <c r="A202" i="18"/>
  <c r="A183" i="18"/>
  <c r="A223" i="18"/>
  <c r="A92" i="18"/>
  <c r="A360" i="18"/>
  <c r="A77" i="18"/>
  <c r="A267" i="18"/>
  <c r="A424" i="18"/>
  <c r="A198" i="18"/>
  <c r="A106" i="18"/>
  <c r="A239" i="18"/>
  <c r="A282" i="18"/>
  <c r="A170" i="18"/>
  <c r="A459" i="18"/>
  <c r="A301" i="18"/>
  <c r="A89" i="18"/>
  <c r="A103" i="18"/>
  <c r="A460" i="18"/>
  <c r="A153" i="18"/>
  <c r="A361" i="18"/>
  <c r="A388" i="18"/>
  <c r="A328" i="18"/>
  <c r="A14" i="18"/>
  <c r="A114" i="18"/>
  <c r="A201" i="18"/>
  <c r="A163" i="18"/>
  <c r="A97" i="18"/>
  <c r="A387" i="18"/>
  <c r="A373" i="18"/>
  <c r="A109" i="18"/>
  <c r="A271" i="18"/>
  <c r="A166" i="18"/>
  <c r="A418" i="18"/>
  <c r="A401" i="18"/>
  <c r="A225" i="18"/>
  <c r="A416" i="18"/>
  <c r="A190" i="18"/>
  <c r="A18" i="18"/>
  <c r="A122" i="18"/>
  <c r="A366" i="18"/>
  <c r="A185" i="18"/>
  <c r="A38" i="18"/>
  <c r="A42" i="18"/>
  <c r="A438" i="18"/>
  <c r="A317" i="18"/>
  <c r="A205" i="18"/>
  <c r="A330" i="18"/>
  <c r="A123" i="18"/>
  <c r="A126" i="18"/>
  <c r="A174" i="18"/>
  <c r="A295" i="18"/>
  <c r="A110" i="18"/>
  <c r="A309" i="18"/>
  <c r="A272" i="18"/>
  <c r="A56" i="18"/>
  <c r="A376" i="18"/>
  <c r="A336" i="18"/>
  <c r="A393" i="18"/>
  <c r="A329" i="18"/>
  <c r="A32" i="18"/>
  <c r="A16" i="18"/>
  <c r="A417" i="18"/>
  <c r="A339" i="18"/>
  <c r="A280" i="18"/>
  <c r="A447" i="18"/>
  <c r="A216" i="18"/>
  <c r="A12" i="18"/>
  <c r="A226" i="18"/>
  <c r="A390" i="18"/>
  <c r="A251" i="18"/>
  <c r="A338" i="18"/>
  <c r="A326" i="18"/>
  <c r="A73" i="18"/>
  <c r="A35" i="18"/>
  <c r="A196" i="18"/>
  <c r="A145" i="18"/>
  <c r="A448" i="18"/>
  <c r="A342" i="18"/>
  <c r="A214" i="18"/>
  <c r="A382" i="18"/>
  <c r="A238" i="18"/>
  <c r="A218" i="18"/>
  <c r="A446" i="18"/>
  <c r="A142" i="18"/>
  <c r="A415" i="18"/>
  <c r="A121" i="18"/>
  <c r="A26" i="18"/>
  <c r="A254" i="18"/>
  <c r="A49" i="18"/>
  <c r="A394" i="18"/>
  <c r="A392" i="18"/>
  <c r="A371" i="18"/>
  <c r="A292" i="18"/>
  <c r="A62" i="18"/>
  <c r="A259" i="18"/>
  <c r="A235" i="18"/>
  <c r="A364" i="18"/>
  <c r="A404" i="18"/>
  <c r="A184" i="18"/>
  <c r="A359" i="18"/>
  <c r="A46" i="18"/>
  <c r="A350" i="18"/>
  <c r="A212" i="18"/>
  <c r="A436" i="18"/>
  <c r="A369" i="18"/>
  <c r="A381" i="18"/>
  <c r="A132" i="18"/>
  <c r="A85" i="18"/>
  <c r="A165" i="18"/>
  <c r="A96" i="18"/>
  <c r="A215" i="18"/>
  <c r="A456" i="18"/>
  <c r="A95" i="18"/>
  <c r="A52" i="18"/>
  <c r="A8" i="18"/>
  <c r="A313" i="18"/>
  <c r="A429" i="18"/>
  <c r="A442" i="18"/>
  <c r="A299" i="18"/>
  <c r="A365" i="18"/>
  <c r="A25" i="18"/>
  <c r="A409" i="18"/>
  <c r="A200" i="18"/>
  <c r="A316" i="18"/>
  <c r="A457" i="18"/>
  <c r="A45" i="18"/>
  <c r="A252" i="18"/>
  <c r="A255" i="18"/>
  <c r="A86" i="18"/>
  <c r="A208" i="18"/>
  <c r="A398" i="18"/>
  <c r="A36" i="18"/>
  <c r="A268" i="18"/>
  <c r="A431" i="18"/>
  <c r="A308" i="18"/>
  <c r="A343" i="18"/>
  <c r="A455" i="18"/>
  <c r="A51" i="18"/>
  <c r="A242" i="18"/>
  <c r="A333" i="18"/>
  <c r="A445" i="18"/>
  <c r="A434" i="18"/>
  <c r="A58" i="18"/>
  <c r="A430" i="18"/>
  <c r="A250" i="18"/>
  <c r="A21" i="18"/>
  <c r="A346" i="18"/>
  <c r="A67" i="18"/>
  <c r="A435" i="18"/>
  <c r="A325" i="18"/>
  <c r="A222" i="18"/>
  <c r="A59" i="18"/>
  <c r="A104" i="18"/>
  <c r="A246" i="18"/>
  <c r="A277" i="18"/>
  <c r="A241" i="18"/>
  <c r="A118" i="18"/>
  <c r="A240" i="18"/>
  <c r="A386" i="18"/>
  <c r="A389" i="18"/>
  <c r="A253" i="18"/>
  <c r="A108" i="18"/>
  <c r="A237" i="18"/>
  <c r="A228" i="18"/>
  <c r="A432" i="18"/>
  <c r="A159" i="18"/>
  <c r="A264" i="18"/>
  <c r="A347" i="18"/>
  <c r="A98" i="18"/>
  <c r="A303" i="18"/>
  <c r="A48" i="18"/>
  <c r="A162" i="18"/>
  <c r="A454" i="18"/>
  <c r="A61" i="18"/>
  <c r="A426" i="18"/>
  <c r="A53" i="18"/>
  <c r="A117" i="18"/>
  <c r="A17" i="18"/>
  <c r="A224" i="18"/>
  <c r="A396" i="18"/>
  <c r="A217" i="18"/>
  <c r="A6" i="18"/>
  <c r="A324" i="18"/>
  <c r="A181" i="18"/>
  <c r="A155" i="18"/>
  <c r="A349" i="18"/>
  <c r="A115" i="18"/>
  <c r="A261" i="18"/>
  <c r="A306" i="18"/>
  <c r="A66" i="18"/>
  <c r="A30" i="18"/>
  <c r="A194" i="18"/>
  <c r="A422" i="18"/>
  <c r="A403" i="18"/>
  <c r="A243" i="18"/>
  <c r="A356" i="18"/>
  <c r="A265" i="18"/>
  <c r="A270" i="18"/>
  <c r="A287" i="18"/>
  <c r="A358" i="18"/>
  <c r="A211" i="18"/>
  <c r="A57" i="18"/>
  <c r="A423" i="18"/>
  <c r="A191" i="18"/>
  <c r="A391" i="18"/>
  <c r="A286" i="18"/>
  <c r="A258" i="18"/>
  <c r="A453" i="18"/>
  <c r="A294" i="18"/>
  <c r="A144" i="18"/>
  <c r="A143" i="18"/>
  <c r="A138" i="18"/>
  <c r="A90" i="18"/>
  <c r="A120" i="18"/>
  <c r="A76" i="18"/>
  <c r="A232" i="18"/>
  <c r="A4" i="18"/>
  <c r="A379" i="18"/>
  <c r="A344" i="18"/>
  <c r="A23" i="18"/>
  <c r="A24" i="18"/>
  <c r="A248" i="18"/>
  <c r="A323" i="18"/>
  <c r="A444" i="18"/>
  <c r="A331" i="18"/>
  <c r="A451" i="18"/>
  <c r="A380" i="18"/>
  <c r="A221" i="18"/>
  <c r="A375" i="18"/>
  <c r="A427" i="18"/>
  <c r="A229" i="18"/>
  <c r="A311" i="18"/>
  <c r="A199" i="18"/>
  <c r="A27" i="18"/>
  <c r="A262" i="18"/>
  <c r="A137" i="18"/>
  <c r="A99" i="18"/>
  <c r="A63" i="18"/>
  <c r="A78" i="18"/>
  <c r="A178" i="18"/>
  <c r="A102" i="18"/>
  <c r="A290" i="18"/>
  <c r="A146" i="18"/>
  <c r="A407" i="18"/>
  <c r="A161" i="18"/>
  <c r="A40" i="18"/>
  <c r="A83" i="18"/>
  <c r="A20" i="18"/>
  <c r="A230" i="18"/>
  <c r="A3" i="18"/>
  <c r="A340" i="18"/>
  <c r="A171" i="18"/>
  <c r="A428" i="18"/>
  <c r="A11" i="18"/>
  <c r="A140" i="18"/>
  <c r="A276" i="18"/>
  <c r="A341" i="18"/>
  <c r="A177" i="18"/>
  <c r="A450" i="18"/>
  <c r="A441" i="18"/>
  <c r="A141" i="18"/>
  <c r="A74" i="18"/>
  <c r="A263" i="18"/>
  <c r="A278" i="18"/>
  <c r="A169" i="18"/>
  <c r="A275" i="18"/>
  <c r="A327" i="18"/>
  <c r="A19" i="6"/>
  <c r="A25" i="6"/>
  <c r="A26" i="6"/>
  <c r="A17" i="6"/>
  <c r="A23" i="6"/>
  <c r="A18" i="6"/>
  <c r="A20" i="6"/>
  <c r="A27" i="6"/>
  <c r="A24" i="6"/>
  <c r="A22" i="6"/>
  <c r="A29" i="6"/>
  <c r="A21" i="6"/>
  <c r="A30" i="6"/>
  <c r="A28" i="6"/>
  <c r="A562" i="7"/>
  <c r="A739" i="7"/>
  <c r="A684" i="7"/>
  <c r="A640" i="7"/>
  <c r="A421" i="7"/>
  <c r="A474" i="7"/>
  <c r="A642" i="7"/>
  <c r="A618" i="7"/>
  <c r="A398" i="7"/>
  <c r="A647" i="7"/>
  <c r="A589" i="7"/>
  <c r="A532" i="7"/>
  <c r="A435" i="7"/>
  <c r="A481" i="7"/>
  <c r="A523" i="7"/>
  <c r="A659" i="7"/>
  <c r="A492" i="7"/>
  <c r="A714" i="7"/>
  <c r="A419" i="7"/>
  <c r="A719" i="7"/>
  <c r="A514" i="7"/>
  <c r="A507" i="7"/>
  <c r="A463" i="7"/>
  <c r="A534" i="7"/>
  <c r="A648" i="7"/>
  <c r="A582" i="7"/>
  <c r="A576" i="7"/>
  <c r="A393" i="7"/>
  <c r="A411" i="7"/>
  <c r="A750" i="7"/>
  <c r="A636" i="7"/>
  <c r="A726" i="7"/>
  <c r="A575" i="7"/>
  <c r="A414" i="7"/>
  <c r="A639" i="7"/>
  <c r="A477" i="7"/>
  <c r="A693" i="7"/>
  <c r="A691" i="7"/>
  <c r="A569" i="7"/>
  <c r="A597" i="7"/>
  <c r="A678" i="7"/>
  <c r="A700" i="7"/>
  <c r="A462" i="7"/>
  <c r="A484" i="7"/>
  <c r="A574" i="7"/>
  <c r="A690" i="7"/>
  <c r="A608" i="7"/>
  <c r="A561" i="7"/>
  <c r="A748" i="7"/>
  <c r="A703" i="7"/>
  <c r="A585" i="7"/>
  <c r="A641" i="7"/>
  <c r="A384" i="7"/>
  <c r="A716" i="7"/>
  <c r="A478" i="7"/>
  <c r="A415" i="7"/>
  <c r="A432" i="7"/>
  <c r="A459" i="7"/>
  <c r="A695" i="7"/>
  <c r="A449" i="7"/>
  <c r="A445" i="7"/>
  <c r="A549" i="7"/>
  <c r="A538" i="7"/>
  <c r="A413" i="7"/>
  <c r="A464" i="7"/>
  <c r="A687" i="7"/>
  <c r="A610" i="7"/>
  <c r="A500" i="7"/>
  <c r="A476" i="7"/>
  <c r="A547" i="7"/>
  <c r="A624" i="7"/>
  <c r="A550" i="7"/>
  <c r="A656" i="7"/>
  <c r="A505" i="7"/>
  <c r="A494" i="7"/>
  <c r="A747" i="7"/>
  <c r="A679" i="7"/>
  <c r="A566" i="7"/>
  <c r="A663" i="7"/>
  <c r="A437" i="7"/>
  <c r="A467" i="7"/>
  <c r="A502" i="7"/>
  <c r="A517" i="7"/>
  <c r="A708" i="7"/>
  <c r="A442" i="7"/>
  <c r="A546" i="7"/>
  <c r="A452" i="7"/>
  <c r="A662" i="7"/>
  <c r="A743" i="7"/>
  <c r="A444" i="7"/>
  <c r="A455" i="7"/>
  <c r="A572" i="7"/>
  <c r="A731" i="7"/>
  <c r="A607" i="7"/>
  <c r="A401" i="7"/>
  <c r="A416" i="7"/>
  <c r="A720" i="7"/>
  <c r="A563" i="7"/>
  <c r="A644" i="7"/>
  <c r="A672" i="7"/>
  <c r="A646" i="7"/>
  <c r="A503" i="7"/>
  <c r="A735" i="7"/>
  <c r="A460" i="7"/>
  <c r="A694" i="7"/>
  <c r="A382" i="7"/>
  <c r="A645" i="7"/>
  <c r="A429" i="7"/>
  <c r="A430" i="7"/>
  <c r="A705" i="7"/>
  <c r="A577" i="7"/>
  <c r="A668" i="7"/>
  <c r="A571" i="7"/>
  <c r="A604" i="7"/>
  <c r="A509" i="7"/>
  <c r="A568" i="7"/>
  <c r="A707" i="7"/>
  <c r="A536" i="7"/>
  <c r="A496" i="7"/>
  <c r="A593" i="7"/>
  <c r="A617" i="7"/>
  <c r="A431" i="7"/>
  <c r="A391" i="7"/>
  <c r="A614" i="7"/>
  <c r="A403" i="7"/>
  <c r="A709" i="7"/>
  <c r="A511" i="7"/>
  <c r="A605" i="7"/>
  <c r="A423" i="7"/>
  <c r="A555" i="7"/>
  <c r="A757" i="7"/>
  <c r="A468" i="7"/>
  <c r="A683" i="7"/>
  <c r="A667" i="7"/>
  <c r="A625" i="7"/>
  <c r="A581" i="7"/>
  <c r="A482" i="7"/>
  <c r="A603" i="7"/>
  <c r="A633" i="7"/>
  <c r="A399" i="7"/>
  <c r="A717" i="7"/>
  <c r="A408" i="7"/>
  <c r="A433" i="7"/>
  <c r="A665" i="7"/>
  <c r="A587" i="7"/>
  <c r="A544" i="7"/>
  <c r="A704" i="7"/>
  <c r="A613" i="7"/>
  <c r="A448" i="7"/>
  <c r="A680" i="7"/>
  <c r="A426" i="7"/>
  <c r="A724" i="7"/>
  <c r="A650" i="7"/>
  <c r="A516" i="7"/>
  <c r="A510" i="7"/>
  <c r="A676" i="7"/>
  <c r="A664" i="7"/>
  <c r="A469" i="7"/>
  <c r="A513" i="7"/>
  <c r="A521" i="7"/>
  <c r="A539" i="7"/>
  <c r="A406" i="7"/>
  <c r="A527" i="7"/>
  <c r="A629" i="7"/>
  <c r="A751" i="7"/>
  <c r="A583" i="7"/>
  <c r="A450" i="7"/>
  <c r="A718" i="7"/>
  <c r="A390" i="7"/>
  <c r="A453" i="7"/>
  <c r="A461" i="7"/>
  <c r="A738" i="7"/>
  <c r="A592" i="7"/>
  <c r="A723" i="7"/>
  <c r="A470" i="7"/>
  <c r="A651" i="7"/>
  <c r="A525" i="7"/>
  <c r="A732" i="7"/>
  <c r="A595" i="7"/>
  <c r="A548" i="7"/>
  <c r="A485" i="7"/>
  <c r="A428" i="7"/>
  <c r="A621" i="7"/>
  <c r="A402" i="7"/>
  <c r="A598" i="7"/>
  <c r="A596" i="7"/>
  <c r="A634" i="7"/>
  <c r="A722" i="7"/>
  <c r="A744" i="7"/>
  <c r="A753" i="7"/>
  <c r="A383" i="7"/>
  <c r="A556" i="7"/>
  <c r="A540" i="7"/>
  <c r="A746" i="7"/>
  <c r="A405" i="7"/>
  <c r="A529" i="7"/>
  <c r="A524" i="7"/>
  <c r="A557" i="7"/>
  <c r="A673" i="7"/>
  <c r="A609" i="7"/>
  <c r="A466" i="7"/>
  <c r="A475" i="7"/>
  <c r="A394" i="7"/>
  <c r="A740" i="7"/>
  <c r="A479" i="7"/>
  <c r="A472" i="7"/>
  <c r="A528" i="7"/>
  <c r="A711" i="7"/>
  <c r="A632" i="7"/>
  <c r="A713" i="7"/>
  <c r="A606" i="7"/>
  <c r="A710" i="7"/>
  <c r="A565" i="7"/>
  <c r="A551" i="7"/>
  <c r="A495" i="7"/>
  <c r="A400" i="7"/>
  <c r="A715" i="7"/>
  <c r="A519" i="7"/>
  <c r="A657" i="7"/>
  <c r="A600" i="7"/>
  <c r="A637" i="7"/>
  <c r="A407" i="7"/>
  <c r="A493" i="7"/>
  <c r="A526" i="7"/>
  <c r="A681" i="7"/>
  <c r="A501" i="7"/>
  <c r="A541" i="7"/>
  <c r="A512" i="7"/>
  <c r="A537" i="7"/>
  <c r="A465" i="7"/>
  <c r="A612" i="7"/>
  <c r="A508" i="7"/>
  <c r="A533" i="7"/>
  <c r="A682" i="7"/>
  <c r="A619" i="7"/>
  <c r="A570" i="7"/>
  <c r="A438" i="7"/>
  <c r="A631" i="7"/>
  <c r="A737" i="7"/>
  <c r="A535" i="7"/>
  <c r="A573" i="7"/>
  <c r="A654" i="7"/>
  <c r="A480" i="7"/>
  <c r="A396" i="7"/>
  <c r="A490" i="7"/>
  <c r="A622" i="7"/>
  <c r="A388" i="7"/>
  <c r="A733" i="7"/>
  <c r="A745" i="7"/>
  <c r="A504" i="7"/>
  <c r="A728" i="7"/>
  <c r="A725" i="7"/>
  <c r="A630" i="7"/>
  <c r="A436" i="7"/>
  <c r="A754" i="7"/>
  <c r="A742" i="7"/>
  <c r="A591" i="7"/>
  <c r="A674" i="7"/>
  <c r="A658" i="7"/>
  <c r="A457" i="7"/>
  <c r="A424" i="7"/>
  <c r="A698" i="7"/>
  <c r="A454" i="7"/>
  <c r="A712" i="7"/>
  <c r="A729" i="7"/>
  <c r="A456" i="7"/>
  <c r="A439" i="7"/>
  <c r="A422" i="7"/>
  <c r="A558" i="7"/>
  <c r="A688" i="7"/>
  <c r="A626" i="7"/>
  <c r="A580" i="7"/>
  <c r="A387" i="7"/>
  <c r="A660" i="7"/>
  <c r="A397" i="7"/>
  <c r="A473" i="7"/>
  <c r="A409" i="7"/>
  <c r="A392" i="7"/>
  <c r="A670" i="7"/>
  <c r="A594" i="7"/>
  <c r="A734" i="7"/>
  <c r="A412" i="7"/>
  <c r="A699" i="7"/>
  <c r="A584" i="7"/>
  <c r="A627" i="7"/>
  <c r="A741" i="7"/>
  <c r="A620" i="7"/>
  <c r="A552" i="7"/>
  <c r="A578" i="7"/>
  <c r="A671" i="7"/>
  <c r="A586" i="7"/>
  <c r="A588" i="7"/>
  <c r="A531" i="7"/>
  <c r="A567" i="7"/>
  <c r="A542" i="7"/>
  <c r="A755" i="7"/>
  <c r="A643" i="7"/>
  <c r="A458" i="7"/>
  <c r="A635" i="7"/>
  <c r="A685" i="7"/>
  <c r="A499" i="7"/>
  <c r="A443" i="7"/>
  <c r="A545" i="7"/>
  <c r="A696" i="7"/>
  <c r="A418" i="7"/>
  <c r="A649" i="7"/>
  <c r="A427" i="7"/>
  <c r="A386" i="7"/>
  <c r="A434" i="7"/>
  <c r="A559" i="7"/>
  <c r="A488" i="7"/>
  <c r="A520" i="7"/>
  <c r="A491" i="7"/>
  <c r="A590" i="7"/>
  <c r="A486" i="7"/>
  <c r="A515" i="7"/>
  <c r="A487" i="7"/>
  <c r="A381" i="7"/>
  <c r="A498" i="7"/>
  <c r="A669" i="7"/>
  <c r="A756" i="7"/>
  <c r="A701" i="7"/>
  <c r="A736" i="7"/>
  <c r="A440" i="7"/>
  <c r="A560" i="7"/>
  <c r="A530" i="7"/>
  <c r="A730" i="7"/>
  <c r="A564" i="7"/>
  <c r="A543" i="7"/>
  <c r="A692" i="7"/>
  <c r="A380" i="7"/>
  <c r="A601" i="7"/>
  <c r="A554" i="7"/>
  <c r="A441" i="7"/>
  <c r="A628" i="7"/>
  <c r="A638" i="7"/>
  <c r="A727" i="7"/>
  <c r="A471" i="7"/>
  <c r="A702" i="7"/>
  <c r="A661" i="7"/>
  <c r="A623" i="7"/>
  <c r="A395" i="7"/>
  <c r="A611" i="7"/>
  <c r="A752" i="7"/>
  <c r="A599" i="7"/>
  <c r="A483" i="7"/>
  <c r="A518" i="7"/>
  <c r="A447" i="7"/>
  <c r="A706" i="7"/>
  <c r="A615" i="7"/>
  <c r="A666" i="7"/>
  <c r="A385" i="7"/>
  <c r="A425" i="7"/>
  <c r="A446" i="7"/>
  <c r="A553" i="7"/>
  <c r="A497" i="7"/>
  <c r="A686" i="7"/>
  <c r="A655" i="7"/>
  <c r="A653" i="7"/>
  <c r="A506" i="7"/>
  <c r="A689" i="7"/>
  <c r="A677" i="7"/>
  <c r="A522" i="7"/>
  <c r="A404" i="7"/>
  <c r="A489" i="7"/>
  <c r="A675" i="7"/>
  <c r="A721" i="7"/>
  <c r="A616" i="7"/>
  <c r="A417" i="7"/>
  <c r="A602" i="7"/>
  <c r="A420" i="7"/>
  <c r="A749" i="7"/>
  <c r="A451" i="7"/>
  <c r="A652" i="7"/>
  <c r="A579" i="7"/>
  <c r="A410" i="7"/>
  <c r="A389" i="7"/>
  <c r="A697" i="7"/>
  <c r="A10" i="9"/>
  <c r="A10" i="20"/>
  <c r="A10" i="16"/>
  <c r="A10" i="14"/>
  <c r="A13" i="20"/>
  <c r="A13" i="14"/>
  <c r="A13" i="16"/>
  <c r="A13" i="9"/>
  <c r="A34" i="14"/>
  <c r="A34" i="9"/>
  <c r="A34" i="16"/>
  <c r="A34" i="20"/>
  <c r="A35" i="6"/>
  <c r="A38" i="6"/>
  <c r="A31" i="6"/>
  <c r="A37" i="6"/>
  <c r="A40" i="6"/>
  <c r="A32" i="6"/>
  <c r="A44" i="6"/>
  <c r="A33" i="6"/>
  <c r="A36" i="6"/>
  <c r="A43" i="6"/>
  <c r="A41" i="6"/>
  <c r="A39" i="6"/>
  <c r="A42" i="6"/>
  <c r="A34" i="6"/>
  <c r="A55" i="7"/>
  <c r="A348" i="7"/>
  <c r="A90" i="7"/>
  <c r="A123" i="7"/>
  <c r="A38" i="7"/>
  <c r="A142" i="7"/>
  <c r="A54" i="7"/>
  <c r="A98" i="7"/>
  <c r="A68" i="7"/>
  <c r="A157" i="7"/>
  <c r="A52" i="7"/>
  <c r="A81" i="7"/>
  <c r="A294" i="7"/>
  <c r="A61" i="7"/>
  <c r="A304" i="7"/>
  <c r="A24" i="7"/>
  <c r="A199" i="7"/>
  <c r="A194" i="7"/>
  <c r="A236" i="7"/>
  <c r="A359" i="7"/>
  <c r="A201" i="7"/>
  <c r="A154" i="7"/>
  <c r="A295" i="7"/>
  <c r="A126" i="7"/>
  <c r="A18" i="7"/>
  <c r="A284" i="7"/>
  <c r="A242" i="7"/>
  <c r="A357" i="7"/>
  <c r="A202" i="7"/>
  <c r="A190" i="7"/>
  <c r="A27" i="7"/>
  <c r="A102" i="7"/>
  <c r="A213" i="7"/>
  <c r="A41" i="7"/>
  <c r="A238" i="7"/>
  <c r="A296" i="7"/>
  <c r="A375" i="7"/>
  <c r="A186" i="7"/>
  <c r="A118" i="7"/>
  <c r="A281" i="7"/>
  <c r="A105" i="7"/>
  <c r="A111" i="7"/>
  <c r="A114" i="7"/>
  <c r="A354" i="7"/>
  <c r="A4" i="7"/>
  <c r="A8" i="7"/>
  <c r="A121" i="7"/>
  <c r="A145" i="7"/>
  <c r="A146" i="7"/>
  <c r="A104" i="7"/>
  <c r="A20" i="7"/>
  <c r="A69" i="7"/>
  <c r="A156" i="7"/>
  <c r="A215" i="7"/>
  <c r="A232" i="7"/>
  <c r="A166" i="7"/>
  <c r="A260" i="7"/>
  <c r="A217" i="7"/>
  <c r="A163" i="7"/>
  <c r="A315" i="7"/>
  <c r="A253" i="7"/>
  <c r="A298" i="7"/>
  <c r="A275" i="7"/>
  <c r="A212" i="7"/>
  <c r="A234" i="7"/>
  <c r="A368" i="7"/>
  <c r="A133" i="7"/>
  <c r="A196" i="7"/>
  <c r="A125" i="7"/>
  <c r="A287" i="7"/>
  <c r="A306" i="7"/>
  <c r="A137" i="7"/>
  <c r="A47" i="7"/>
  <c r="A327" i="7"/>
  <c r="A40" i="7"/>
  <c r="A325" i="7"/>
  <c r="A62" i="7"/>
  <c r="A210" i="7"/>
  <c r="A305" i="7"/>
  <c r="A91" i="7"/>
  <c r="A326" i="7"/>
  <c r="A12" i="7"/>
  <c r="A116" i="7"/>
  <c r="A15" i="7"/>
  <c r="A63" i="7"/>
  <c r="A83" i="7"/>
  <c r="A259" i="7"/>
  <c r="A51" i="7"/>
  <c r="A209" i="7"/>
  <c r="A82" i="7"/>
  <c r="A286" i="7"/>
  <c r="A187" i="7"/>
  <c r="A135" i="7"/>
  <c r="A30" i="7"/>
  <c r="A271" i="7"/>
  <c r="A365" i="7"/>
  <c r="A214" i="7"/>
  <c r="A291" i="7"/>
  <c r="A75" i="7"/>
  <c r="A301" i="7"/>
  <c r="A303" i="7"/>
  <c r="A117" i="7"/>
  <c r="A165" i="7"/>
  <c r="A189" i="7"/>
  <c r="A139" i="7"/>
  <c r="A334" i="7"/>
  <c r="A35" i="7"/>
  <c r="A324" i="7"/>
  <c r="A231" i="7"/>
  <c r="A60" i="7"/>
  <c r="A181" i="7"/>
  <c r="A218" i="7"/>
  <c r="A198" i="7"/>
  <c r="A302" i="7"/>
  <c r="A310" i="7"/>
  <c r="A257" i="7"/>
  <c r="A200" i="7"/>
  <c r="A74" i="7"/>
  <c r="A191" i="7"/>
  <c r="A109" i="7"/>
  <c r="A252" i="7"/>
  <c r="A76" i="7"/>
  <c r="A350" i="7"/>
  <c r="A322" i="7"/>
  <c r="A227" i="7"/>
  <c r="A278" i="7"/>
  <c r="A351" i="7"/>
  <c r="A206" i="7"/>
  <c r="A345" i="7"/>
  <c r="A205" i="7"/>
  <c r="A92" i="7"/>
  <c r="A266" i="7"/>
  <c r="A128" i="7"/>
  <c r="A107" i="7"/>
  <c r="A19" i="7"/>
  <c r="A94" i="7"/>
  <c r="A32" i="7"/>
  <c r="A73" i="7"/>
  <c r="A335" i="7"/>
  <c r="A321" i="7"/>
  <c r="A152" i="7"/>
  <c r="A28" i="7"/>
  <c r="A254" i="7"/>
  <c r="A34" i="7"/>
  <c r="A57" i="7"/>
  <c r="A265" i="7"/>
  <c r="A119" i="7"/>
  <c r="A56" i="7"/>
  <c r="A195" i="7"/>
  <c r="A185" i="7"/>
  <c r="A170" i="7"/>
  <c r="A318" i="7"/>
  <c r="A289" i="7"/>
  <c r="A341" i="7"/>
  <c r="A288" i="7"/>
  <c r="A353" i="7"/>
  <c r="A248" i="7"/>
  <c r="A204" i="7"/>
  <c r="A164" i="7"/>
  <c r="A93" i="7"/>
  <c r="A319" i="7"/>
  <c r="A245" i="7"/>
  <c r="A26" i="7"/>
  <c r="A179" i="7"/>
  <c r="A39" i="7"/>
  <c r="A263" i="7"/>
  <c r="A64" i="7"/>
  <c r="A216" i="7"/>
  <c r="A282" i="7"/>
  <c r="A161" i="7"/>
  <c r="A250" i="7"/>
  <c r="A112" i="7"/>
  <c r="A379" i="7"/>
  <c r="A10" i="7"/>
  <c r="A346" i="7"/>
  <c r="A140" i="7"/>
  <c r="A141" i="7"/>
  <c r="A363" i="7"/>
  <c r="A6" i="7"/>
  <c r="A349" i="7"/>
  <c r="A268" i="7"/>
  <c r="A225" i="7"/>
  <c r="A14" i="7"/>
  <c r="A262" i="7"/>
  <c r="A358" i="7"/>
  <c r="A373" i="7"/>
  <c r="A237" i="7"/>
  <c r="A270" i="7"/>
  <c r="A86" i="7"/>
  <c r="A208" i="7"/>
  <c r="A333" i="7"/>
  <c r="A72" i="7"/>
  <c r="A77" i="7"/>
  <c r="A174" i="7"/>
  <c r="A317" i="7"/>
  <c r="A42" i="7"/>
  <c r="A25" i="7"/>
  <c r="A162" i="7"/>
  <c r="A3" i="7"/>
  <c r="A17" i="7"/>
  <c r="A167" i="7"/>
  <c r="A243" i="7"/>
  <c r="A16" i="7"/>
  <c r="A229" i="7"/>
  <c r="A247" i="7"/>
  <c r="A356" i="7"/>
  <c r="A13" i="7"/>
  <c r="A11" i="7"/>
  <c r="A130" i="7"/>
  <c r="A176" i="7"/>
  <c r="A84" i="7"/>
  <c r="A308" i="7"/>
  <c r="A330" i="7"/>
  <c r="A158" i="7"/>
  <c r="A147" i="7"/>
  <c r="A336" i="7"/>
  <c r="A343" i="7"/>
  <c r="A96" i="7"/>
  <c r="A323" i="7"/>
  <c r="A331" i="7"/>
  <c r="A173" i="7"/>
  <c r="A58" i="7"/>
  <c r="A2" i="7"/>
  <c r="A211" i="7"/>
  <c r="A122" i="7"/>
  <c r="A360" i="7"/>
  <c r="A369" i="7"/>
  <c r="A311" i="7"/>
  <c r="A49" i="7"/>
  <c r="A129" i="7"/>
  <c r="A256" i="7"/>
  <c r="A150" i="7"/>
  <c r="A219" i="7"/>
  <c r="A183" i="7"/>
  <c r="A103" i="7"/>
  <c r="A269" i="7"/>
  <c r="A366" i="7"/>
  <c r="A376" i="7"/>
  <c r="A168" i="7"/>
  <c r="A124" i="7"/>
  <c r="A29" i="7"/>
  <c r="A297" i="7"/>
  <c r="A222" i="7"/>
  <c r="A151" i="7"/>
  <c r="A230" i="7"/>
  <c r="A177" i="7"/>
  <c r="A267" i="7"/>
  <c r="A220" i="7"/>
  <c r="A364" i="7"/>
  <c r="A171" i="7"/>
  <c r="A132" i="7"/>
  <c r="A21" i="7"/>
  <c r="A159" i="7"/>
  <c r="A283" i="7"/>
  <c r="A223" i="7"/>
  <c r="A264" i="7"/>
  <c r="A300" i="7"/>
  <c r="A88" i="7"/>
  <c r="A314" i="7"/>
  <c r="A192" i="7"/>
  <c r="A95" i="7"/>
  <c r="A374" i="7"/>
  <c r="A293" i="7"/>
  <c r="A78" i="7"/>
  <c r="A87" i="7"/>
  <c r="A110" i="7"/>
  <c r="A274" i="7"/>
  <c r="A316" i="7"/>
  <c r="A241" i="7"/>
  <c r="A108" i="7"/>
  <c r="A307" i="7"/>
  <c r="A169" i="7"/>
  <c r="A80" i="7"/>
  <c r="A160" i="7"/>
  <c r="A197" i="7"/>
  <c r="A338" i="7"/>
  <c r="A172" i="7"/>
  <c r="A313" i="7"/>
  <c r="A255" i="7"/>
  <c r="A70" i="7"/>
  <c r="A66" i="7"/>
  <c r="A131" i="7"/>
  <c r="A299" i="7"/>
  <c r="A144" i="7"/>
  <c r="A115" i="7"/>
  <c r="A45" i="7"/>
  <c r="A377" i="7"/>
  <c r="A203" i="7"/>
  <c r="A249" i="7"/>
  <c r="A344" i="7"/>
  <c r="A221" i="7"/>
  <c r="A149" i="7"/>
  <c r="A143" i="7"/>
  <c r="A48" i="7"/>
  <c r="A328" i="7"/>
  <c r="A251" i="7"/>
  <c r="A228" i="7"/>
  <c r="A5" i="7"/>
  <c r="A207" i="7"/>
  <c r="A155" i="7"/>
  <c r="A50" i="7"/>
  <c r="A329" i="7"/>
  <c r="A312" i="7"/>
  <c r="A246" i="7"/>
  <c r="A292" i="7"/>
  <c r="A97" i="7"/>
  <c r="A113" i="7"/>
  <c r="A22" i="7"/>
  <c r="A347" i="7"/>
  <c r="A188" i="7"/>
  <c r="A100" i="7"/>
  <c r="A46" i="7"/>
  <c r="A65" i="7"/>
  <c r="A342" i="7"/>
  <c r="A378" i="7"/>
  <c r="A239" i="7"/>
  <c r="A279" i="7"/>
  <c r="A36" i="7"/>
  <c r="A79" i="7"/>
  <c r="A370" i="7"/>
  <c r="A180" i="7"/>
  <c r="A120" i="7"/>
  <c r="A372" i="7"/>
  <c r="A148" i="7"/>
  <c r="A67" i="7"/>
  <c r="A193" i="7"/>
  <c r="A362" i="7"/>
  <c r="A261" i="7"/>
  <c r="A290" i="7"/>
  <c r="A240" i="7"/>
  <c r="A224" i="7"/>
  <c r="A361" i="7"/>
  <c r="A371" i="7"/>
  <c r="A44" i="7"/>
  <c r="A178" i="7"/>
  <c r="A235" i="7"/>
  <c r="A352" i="7"/>
  <c r="A136" i="7"/>
  <c r="A53" i="7"/>
  <c r="A31" i="7"/>
  <c r="A99" i="7"/>
  <c r="A71" i="7"/>
  <c r="A276" i="7"/>
  <c r="A320" i="7"/>
  <c r="A244" i="7"/>
  <c r="A277" i="7"/>
  <c r="A233" i="7"/>
  <c r="A33" i="7"/>
  <c r="A37" i="7"/>
  <c r="A175" i="7"/>
  <c r="A226" i="7"/>
  <c r="A339" i="7"/>
  <c r="A7" i="7"/>
  <c r="A332" i="7"/>
  <c r="A9" i="7"/>
  <c r="A285" i="7"/>
  <c r="A184" i="7"/>
  <c r="A134" i="7"/>
  <c r="A59" i="7"/>
  <c r="A355" i="7"/>
  <c r="A101" i="7"/>
  <c r="A89" i="7"/>
  <c r="A43" i="7"/>
  <c r="A258" i="7"/>
  <c r="A153" i="7"/>
  <c r="A309" i="7"/>
  <c r="A182" i="7"/>
  <c r="A127" i="7"/>
  <c r="A106" i="7"/>
  <c r="A280" i="7"/>
  <c r="A337" i="7"/>
  <c r="A85" i="7"/>
  <c r="A340" i="7"/>
  <c r="A138" i="7"/>
  <c r="A273" i="7"/>
  <c r="A272" i="7"/>
  <c r="A23" i="7"/>
  <c r="A367" i="7"/>
  <c r="A12" i="4"/>
  <c r="A15" i="4"/>
  <c r="A14" i="4"/>
  <c r="A13" i="4"/>
  <c r="A11" i="4"/>
  <c r="A10" i="4"/>
  <c r="A16" i="4"/>
  <c r="A12" i="5"/>
  <c r="A76" i="5"/>
  <c r="A51" i="5"/>
  <c r="A126" i="5"/>
  <c r="A155" i="5"/>
  <c r="A53" i="5"/>
  <c r="A90" i="5"/>
  <c r="A61" i="5"/>
  <c r="A98" i="5"/>
  <c r="A25" i="5"/>
  <c r="A138" i="5"/>
  <c r="A145" i="5"/>
  <c r="A112" i="5"/>
  <c r="A160" i="5"/>
  <c r="A187" i="5"/>
  <c r="A154" i="5"/>
  <c r="A117" i="5"/>
  <c r="A171" i="5"/>
  <c r="A190" i="5"/>
  <c r="A87" i="5"/>
  <c r="A188" i="5"/>
  <c r="A20" i="5"/>
  <c r="A27" i="5"/>
  <c r="A186" i="5"/>
  <c r="A41" i="5"/>
  <c r="A93" i="5"/>
  <c r="A156" i="5"/>
  <c r="A184" i="5"/>
  <c r="A152" i="5"/>
  <c r="A149" i="5"/>
  <c r="A119" i="5"/>
  <c r="A7" i="5"/>
  <c r="A172" i="5"/>
  <c r="A15" i="5"/>
  <c r="A4" i="5"/>
  <c r="A35" i="5"/>
  <c r="A181" i="5"/>
  <c r="A142" i="5"/>
  <c r="A106" i="5"/>
  <c r="A109" i="5"/>
  <c r="A42" i="5"/>
  <c r="A183" i="5"/>
  <c r="A92" i="5"/>
  <c r="A158" i="5"/>
  <c r="A57" i="5"/>
  <c r="A137" i="5"/>
  <c r="A127" i="5"/>
  <c r="A178" i="5"/>
  <c r="A110" i="5"/>
  <c r="A26" i="5"/>
  <c r="A37" i="5"/>
  <c r="A113" i="5"/>
  <c r="A96" i="5"/>
  <c r="A95" i="5"/>
  <c r="A39" i="5"/>
  <c r="A50" i="5"/>
  <c r="A19" i="5"/>
  <c r="A100" i="5"/>
  <c r="A78" i="5"/>
  <c r="A161" i="5"/>
  <c r="A131" i="5"/>
  <c r="A143" i="5"/>
  <c r="A40" i="5"/>
  <c r="A14" i="5"/>
  <c r="A125" i="5"/>
  <c r="A28" i="5"/>
  <c r="A157" i="5"/>
  <c r="A29" i="5"/>
  <c r="A68" i="5"/>
  <c r="A2" i="5"/>
  <c r="A83" i="5"/>
  <c r="A123" i="5"/>
  <c r="A59" i="5"/>
  <c r="A147" i="5"/>
  <c r="A124" i="5"/>
  <c r="A55" i="5"/>
  <c r="A129" i="5"/>
  <c r="A115" i="5"/>
  <c r="A94" i="5"/>
  <c r="A169" i="5"/>
  <c r="A79" i="5"/>
  <c r="A31" i="5"/>
  <c r="A36" i="5"/>
  <c r="A62" i="5"/>
  <c r="A17" i="5"/>
  <c r="A11" i="5"/>
  <c r="A74" i="5"/>
  <c r="A65" i="5"/>
  <c r="A81" i="5"/>
  <c r="A135" i="5"/>
  <c r="A136" i="5"/>
  <c r="A168" i="5"/>
  <c r="A122" i="5"/>
  <c r="A116" i="5"/>
  <c r="A179" i="5"/>
  <c r="A56" i="5"/>
  <c r="A111" i="5"/>
  <c r="A130" i="5"/>
  <c r="A139" i="5"/>
  <c r="A86" i="5"/>
  <c r="A99" i="5"/>
  <c r="A52" i="5"/>
  <c r="A58" i="5"/>
  <c r="A32" i="5"/>
  <c r="A16" i="5"/>
  <c r="A48" i="5"/>
  <c r="A47" i="5"/>
  <c r="A120" i="5"/>
  <c r="A107" i="5"/>
  <c r="A64" i="5"/>
  <c r="A151" i="5"/>
  <c r="A30" i="5"/>
  <c r="A174" i="5"/>
  <c r="A45" i="5"/>
  <c r="A10" i="5"/>
  <c r="A18" i="5"/>
  <c r="A176" i="5"/>
  <c r="A101" i="5"/>
  <c r="A173" i="5"/>
  <c r="A82" i="5"/>
  <c r="A166" i="5"/>
  <c r="A44" i="5"/>
  <c r="A114" i="5"/>
  <c r="A21" i="5"/>
  <c r="A63" i="5"/>
  <c r="A108" i="5"/>
  <c r="A118" i="5"/>
  <c r="A46" i="5"/>
  <c r="A66" i="5"/>
  <c r="A162" i="5"/>
  <c r="A150" i="5"/>
  <c r="A5" i="5"/>
  <c r="A22" i="5"/>
  <c r="A189" i="5"/>
  <c r="A67" i="5"/>
  <c r="A54" i="5"/>
  <c r="A84" i="5"/>
  <c r="A159" i="5"/>
  <c r="A133" i="5"/>
  <c r="A104" i="5"/>
  <c r="A89" i="5"/>
  <c r="A24" i="5"/>
  <c r="A128" i="5"/>
  <c r="A8" i="5"/>
  <c r="A141" i="5"/>
  <c r="A177" i="5"/>
  <c r="A91" i="5"/>
  <c r="A165" i="5"/>
  <c r="A132" i="5"/>
  <c r="A102" i="5"/>
  <c r="A105" i="5"/>
  <c r="A134" i="5"/>
  <c r="A153" i="5"/>
  <c r="A140" i="5"/>
  <c r="A49" i="5"/>
  <c r="A144" i="5"/>
  <c r="A6" i="5"/>
  <c r="A70" i="5"/>
  <c r="A9" i="5"/>
  <c r="A185" i="5"/>
  <c r="A60" i="5"/>
  <c r="A72" i="5"/>
  <c r="A164" i="5"/>
  <c r="A103" i="5"/>
  <c r="A3" i="5"/>
  <c r="A163" i="5"/>
  <c r="A34" i="5"/>
  <c r="A97" i="5"/>
  <c r="A146" i="5"/>
  <c r="A180" i="5"/>
  <c r="A43" i="5"/>
  <c r="A73" i="5"/>
  <c r="A85" i="5"/>
  <c r="A38" i="5"/>
  <c r="A182" i="5"/>
  <c r="A80" i="5"/>
  <c r="A88" i="5"/>
  <c r="A148" i="5"/>
  <c r="A121" i="5"/>
  <c r="A170" i="5"/>
  <c r="A77" i="5"/>
  <c r="A175" i="5"/>
  <c r="A75" i="5"/>
  <c r="A71" i="5"/>
  <c r="A13" i="5"/>
  <c r="A69" i="5"/>
  <c r="A23" i="5"/>
  <c r="A33" i="5"/>
  <c r="A167" i="5"/>
  <c r="A26" i="20"/>
  <c r="A26" i="14"/>
  <c r="A26" i="9"/>
  <c r="A26" i="16"/>
  <c r="A51" i="6"/>
  <c r="A55" i="6"/>
  <c r="A47" i="6"/>
  <c r="A46" i="6"/>
  <c r="A53" i="6"/>
  <c r="A58" i="6"/>
  <c r="A48" i="6"/>
  <c r="A45" i="6"/>
  <c r="A57" i="6"/>
  <c r="A50" i="6"/>
  <c r="A54" i="6"/>
  <c r="A49" i="6"/>
  <c r="A52" i="6"/>
  <c r="A56" i="6"/>
  <c r="A212" i="5"/>
  <c r="A298" i="5"/>
  <c r="A254" i="5"/>
  <c r="A281" i="5"/>
  <c r="A354" i="5"/>
  <c r="A219" i="5"/>
  <c r="A206" i="5"/>
  <c r="A316" i="5"/>
  <c r="A355" i="5"/>
  <c r="A348" i="5"/>
  <c r="A260" i="5"/>
  <c r="A213" i="5"/>
  <c r="A249" i="5"/>
  <c r="A371" i="5"/>
  <c r="A196" i="5"/>
  <c r="A295" i="5"/>
  <c r="A334" i="5"/>
  <c r="A339" i="5"/>
  <c r="A288" i="5"/>
  <c r="A238" i="5"/>
  <c r="A365" i="5"/>
  <c r="A203" i="5"/>
  <c r="A270" i="5"/>
  <c r="A244" i="5"/>
  <c r="A240" i="5"/>
  <c r="A299" i="5"/>
  <c r="A379" i="5"/>
  <c r="A205" i="5"/>
  <c r="A366" i="5"/>
  <c r="A218" i="5"/>
  <c r="A261" i="5"/>
  <c r="A250" i="5"/>
  <c r="A209" i="5"/>
  <c r="A280" i="5"/>
  <c r="A247" i="5"/>
  <c r="A359" i="5"/>
  <c r="A259" i="5"/>
  <c r="A315" i="5"/>
  <c r="A297" i="5"/>
  <c r="A245" i="5"/>
  <c r="A378" i="5"/>
  <c r="A263" i="5"/>
  <c r="A255" i="5"/>
  <c r="A375" i="5"/>
  <c r="A253" i="5"/>
  <c r="A286" i="5"/>
  <c r="A283" i="5"/>
  <c r="A207" i="5"/>
  <c r="A237" i="5"/>
  <c r="A347" i="5"/>
  <c r="A246" i="5"/>
  <c r="A293" i="5"/>
  <c r="A202" i="5"/>
  <c r="A199" i="5"/>
  <c r="A332" i="5"/>
  <c r="A258" i="5"/>
  <c r="A333" i="5"/>
  <c r="A360" i="5"/>
  <c r="A352" i="5"/>
  <c r="A373" i="5"/>
  <c r="A338" i="5"/>
  <c r="A356" i="5"/>
  <c r="A233" i="5"/>
  <c r="A336" i="5"/>
  <c r="A242" i="5"/>
  <c r="A376" i="5"/>
  <c r="A191" i="5"/>
  <c r="A327" i="5"/>
  <c r="A274" i="5"/>
  <c r="A350" i="5"/>
  <c r="A235" i="5"/>
  <c r="A346" i="5"/>
  <c r="A351" i="5"/>
  <c r="A234" i="5"/>
  <c r="A321" i="5"/>
  <c r="A307" i="5"/>
  <c r="A290" i="5"/>
  <c r="A303" i="5"/>
  <c r="A368" i="5"/>
  <c r="A214" i="5"/>
  <c r="A265" i="5"/>
  <c r="A300" i="5"/>
  <c r="A228" i="5"/>
  <c r="A305" i="5"/>
  <c r="A268" i="5"/>
  <c r="A204" i="5"/>
  <c r="A353" i="5"/>
  <c r="A215" i="5"/>
  <c r="A292" i="5"/>
  <c r="A314" i="5"/>
  <c r="A271" i="5"/>
  <c r="A364" i="5"/>
  <c r="A310" i="5"/>
  <c r="A256" i="5"/>
  <c r="A372" i="5"/>
  <c r="A232" i="5"/>
  <c r="A252" i="5"/>
  <c r="A308" i="5"/>
  <c r="A324" i="5"/>
  <c r="A330" i="5"/>
  <c r="A374" i="5"/>
  <c r="A201" i="5"/>
  <c r="A197" i="5"/>
  <c r="A273" i="5"/>
  <c r="A241" i="5"/>
  <c r="A367" i="5"/>
  <c r="A304" i="5"/>
  <c r="A289" i="5"/>
  <c r="A311" i="5"/>
  <c r="A323" i="5"/>
  <c r="A337" i="5"/>
  <c r="A370" i="5"/>
  <c r="A210" i="5"/>
  <c r="A272" i="5"/>
  <c r="A342" i="5"/>
  <c r="A222" i="5"/>
  <c r="A278" i="5"/>
  <c r="A277" i="5"/>
  <c r="A331" i="5"/>
  <c r="A362" i="5"/>
  <c r="A329" i="5"/>
  <c r="A257" i="5"/>
  <c r="A229" i="5"/>
  <c r="A194" i="5"/>
  <c r="A312" i="5"/>
  <c r="A230" i="5"/>
  <c r="A251" i="5"/>
  <c r="A195" i="5"/>
  <c r="A363" i="5"/>
  <c r="A231" i="5"/>
  <c r="A267" i="5"/>
  <c r="A345" i="5"/>
  <c r="A369" i="5"/>
  <c r="A276" i="5"/>
  <c r="A279" i="5"/>
  <c r="A224" i="5"/>
  <c r="A340" i="5"/>
  <c r="A200" i="5"/>
  <c r="A320" i="5"/>
  <c r="A341" i="5"/>
  <c r="A361" i="5"/>
  <c r="A296" i="5"/>
  <c r="A335" i="5"/>
  <c r="A226" i="5"/>
  <c r="A269" i="5"/>
  <c r="A328" i="5"/>
  <c r="A302" i="5"/>
  <c r="A325" i="5"/>
  <c r="A221" i="5"/>
  <c r="A192" i="5"/>
  <c r="A193" i="5"/>
  <c r="A284" i="5"/>
  <c r="A227" i="5"/>
  <c r="A236" i="5"/>
  <c r="A291" i="5"/>
  <c r="A285" i="5"/>
  <c r="A309" i="5"/>
  <c r="A349" i="5"/>
  <c r="A198" i="5"/>
  <c r="A358" i="5"/>
  <c r="A262" i="5"/>
  <c r="A319" i="5"/>
  <c r="A313" i="5"/>
  <c r="A211" i="5"/>
  <c r="A220" i="5"/>
  <c r="A357" i="5"/>
  <c r="A275" i="5"/>
  <c r="A239" i="5"/>
  <c r="A266" i="5"/>
  <c r="A317" i="5"/>
  <c r="A377" i="5"/>
  <c r="A294" i="5"/>
  <c r="A208" i="5"/>
  <c r="A243" i="5"/>
  <c r="A225" i="5"/>
  <c r="A217" i="5"/>
  <c r="A248" i="5"/>
  <c r="A322" i="5"/>
  <c r="A223" i="5"/>
  <c r="A282" i="5"/>
  <c r="A301" i="5"/>
  <c r="A318" i="5"/>
  <c r="A306" i="5"/>
  <c r="A216" i="5"/>
  <c r="A287" i="5"/>
  <c r="A343" i="5"/>
  <c r="A326" i="5"/>
  <c r="A264" i="5"/>
  <c r="A344" i="5"/>
  <c r="A35" i="16"/>
  <c r="A35" i="20"/>
  <c r="A35" i="14"/>
  <c r="A35" i="9"/>
  <c r="A4" i="4"/>
  <c r="A5" i="4"/>
  <c r="A3" i="4"/>
  <c r="A8" i="4"/>
  <c r="A6" i="4"/>
  <c r="A7" i="4"/>
  <c r="A9" i="4"/>
  <c r="A4" i="6"/>
  <c r="A7" i="6"/>
  <c r="A11" i="6"/>
  <c r="A12" i="6"/>
  <c r="A15" i="6"/>
  <c r="A16" i="6"/>
  <c r="A10" i="6"/>
  <c r="A13" i="6"/>
  <c r="A14" i="6"/>
  <c r="A5" i="6"/>
  <c r="A6" i="6"/>
  <c r="A8" i="6"/>
  <c r="A9" i="6"/>
  <c r="A3" i="6"/>
  <c r="A18" i="17"/>
  <c r="A3" i="17"/>
  <c r="A9" i="17"/>
  <c r="A19" i="17"/>
  <c r="A14" i="17"/>
  <c r="A16" i="17"/>
  <c r="A11" i="17"/>
  <c r="A5" i="17"/>
  <c r="A4" i="17"/>
  <c r="A10" i="17"/>
  <c r="A7" i="17"/>
  <c r="A15" i="17"/>
  <c r="A6" i="17"/>
  <c r="A8" i="17"/>
  <c r="A13" i="17"/>
  <c r="A12" i="17"/>
  <c r="A17" i="17"/>
  <c r="A14" i="20"/>
  <c r="A14" i="16"/>
  <c r="A14" i="9"/>
  <c r="A14" i="14"/>
  <c r="A15" i="9"/>
  <c r="A15" i="16"/>
  <c r="A15" i="20"/>
  <c r="A15" i="14"/>
  <c r="A11" i="16"/>
  <c r="A11" i="9"/>
  <c r="A11" i="14"/>
  <c r="D11" i="14" s="1"/>
  <c r="A11" i="20"/>
  <c r="A34" i="17"/>
  <c r="A30" i="17"/>
  <c r="A33" i="17"/>
  <c r="A25" i="17"/>
  <c r="A22" i="17"/>
  <c r="A35" i="17"/>
  <c r="A27" i="17"/>
  <c r="A29" i="17"/>
  <c r="A24" i="17"/>
  <c r="A31" i="17"/>
  <c r="A32" i="17"/>
  <c r="A28" i="17"/>
  <c r="A20" i="17"/>
  <c r="A23" i="17"/>
  <c r="A26" i="17"/>
  <c r="A36" i="17"/>
  <c r="A21" i="17"/>
  <c r="A70" i="17"/>
  <c r="A54" i="17"/>
  <c r="A66" i="17"/>
  <c r="A69" i="17"/>
  <c r="A63" i="17"/>
  <c r="A58" i="17"/>
  <c r="A61" i="17"/>
  <c r="A62" i="17"/>
  <c r="A55" i="17"/>
  <c r="A67" i="17"/>
  <c r="A56" i="17"/>
  <c r="A59" i="17"/>
  <c r="A65" i="17"/>
  <c r="A57" i="17"/>
  <c r="A60" i="17"/>
  <c r="A64" i="17"/>
  <c r="A68" i="17"/>
  <c r="A30" i="9"/>
  <c r="A30" i="14"/>
  <c r="A30" i="16"/>
  <c r="A30" i="20"/>
  <c r="A27" i="20"/>
  <c r="A27" i="16"/>
  <c r="A27" i="14"/>
  <c r="A27" i="9"/>
  <c r="D27" i="9" s="1"/>
  <c r="D8" i="20"/>
  <c r="D8" i="13"/>
  <c r="D8" i="9"/>
  <c r="D8" i="16"/>
  <c r="D8" i="14"/>
  <c r="D8" i="12"/>
  <c r="D8" i="19"/>
  <c r="D8" i="11"/>
  <c r="D8" i="15"/>
  <c r="A299" i="2"/>
  <c r="A275" i="2"/>
  <c r="A199" i="2"/>
  <c r="A202" i="2"/>
  <c r="A204" i="2"/>
  <c r="A241" i="2"/>
  <c r="A175" i="2"/>
  <c r="A314" i="2"/>
  <c r="A295" i="2"/>
  <c r="A315" i="2"/>
  <c r="A308" i="2"/>
  <c r="A170" i="2"/>
  <c r="A274" i="2"/>
  <c r="A269" i="2"/>
  <c r="A306" i="2"/>
  <c r="A309" i="2"/>
  <c r="A281" i="2"/>
  <c r="A249" i="2"/>
  <c r="A226" i="2"/>
  <c r="A169" i="2"/>
  <c r="A325" i="2"/>
  <c r="A267" i="2"/>
  <c r="A217" i="2"/>
  <c r="A172" i="2"/>
  <c r="A224" i="2"/>
  <c r="A280" i="2"/>
  <c r="A208" i="2"/>
  <c r="A195" i="2"/>
  <c r="A289" i="2"/>
  <c r="A282" i="2"/>
  <c r="A320" i="2"/>
  <c r="A171" i="2"/>
  <c r="A290" i="2"/>
  <c r="A250" i="2"/>
  <c r="A300" i="2"/>
  <c r="A212" i="2"/>
  <c r="A177" i="2"/>
  <c r="A228" i="2"/>
  <c r="A271" i="2"/>
  <c r="A298" i="2"/>
  <c r="A264" i="2"/>
  <c r="A301" i="2"/>
  <c r="A284" i="2"/>
  <c r="A173" i="2"/>
  <c r="A191" i="2"/>
  <c r="A206" i="2"/>
  <c r="A294" i="2"/>
  <c r="A303" i="2"/>
  <c r="A227" i="2"/>
  <c r="A319" i="2"/>
  <c r="A257" i="2"/>
  <c r="A186" i="2"/>
  <c r="A216" i="2"/>
  <c r="A235" i="2"/>
  <c r="A210" i="2"/>
  <c r="A265" i="2"/>
  <c r="A302" i="2"/>
  <c r="A323" i="2"/>
  <c r="A193" i="2"/>
  <c r="A229" i="2"/>
  <c r="A189" i="2"/>
  <c r="A184" i="2"/>
  <c r="A234" i="2"/>
  <c r="A255" i="2"/>
  <c r="A207" i="2"/>
  <c r="A165" i="2"/>
  <c r="A253" i="2"/>
  <c r="A321" i="2"/>
  <c r="A252" i="2"/>
  <c r="A219" i="2"/>
  <c r="A180" i="2"/>
  <c r="A245" i="2"/>
  <c r="A305" i="2"/>
  <c r="A185" i="2"/>
  <c r="A297" i="2"/>
  <c r="A312" i="2"/>
  <c r="A292" i="2"/>
  <c r="A246" i="2"/>
  <c r="A261" i="2"/>
  <c r="A237" i="2"/>
  <c r="A286" i="2"/>
  <c r="A313" i="2"/>
  <c r="A205" i="2"/>
  <c r="A214" i="2"/>
  <c r="A259" i="2"/>
  <c r="A324" i="2"/>
  <c r="A197" i="2"/>
  <c r="A276" i="2"/>
  <c r="A209" i="2"/>
  <c r="A182" i="2"/>
  <c r="A293" i="2"/>
  <c r="A183" i="2"/>
  <c r="A200" i="2"/>
  <c r="A307" i="2"/>
  <c r="A181" i="2"/>
  <c r="A273" i="2"/>
  <c r="A238" i="2"/>
  <c r="A285" i="2"/>
  <c r="A243" i="2"/>
  <c r="A187" i="2"/>
  <c r="A262" i="2"/>
  <c r="A230" i="2"/>
  <c r="A310" i="2"/>
  <c r="A211" i="2"/>
  <c r="A270" i="2"/>
  <c r="A198" i="2"/>
  <c r="A174" i="2"/>
  <c r="A291" i="2"/>
  <c r="A283" i="2"/>
  <c r="A287" i="2"/>
  <c r="A215" i="2"/>
  <c r="A272" i="2"/>
  <c r="A225" i="2"/>
  <c r="A239" i="2"/>
  <c r="A168" i="2"/>
  <c r="A194" i="2"/>
  <c r="A322" i="2"/>
  <c r="A188" i="2"/>
  <c r="A318" i="2"/>
  <c r="A242" i="2"/>
  <c r="A167" i="2"/>
  <c r="A251" i="2"/>
  <c r="A258" i="2"/>
  <c r="A244" i="2"/>
  <c r="A236" i="2"/>
  <c r="A254" i="2"/>
  <c r="A304" i="2"/>
  <c r="A176" i="2"/>
  <c r="A178" i="2"/>
  <c r="A233" i="2"/>
  <c r="A311" i="2"/>
  <c r="A232" i="2"/>
  <c r="A278" i="2"/>
  <c r="A247" i="2"/>
  <c r="A223" i="2"/>
  <c r="A288" i="2"/>
  <c r="A192" i="2"/>
  <c r="A231" i="2"/>
  <c r="A296" i="2"/>
  <c r="A266" i="2"/>
  <c r="A268" i="2"/>
  <c r="A221" i="2"/>
  <c r="A190" i="2"/>
  <c r="A222" i="2"/>
  <c r="A279" i="2"/>
  <c r="A218" i="2"/>
  <c r="A260" i="2"/>
  <c r="A277" i="2"/>
  <c r="A248" i="2"/>
  <c r="A317" i="2"/>
  <c r="A164" i="2"/>
  <c r="A201" i="2"/>
  <c r="A316" i="2"/>
  <c r="A203" i="2"/>
  <c r="A166" i="2"/>
  <c r="A179" i="2"/>
  <c r="A213" i="2"/>
  <c r="A196" i="2"/>
  <c r="A220" i="2"/>
  <c r="A240" i="2"/>
  <c r="A256" i="2"/>
  <c r="A263" i="2"/>
  <c r="A16" i="1"/>
  <c r="A20" i="1"/>
  <c r="A19" i="1"/>
  <c r="A18" i="1"/>
  <c r="A15" i="1"/>
  <c r="A17" i="1"/>
  <c r="A16" i="3"/>
  <c r="A132" i="3"/>
  <c r="A10" i="3"/>
  <c r="A65" i="3"/>
  <c r="A95" i="3"/>
  <c r="A158" i="3"/>
  <c r="A165" i="3"/>
  <c r="A107" i="3"/>
  <c r="A37" i="3"/>
  <c r="A94" i="3"/>
  <c r="A72" i="3"/>
  <c r="A178" i="3"/>
  <c r="A61" i="3"/>
  <c r="A8" i="3"/>
  <c r="A57" i="3"/>
  <c r="A22" i="3"/>
  <c r="A167" i="3"/>
  <c r="A188" i="3"/>
  <c r="A110" i="3"/>
  <c r="A79" i="3"/>
  <c r="A103" i="3"/>
  <c r="A113" i="3"/>
  <c r="A130" i="3"/>
  <c r="A67" i="3"/>
  <c r="A76" i="3"/>
  <c r="A156" i="3"/>
  <c r="A111" i="3"/>
  <c r="A150" i="3"/>
  <c r="A55" i="3"/>
  <c r="A81" i="3"/>
  <c r="A21" i="3"/>
  <c r="A112" i="3"/>
  <c r="A62" i="3"/>
  <c r="A166" i="3"/>
  <c r="A146" i="3"/>
  <c r="A12" i="3"/>
  <c r="A35" i="3"/>
  <c r="A96" i="3"/>
  <c r="A60" i="3"/>
  <c r="A2" i="3"/>
  <c r="A91" i="3"/>
  <c r="A161" i="3"/>
  <c r="A7" i="3"/>
  <c r="A170" i="3"/>
  <c r="A194" i="3"/>
  <c r="A121" i="3"/>
  <c r="A45" i="3"/>
  <c r="A183" i="3"/>
  <c r="A98" i="3"/>
  <c r="A159" i="3"/>
  <c r="A151" i="3"/>
  <c r="A39" i="3"/>
  <c r="A201" i="3"/>
  <c r="A129" i="3"/>
  <c r="A123" i="3"/>
  <c r="A204" i="3"/>
  <c r="A148" i="3"/>
  <c r="A131" i="3"/>
  <c r="A203" i="3"/>
  <c r="A40" i="3"/>
  <c r="A24" i="3"/>
  <c r="A196" i="3"/>
  <c r="A36" i="3"/>
  <c r="A117" i="3"/>
  <c r="A31" i="3"/>
  <c r="A168" i="3"/>
  <c r="A92" i="3"/>
  <c r="A138" i="3"/>
  <c r="A125" i="3"/>
  <c r="A198" i="3"/>
  <c r="A152" i="3"/>
  <c r="A199" i="3"/>
  <c r="A193" i="3"/>
  <c r="A29" i="3"/>
  <c r="A11" i="3"/>
  <c r="A82" i="3"/>
  <c r="A30" i="3"/>
  <c r="A124" i="3"/>
  <c r="A200" i="3"/>
  <c r="A5" i="3"/>
  <c r="A46" i="3"/>
  <c r="A154" i="3"/>
  <c r="A58" i="3"/>
  <c r="A87" i="3"/>
  <c r="A19" i="3"/>
  <c r="A181" i="3"/>
  <c r="A88" i="3"/>
  <c r="A93" i="3"/>
  <c r="A139" i="3"/>
  <c r="A6" i="3"/>
  <c r="A78" i="3"/>
  <c r="A32" i="3"/>
  <c r="A185" i="3"/>
  <c r="A108" i="3"/>
  <c r="A42" i="3"/>
  <c r="A145" i="3"/>
  <c r="A197" i="3"/>
  <c r="A127" i="3"/>
  <c r="A80" i="3"/>
  <c r="A38" i="3"/>
  <c r="A27" i="3"/>
  <c r="A17" i="3"/>
  <c r="A184" i="3"/>
  <c r="A33" i="3"/>
  <c r="A53" i="3"/>
  <c r="A85" i="3"/>
  <c r="A9" i="3"/>
  <c r="A26" i="3"/>
  <c r="A47" i="3"/>
  <c r="A122" i="3"/>
  <c r="A28" i="3"/>
  <c r="A101" i="3"/>
  <c r="A187" i="3"/>
  <c r="A144" i="3"/>
  <c r="A160" i="3"/>
  <c r="A141" i="3"/>
  <c r="A190" i="3"/>
  <c r="A49" i="3"/>
  <c r="A52" i="3"/>
  <c r="A140" i="3"/>
  <c r="A118" i="3"/>
  <c r="A163" i="3"/>
  <c r="A18" i="3"/>
  <c r="A71" i="3"/>
  <c r="A135" i="3"/>
  <c r="A51" i="3"/>
  <c r="A97" i="3"/>
  <c r="A155" i="3"/>
  <c r="A105" i="3"/>
  <c r="A54" i="3"/>
  <c r="A23" i="3"/>
  <c r="A44" i="3"/>
  <c r="A4" i="3"/>
  <c r="A126" i="3"/>
  <c r="A34" i="3"/>
  <c r="A182" i="3"/>
  <c r="A143" i="3"/>
  <c r="A74" i="3"/>
  <c r="A59" i="3"/>
  <c r="A164" i="3"/>
  <c r="A109" i="3"/>
  <c r="A176" i="3"/>
  <c r="A56" i="3"/>
  <c r="A50" i="3"/>
  <c r="A192" i="3"/>
  <c r="A162" i="3"/>
  <c r="A13" i="3"/>
  <c r="A106" i="3"/>
  <c r="A153" i="3"/>
  <c r="A134" i="3"/>
  <c r="A173" i="3"/>
  <c r="A86" i="3"/>
  <c r="A69" i="3"/>
  <c r="A157" i="3"/>
  <c r="A120" i="3"/>
  <c r="A77" i="3"/>
  <c r="A99" i="3"/>
  <c r="A186" i="3"/>
  <c r="A191" i="3"/>
  <c r="A48" i="3"/>
  <c r="A25" i="3"/>
  <c r="A41" i="3"/>
  <c r="A75" i="3"/>
  <c r="A147" i="3"/>
  <c r="A128" i="3"/>
  <c r="A15" i="3"/>
  <c r="A64" i="3"/>
  <c r="A14" i="3"/>
  <c r="A43" i="3"/>
  <c r="A142" i="3"/>
  <c r="A90" i="3"/>
  <c r="A63" i="3"/>
  <c r="A104" i="3"/>
  <c r="A70" i="3"/>
  <c r="A169" i="3"/>
  <c r="A179" i="3"/>
  <c r="A137" i="3"/>
  <c r="A189" i="3"/>
  <c r="A177" i="3"/>
  <c r="A73" i="3"/>
  <c r="A149" i="3"/>
  <c r="A84" i="3"/>
  <c r="A100" i="3"/>
  <c r="A102" i="3"/>
  <c r="A89" i="3"/>
  <c r="A20" i="3"/>
  <c r="A68" i="3"/>
  <c r="A114" i="3"/>
  <c r="A175" i="3"/>
  <c r="A172" i="3"/>
  <c r="A202" i="3"/>
  <c r="A66" i="3"/>
  <c r="A174" i="3"/>
  <c r="A115" i="3"/>
  <c r="A171" i="3"/>
  <c r="A83" i="3"/>
  <c r="A133" i="3"/>
  <c r="A136" i="3"/>
  <c r="A180" i="3"/>
  <c r="A3" i="3"/>
  <c r="A116" i="3"/>
  <c r="A119" i="3"/>
  <c r="A205" i="3"/>
  <c r="A195" i="3"/>
  <c r="D15" i="9" l="1"/>
  <c r="D27" i="16"/>
  <c r="D11" i="20"/>
  <c r="D14" i="14"/>
  <c r="D13" i="20"/>
  <c r="D27" i="20"/>
  <c r="D14" i="9"/>
  <c r="D34" i="20"/>
  <c r="D30" i="20"/>
  <c r="D11" i="9"/>
  <c r="D14" i="16"/>
  <c r="D35" i="9"/>
  <c r="D26" i="9"/>
  <c r="D30" i="16"/>
  <c r="D11" i="16"/>
  <c r="D14" i="20"/>
  <c r="D35" i="14"/>
  <c r="D26" i="14"/>
  <c r="D34" i="9"/>
  <c r="D10" i="20"/>
  <c r="D30" i="14"/>
  <c r="D15" i="14"/>
  <c r="D35" i="20"/>
  <c r="D26" i="20"/>
  <c r="D10" i="9"/>
  <c r="D30" i="9"/>
  <c r="D15" i="20"/>
  <c r="D13" i="9"/>
  <c r="D15" i="16"/>
  <c r="D13" i="16"/>
  <c r="D20" i="20"/>
  <c r="D22" i="20"/>
  <c r="D19" i="20"/>
  <c r="D21" i="20"/>
  <c r="D25" i="20"/>
  <c r="D18" i="20"/>
  <c r="D24" i="20"/>
  <c r="D23" i="20"/>
  <c r="D28" i="9"/>
  <c r="D12" i="14"/>
  <c r="D18" i="12"/>
  <c r="D32" i="12"/>
  <c r="D25" i="12"/>
  <c r="D16" i="12"/>
  <c r="D29" i="12"/>
  <c r="D35" i="12"/>
  <c r="D40" i="12"/>
  <c r="D26" i="12"/>
  <c r="D10" i="12"/>
  <c r="D23" i="12"/>
  <c r="D17" i="12"/>
  <c r="D34" i="12"/>
  <c r="D15" i="12"/>
  <c r="D28" i="12"/>
  <c r="D31" i="12"/>
  <c r="D30" i="12"/>
  <c r="D33" i="12"/>
  <c r="D42" i="12"/>
  <c r="D19" i="12"/>
  <c r="D27" i="12"/>
  <c r="D13" i="12"/>
  <c r="D11" i="12"/>
  <c r="D36" i="12"/>
  <c r="D9" i="12"/>
  <c r="D41" i="12"/>
  <c r="D22" i="12"/>
  <c r="D24" i="12"/>
  <c r="D39" i="12"/>
  <c r="D38" i="12"/>
  <c r="D37" i="12"/>
  <c r="D21" i="12"/>
  <c r="D20" i="12"/>
  <c r="D12" i="12"/>
  <c r="D14" i="12"/>
  <c r="D27" i="14"/>
  <c r="D9" i="13"/>
  <c r="D13" i="13"/>
  <c r="D11" i="13"/>
  <c r="D14" i="13"/>
  <c r="D12" i="13"/>
  <c r="D15" i="13"/>
  <c r="D10" i="13"/>
  <c r="D13" i="14"/>
  <c r="D28" i="20"/>
  <c r="D16" i="14"/>
  <c r="D12" i="20"/>
  <c r="D32" i="14"/>
  <c r="D31" i="9"/>
  <c r="D29" i="16"/>
  <c r="D16" i="9"/>
  <c r="D12" i="16"/>
  <c r="D32" i="16"/>
  <c r="D26" i="16"/>
  <c r="D10" i="14"/>
  <c r="D31" i="14"/>
  <c r="D29" i="20"/>
  <c r="D16" i="16"/>
  <c r="D32" i="20"/>
  <c r="D33" i="14"/>
  <c r="D17" i="9"/>
  <c r="D34" i="16"/>
  <c r="D10" i="16"/>
  <c r="D31" i="16"/>
  <c r="D29" i="9"/>
  <c r="D9" i="9"/>
  <c r="D16" i="20"/>
  <c r="D32" i="9"/>
  <c r="D33" i="16"/>
  <c r="D17" i="16"/>
  <c r="D31" i="20"/>
  <c r="D29" i="14"/>
  <c r="D9" i="14"/>
  <c r="D33" i="9"/>
  <c r="D17" i="14"/>
  <c r="D23" i="14"/>
  <c r="D19" i="14"/>
  <c r="D20" i="14"/>
  <c r="D25" i="14"/>
  <c r="D18" i="14"/>
  <c r="D21" i="14"/>
  <c r="D22" i="14"/>
  <c r="D24" i="14"/>
  <c r="D20" i="16"/>
  <c r="D19" i="16"/>
  <c r="D25" i="16"/>
  <c r="D22" i="16"/>
  <c r="D18" i="16"/>
  <c r="D24" i="16"/>
  <c r="D21" i="16"/>
  <c r="D23" i="16"/>
  <c r="D34" i="14"/>
  <c r="D28" i="16"/>
  <c r="D9" i="16"/>
  <c r="D33" i="20"/>
  <c r="D17" i="20"/>
  <c r="D19" i="19"/>
  <c r="D15" i="19"/>
  <c r="D21" i="19"/>
  <c r="D17" i="19"/>
  <c r="D9" i="19"/>
  <c r="D20" i="19"/>
  <c r="D12" i="19"/>
  <c r="D16" i="19"/>
  <c r="D14" i="19"/>
  <c r="D18" i="19"/>
  <c r="D22" i="19"/>
  <c r="D10" i="19"/>
  <c r="D13" i="19"/>
  <c r="D25" i="19"/>
  <c r="D11" i="19"/>
  <c r="D24" i="19"/>
  <c r="D23" i="19"/>
  <c r="D22" i="15"/>
  <c r="D12" i="15"/>
  <c r="D17" i="15"/>
  <c r="D19" i="15"/>
  <c r="D14" i="15"/>
  <c r="D15" i="15"/>
  <c r="D20" i="15"/>
  <c r="D13" i="15"/>
  <c r="D21" i="15"/>
  <c r="D10" i="15"/>
  <c r="D11" i="15"/>
  <c r="D9" i="15"/>
  <c r="D16" i="15"/>
  <c r="D18" i="15"/>
  <c r="D35" i="16"/>
  <c r="D28" i="14"/>
  <c r="D9" i="20"/>
  <c r="D23" i="9"/>
  <c r="D24" i="9"/>
  <c r="D19" i="9"/>
  <c r="D21" i="9"/>
  <c r="D20" i="9"/>
  <c r="D25" i="9"/>
  <c r="D18" i="9"/>
  <c r="D22" i="9"/>
  <c r="D12" i="9"/>
  <c r="D13" i="11"/>
  <c r="D9" i="11"/>
  <c r="D14" i="11"/>
  <c r="D10" i="11"/>
  <c r="D12" i="11"/>
  <c r="D11" i="11"/>
</calcChain>
</file>

<file path=xl/sharedStrings.xml><?xml version="1.0" encoding="utf-8"?>
<sst xmlns="http://schemas.openxmlformats.org/spreadsheetml/2006/main" count="3430" uniqueCount="171">
  <si>
    <t>Baja</t>
  </si>
  <si>
    <t>Media baja</t>
  </si>
  <si>
    <t>Media</t>
  </si>
  <si>
    <t>Alta y media alta</t>
  </si>
  <si>
    <t>Noroeste</t>
  </si>
  <si>
    <t>Nortecentro</t>
  </si>
  <si>
    <t>Resto centro</t>
  </si>
  <si>
    <t>Madrid metropolitana</t>
  </si>
  <si>
    <t>Andalucía</t>
  </si>
  <si>
    <t>Levante</t>
  </si>
  <si>
    <t>Resto catalano- aragonesa</t>
  </si>
  <si>
    <t>Barcelona metropolitana</t>
  </si>
  <si>
    <t>Total España</t>
  </si>
  <si>
    <t>Regiones</t>
  </si>
  <si>
    <t>Panel de cuantificación 
del desperdicio alimentario fuera del hogar</t>
  </si>
  <si>
    <t>TotalAlimentacion</t>
  </si>
  <si>
    <t>.T.Alimentos TOTAL ING</t>
  </si>
  <si>
    <t>Total Bebidas</t>
  </si>
  <si>
    <t>Total Bebidas Frias</t>
  </si>
  <si>
    <t>Total Bebidas Calientes</t>
  </si>
  <si>
    <t>Total Aperitivos</t>
  </si>
  <si>
    <t>VARIABLES KPI</t>
  </si>
  <si>
    <t>VARIABLES PERFIL</t>
  </si>
  <si>
    <t>NOMENCLATURA</t>
  </si>
  <si>
    <t>VOLUMEN (Miles kg ó litros)</t>
  </si>
  <si>
    <t>PENETRACION (%)</t>
  </si>
  <si>
    <t>FRECUENCIA DESPERDICIO (Actos)</t>
  </si>
  <si>
    <t>DESPERDICIO PER CAPITA (kg ó litros por individuo)</t>
  </si>
  <si>
    <t>DISTRIBUCION VOLUMEN X CRITERIO (kg ó litros)</t>
  </si>
  <si>
    <t>&lt;2MIL</t>
  </si>
  <si>
    <t>2-5MIL</t>
  </si>
  <si>
    <t>5-10MIL</t>
  </si>
  <si>
    <t>10-30MIL</t>
  </si>
  <si>
    <t>30-100MIL</t>
  </si>
  <si>
    <t>100-200MIL</t>
  </si>
  <si>
    <t>200-500MIL</t>
  </si>
  <si>
    <t>&gt;500MIL</t>
  </si>
  <si>
    <t>Habitat</t>
  </si>
  <si>
    <t>Edad Comprador</t>
  </si>
  <si>
    <t>Clase Socioeconomica</t>
  </si>
  <si>
    <t>&lt;2 Mil</t>
  </si>
  <si>
    <t>2-5 Mil</t>
  </si>
  <si>
    <t>5-10 Mil</t>
  </si>
  <si>
    <t>10-30 Mil</t>
  </si>
  <si>
    <t>30-100 Mil</t>
  </si>
  <si>
    <t>100-200 Mil</t>
  </si>
  <si>
    <t>200-500 Mil</t>
  </si>
  <si>
    <t>&gt;500 Mil</t>
  </si>
  <si>
    <t>De 15 a 19 años</t>
  </si>
  <si>
    <t>De 20 a 24 años</t>
  </si>
  <si>
    <t>De 25 a 34 años</t>
  </si>
  <si>
    <t>De 35 a 49 años</t>
  </si>
  <si>
    <t>De 50 a 59 años</t>
  </si>
  <si>
    <t>De 60 a 75 años</t>
  </si>
  <si>
    <t>T.ESPAÑA</t>
  </si>
  <si>
    <t>EN LA CALLE</t>
  </si>
  <si>
    <t>EN CASA DE OTROS</t>
  </si>
  <si>
    <t>EN EL ESTABLECIMIENTO</t>
  </si>
  <si>
    <t>EN EL TRABAJO</t>
  </si>
  <si>
    <t>EN COLEGIO/INSTITUTO/UNIV.</t>
  </si>
  <si>
    <t>EN MI CASA</t>
  </si>
  <si>
    <t>EN M.TRANSP.(AVION,TREN,AUTOC,E</t>
  </si>
  <si>
    <t>EN OTRO LUGAR</t>
  </si>
  <si>
    <t>DESAYUNO</t>
  </si>
  <si>
    <t>APERITIVO/ANTES DE COMER</t>
  </si>
  <si>
    <t>COMIDA</t>
  </si>
  <si>
    <t>TARDE/MERIENDA</t>
  </si>
  <si>
    <t>ANTES DE CENAR</t>
  </si>
  <si>
    <t>CENA</t>
  </si>
  <si>
    <t>DESPUES DE LA CENA</t>
  </si>
  <si>
    <t>DURANTE EL DIA</t>
  </si>
  <si>
    <t>CON AMIGOS</t>
  </si>
  <si>
    <t>CON CLIENTES</t>
  </si>
  <si>
    <t>CON COMPAÑEROS DE TRABAJO</t>
  </si>
  <si>
    <t>CON COMPAÑEROS DE CLASE</t>
  </si>
  <si>
    <t>CON FAMILIA</t>
  </si>
  <si>
    <t>CON LA PAREJA</t>
  </si>
  <si>
    <t>ESTABA SOLO/A</t>
  </si>
  <si>
    <t>OTROS</t>
  </si>
  <si>
    <t>ESTAR TRABAJANDO</t>
  </si>
  <si>
    <t>COMIDA DE NEGOCIOS</t>
  </si>
  <si>
    <t>POR PLACER/RELAX</t>
  </si>
  <si>
    <t>TENER HAMBRE/SIN PLANIFICAR</t>
  </si>
  <si>
    <t>ESTAR DE COMPRAS</t>
  </si>
  <si>
    <t>NO COCINAR EN CASA</t>
  </si>
  <si>
    <t>CELEBRACION/FIESTA/SALIR TOMAR</t>
  </si>
  <si>
    <t>VIENDO DEPORTES</t>
  </si>
  <si>
    <t>OTROS MOTIVOS</t>
  </si>
  <si>
    <t>Motivo de consumo</t>
  </si>
  <si>
    <t>Entorno de consumo</t>
  </si>
  <si>
    <t>Momento de consumo</t>
  </si>
  <si>
    <t>Lugar de consumo</t>
  </si>
  <si>
    <t>Patatas Fritas + Otros Aperitivos Salados</t>
  </si>
  <si>
    <t>Frutos Secos</t>
  </si>
  <si>
    <t>Chocolatinas/Chocolate/Bombones</t>
  </si>
  <si>
    <t>Chicles</t>
  </si>
  <si>
    <t>Caramelos</t>
  </si>
  <si>
    <t>Golosinas</t>
  </si>
  <si>
    <t>TOTAL BEBIDAS</t>
  </si>
  <si>
    <t>.Total Bebidas Frias</t>
  </si>
  <si>
    <t>Total bebidas de vino</t>
  </si>
  <si>
    <t>Sidra</t>
  </si>
  <si>
    <t>Cerveza</t>
  </si>
  <si>
    <t>Espirituosas</t>
  </si>
  <si>
    <t>T.Zumo+Horchata+Mosto</t>
  </si>
  <si>
    <t>Agua Envasada</t>
  </si>
  <si>
    <t>Bebidas Refrescantes</t>
  </si>
  <si>
    <t>.Total Bebidas Caliente</t>
  </si>
  <si>
    <t>Cafe</t>
  </si>
  <si>
    <t>Leche+bebidas vegetales</t>
  </si>
  <si>
    <t>Infusiones</t>
  </si>
  <si>
    <t>Resto Bebidas Caliente</t>
  </si>
  <si>
    <t>.T.Carne Ing.</t>
  </si>
  <si>
    <t>.T.Pescados/Marisc.Ing</t>
  </si>
  <si>
    <t>.Derivados lacteos Ing</t>
  </si>
  <si>
    <t>.Fruta Ing.</t>
  </si>
  <si>
    <t>.Hortalizas/Verdur.Ing</t>
  </si>
  <si>
    <t>.Aceite alino Ing.</t>
  </si>
  <si>
    <t>.Pan Ing.</t>
  </si>
  <si>
    <t>.Pastas Ing.</t>
  </si>
  <si>
    <t>.Arroz Ing.</t>
  </si>
  <si>
    <t>.Legumbres Ing.</t>
  </si>
  <si>
    <t>.Resto productos Ing.</t>
  </si>
  <si>
    <t>Batidos</t>
  </si>
  <si>
    <t>Helados</t>
  </si>
  <si>
    <t>Galletas</t>
  </si>
  <si>
    <t>Bollería</t>
  </si>
  <si>
    <t>Pal.pan+barrit+tortit</t>
  </si>
  <si>
    <t>Principales variables</t>
  </si>
  <si>
    <t>Perfil sociodemografico</t>
  </si>
  <si>
    <t>Metodología</t>
  </si>
  <si>
    <t>Alimentacion</t>
  </si>
  <si>
    <t>Bebidas</t>
  </si>
  <si>
    <t>Aperitivos</t>
  </si>
  <si>
    <t>Alimentos</t>
  </si>
  <si>
    <t>Motivos de consumo</t>
  </si>
  <si>
    <t>Metodología del panel de desperdicio alimentario fuera del hogar</t>
  </si>
  <si>
    <t>DEMO</t>
  </si>
  <si>
    <t>Año 2020</t>
  </si>
  <si>
    <t>BCN AM</t>
  </si>
  <si>
    <t>REST.CAT ARAGON</t>
  </si>
  <si>
    <t>LEVANTE</t>
  </si>
  <si>
    <t>ANDALUCIA</t>
  </si>
  <si>
    <t>MDD AM</t>
  </si>
  <si>
    <t>RTO CENTRO</t>
  </si>
  <si>
    <t>NORTE-CENTRO</t>
  </si>
  <si>
    <t>NOROESTE</t>
  </si>
  <si>
    <t>DE 15 A 19 AÑOS</t>
  </si>
  <si>
    <t>DE 20 A 24 AÑOS</t>
  </si>
  <si>
    <t>DE 25 A 34 AÑOS</t>
  </si>
  <si>
    <t>DE 35 A 49 AÑOS</t>
  </si>
  <si>
    <t>DE 50 A 59 AÑOS</t>
  </si>
  <si>
    <t>DE 60 A 75 AÑOS</t>
  </si>
  <si>
    <t>ALTA Y MEDIA ALTA</t>
  </si>
  <si>
    <t>MEDIA</t>
  </si>
  <si>
    <t>MEDIA BAJA</t>
  </si>
  <si>
    <t>BAJA</t>
  </si>
  <si>
    <t>BATIDOS</t>
  </si>
  <si>
    <t>HELADOS</t>
  </si>
  <si>
    <t>GALLETAS</t>
  </si>
  <si>
    <t>BOLLERÍA</t>
  </si>
  <si>
    <t>PAL.PAN+BARRIT+TORTIT</t>
  </si>
  <si>
    <t>Conclusiones del panel de desperdicio alimentario fuera del hogar</t>
  </si>
  <si>
    <t>Conclusiones</t>
  </si>
  <si>
    <t xml:space="preserve"> </t>
  </si>
  <si>
    <r>
      <t xml:space="preserve">El </t>
    </r>
    <r>
      <rPr>
        <b/>
        <sz val="10"/>
        <color theme="1"/>
        <rFont val="Calibri"/>
        <family val="2"/>
        <scheme val="minor"/>
      </rPr>
      <t xml:space="preserve">panel de cuantificación del desperdicio alimentario fuera de los hogares,  </t>
    </r>
    <r>
      <rPr>
        <sz val="10"/>
        <color theme="1"/>
        <rFont val="Calibri"/>
        <family val="2"/>
        <scheme val="minor"/>
      </rPr>
      <t>estudio del</t>
    </r>
    <r>
      <rPr>
        <b/>
        <sz val="10"/>
        <color theme="1"/>
        <rFont val="Calibri"/>
        <family val="2"/>
        <scheme val="minor"/>
      </rPr>
      <t xml:space="preserve"> </t>
    </r>
    <r>
      <rPr>
        <sz val="10"/>
        <color theme="1"/>
        <rFont val="Calibri"/>
        <family val="2"/>
        <scheme val="minor"/>
      </rPr>
      <t>Ministerio de Agricultura, Pesca y Alimentación puesto en marcha en 2020 en el marco del eje de actuación 1 (</t>
    </r>
    <r>
      <rPr>
        <i/>
        <sz val="10"/>
        <color theme="1"/>
        <rFont val="Calibri"/>
        <family val="2"/>
        <scheme val="minor"/>
      </rPr>
      <t>Realizar estudios para conocer el cuánto, cómo, dónde y porqué de las pérdidas y desperdicio de alimentos</t>
    </r>
    <r>
      <rPr>
        <sz val="10"/>
        <color theme="1"/>
        <rFont val="Calibri"/>
        <family val="2"/>
        <scheme val="minor"/>
      </rPr>
      <t xml:space="preserve">) de la </t>
    </r>
    <r>
      <rPr>
        <b/>
        <sz val="10"/>
        <color theme="1"/>
        <rFont val="Calibri"/>
        <family val="2"/>
        <scheme val="minor"/>
      </rPr>
      <t>Estrategia “Más alimento, menos desperdicio”</t>
    </r>
    <r>
      <rPr>
        <sz val="10"/>
        <color theme="1"/>
        <rFont val="Calibri"/>
        <family val="2"/>
        <scheme val="minor"/>
      </rPr>
      <t xml:space="preserve">, tiene por objeto cuantificar el desperdicio de alimentos que se realiza fuera del ámbito doméstico, entendido éste como los alimentos que se tiran a la basura y que no son consumidos en el momento de la compra. 
Para la obtención de datos, se parte de la metodología del panel de consumo extradoméstico.  
</t>
    </r>
    <r>
      <rPr>
        <b/>
        <sz val="10"/>
        <color theme="1"/>
        <rFont val="Calibri"/>
        <family val="2"/>
        <scheme val="minor"/>
      </rPr>
      <t>Universo</t>
    </r>
    <r>
      <rPr>
        <sz val="10"/>
        <color theme="1"/>
        <rFont val="Calibri"/>
        <family val="2"/>
        <scheme val="minor"/>
      </rPr>
      <t xml:space="preserve">: Los individuos residentes en España peninsular e Islas Baleares de edades comprendidas entre 15-75 años (&gt;18 años para la declaración de vino y derivados, cerveza, sidra y bebidas espirituosas). El estudio no recoge el consumo realizado por el turismo, permitiendo así cuantificar el consumo per cápita real de los residentes en España. Asimismo, no recoge el consumo realizado en las Islas Canarias ni en las ciudades autónomas de Ceuta y Melilla.
</t>
    </r>
    <r>
      <rPr>
        <b/>
        <sz val="10"/>
        <color theme="1"/>
        <rFont val="Calibri"/>
        <family val="2"/>
        <scheme val="minor"/>
      </rPr>
      <t>Muestra:</t>
    </r>
    <r>
      <rPr>
        <sz val="10"/>
        <color theme="1"/>
        <rFont val="Calibri"/>
        <family val="2"/>
        <scheme val="minor"/>
      </rPr>
      <t xml:space="preserve"> 1.000 panelistas de entre 15 y 75 años que colaboran en continúo y declaran cada día el consumo que realizan fuera del hogar y por tanto el desperdicio generado de ese consumo. La información se recoge mediante una aplicación de smartphone, con una declaración manual guiada por categorías consumidas.
La recogida de información se realiza en el momento de consumo, para lo cual los formularios están diseñados para una rápida declaración.
Las posibilidades de respuesta están adaptadas a la realidad de las diferentes opciones de restauración al componerse de diferentes productos, así como de las recetas que hay disponibles, según elección del panelista.
La metodología empleada en el Panel de cuantificación del desperdicio alimentario fuera de hogares permite obtener datos fiables y representativos, dado que:
   • Los individuos que participan tienen amplia experiencia en la participación en paneles.
   • Las encuestas están diseñadas para permitir una rápida cumplimentación.
   • Las posibilidades de respuesta están adaptadas a la realidad del individuo, al componerse de los productos que esos mismos han comprado y las recetas que esos mismos han declarado consumir.
   • Asimismo, permite que los panelistas cuantifiquen el desperdicio en unidades de medida diferentes según el producto a elección del panelista.</t>
    </r>
  </si>
  <si>
    <t xml:space="preserve">El volumen desperdiciado fuera de casa representa tan solo el 0,9 % del volumen total. La nueva normalidad se aprecia en el desperdicio, aumenta la proporción del desperdicio en momentos en solitario y asociados a momentos sin planificar. </t>
  </si>
  <si>
    <t xml:space="preserve">Durante el año 2020 el desperdicio generado de productos de alimentación por parte de los residentes en España en sus compras extra domésticas asciende a 25,65 millones de kilos/litros.  
La tasa de desperdicio, es decir el ratio entre el volumen comprado fuera del hogar y el volumen desperdiciado, es del 0,9 %. Si lo comparamos con la tasa de desperdicio doméstica, la diferencia es sustancial, por lo que la gestión del desperdicio es más eficiente fuera que dentro de los hogares. 
Por tipología de alimentos, son las bebidas quienes lideran la proporción del desperdicio, pues concentran el 53,5 % del volumen total desperdiciado. Tiene lógica, ya que las bebidas representan el 68,7 % de los kilos/litros consumidos fuera del hogar. Sin embargo, es mayor la proporción de personas que deja algún tipo de alimento que de bebidas (28,4 % vs 25,2 % respectivamente). </t>
  </si>
  <si>
    <t xml:space="preserve">Durante el año 2020, el 43,8 % de los individuos han desperdiciado productos de alimentación en sus consumos fuera del ámbito doméstico. La frecuencia de desperdicio es de 4,3 actos; esto implica que se arrojan al cubo productos de alimentación en 4,3 actos de consumo, con respecto a las 94,9 veces que se ha consumido fuera de casa durante el año, es decir el 4,5 % de las ocasiones de consumo realizas fuera del hogar llevan acompañado desperdicio alimentario. La proporción es diferente para las tipologías de productos. En el caso de alimentos esta proporción asciende al 7,7 % de las ocasiones, mientras que se reduce al 4,4 % para bebidas. 		
Las zonas geográficas con el porcentaje de penetración de desperdicios más alto las encontramos en el área metropolitana de Madrid y Barcelona y en la región de Andalucía. De hecho, estas tres áreas suponen el 46,6 % del volumen desperdiciado. 	</t>
  </si>
  <si>
    <t xml:space="preserve">Por edad del comprador son los grupos más jóvenes los que alcanzan una penetración más elevada, destacan los de 20 a 24 años, de ellos el 59,8 % desperdician productos de alimentación frente al 43,8 % de la media nacional. Los adultos de 25 a 34 años, tambien superan este promedio nacional, de ellos el 53,6 % han desperdiciado. Ahora bien, más del 30,0 % del volumen desperdiciado procede de adultos entre 35 y 49 años, especialmente por su gestión del desperdicio en alimentos y bebidas calientes. 
Si tenemos en cuenta la clase socioeconómica, son tanto la clase alta-media alta y la clase baja aquellos que tienen mayor proporción de individuos contribuyendo al desperdicio (45,3 % y 50,7 % respectivamente). 
Los cambios de hábitos que conlleva la nueva normalidad se detectan claramente en el peso que adquiere el lugar donde se produce el desperdicio. El consumo "en el establecimiento" representa el 42,6 % del volumen desperdiciado en este año, 1 de cada 4 individuos ha desperdiciado aquí, sin embargo, no es despreciable el dato del desperdicio en otros lugares como es la propia casa, con una proporción del 29,0 % y una penetración de 15,3 %.  </t>
  </si>
  <si>
    <t xml:space="preserve">En cuanto a los momentos de consumo en los que se produce mayor desperdicio son los momentos principales del día como las comidas y las cenas, quienes acumulan más de 58,0 % del desperdicio total. Sin embargo, en términos de frecuencia de desperdicio es el momento del desayuno o los consumos realizados durante el día, quienes cuentan con más proporción de frecuencia de desperdicio. 	
El consumidor sigue la normativa para controlar los contactos y realiza un mayor consumo en solitario fuera de casa, aunque el consumo va ligado a un contexto donde se está presente la familia y los amigos. Si bien y como algo destacado, la mayor proporción de desperdicio se produce precisamente en los momentos realizados en solitario (31,8 % del volumen total). Actualmente el desperdicio generado con amigos representa el 16,3 %, se supera por momentos de consumo realizados en pareja o en familia. 
La situación que concentra mayor proporción de desperdicio y tambien mayor porcentaje de individuos desperdiciando son las relacionadas con tener hambre o aquellos consumos que se hacen sin planificar (32,4 %).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</si>
</sst>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_-* #,##0.0\ _€_-;\-* #,##0.0\ _€_-;_-* &quot;-&quot;??\ _€_-;_-@_-"/>
    <numFmt numFmtId="166" formatCode="0.0%"/>
  </numFmts>
  <fonts count="35" x14ac:knownFonts="1">
    <font>
      <sz val="11"/>
      <color theme="1"/>
      <name val="Calibri"/>
      <family val="2"/>
      <scheme val="minor"/>
    </font>
    <font>
      <sz val="11"/>
      <color theme="1"/>
      <name val="Calibri"/>
      <family val="2"/>
      <scheme val="minor"/>
    </font>
    <font>
      <sz val="11"/>
      <color theme="1"/>
      <name val="Arial"/>
      <family val="2"/>
    </font>
    <font>
      <sz val="12"/>
      <color theme="1"/>
      <name val="Calibri"/>
      <family val="2"/>
    </font>
    <font>
      <b/>
      <sz val="12"/>
      <color theme="1"/>
      <name val="Calibri"/>
      <family val="2"/>
    </font>
    <font>
      <sz val="10"/>
      <color theme="1"/>
      <name val="Calibri"/>
      <family val="2"/>
    </font>
    <font>
      <b/>
      <sz val="10"/>
      <color theme="1"/>
      <name val="Calibri"/>
      <family val="2"/>
    </font>
    <font>
      <sz val="12"/>
      <color rgb="FFFF0000"/>
      <name val="Calibri"/>
      <family val="2"/>
    </font>
    <font>
      <sz val="12"/>
      <color theme="0"/>
      <name val="Calibri"/>
      <family val="2"/>
    </font>
    <font>
      <sz val="11"/>
      <color theme="0"/>
      <name val="Calibri"/>
      <family val="2"/>
    </font>
    <font>
      <sz val="11"/>
      <color theme="0"/>
      <name val="Arial"/>
      <family val="2"/>
    </font>
    <font>
      <sz val="10"/>
      <color theme="0"/>
      <name val="Calibri"/>
      <family val="2"/>
    </font>
    <font>
      <sz val="14"/>
      <color theme="0"/>
      <name val="Calibri"/>
      <family val="2"/>
    </font>
    <font>
      <sz val="8"/>
      <color theme="0"/>
      <name val="Calibri"/>
      <family val="2"/>
    </font>
    <font>
      <u/>
      <sz val="11"/>
      <color theme="10"/>
      <name val="Arial"/>
      <family val="2"/>
    </font>
    <font>
      <b/>
      <i/>
      <sz val="11"/>
      <color rgb="FF92AE29"/>
      <name val="Arial"/>
      <family val="2"/>
    </font>
    <font>
      <b/>
      <sz val="24"/>
      <color indexed="8"/>
      <name val="Cambria"/>
      <family val="1"/>
    </font>
    <font>
      <sz val="10"/>
      <color rgb="FFFF0000"/>
      <name val="Arial"/>
      <family val="2"/>
    </font>
    <font>
      <sz val="9"/>
      <color rgb="FFFF0000"/>
      <name val="Calibri"/>
      <family val="2"/>
    </font>
    <font>
      <sz val="10"/>
      <color theme="1"/>
      <name val="Calibri"/>
      <family val="2"/>
      <scheme val="minor"/>
    </font>
    <font>
      <sz val="11"/>
      <color theme="0"/>
      <name val="Calibri"/>
      <family val="2"/>
      <scheme val="minor"/>
    </font>
    <font>
      <sz val="9"/>
      <color theme="1"/>
      <name val="Calibri"/>
      <family val="2"/>
      <scheme val="minor"/>
    </font>
    <font>
      <sz val="10"/>
      <color theme="0"/>
      <name val="Arial"/>
      <family val="2"/>
    </font>
    <font>
      <u/>
      <sz val="11"/>
      <color theme="10"/>
      <name val="Calibri"/>
      <family val="2"/>
      <scheme val="minor"/>
    </font>
    <font>
      <sz val="20"/>
      <color rgb="FF92D050"/>
      <name val="Calibri"/>
      <family val="2"/>
      <scheme val="minor"/>
    </font>
    <font>
      <sz val="20"/>
      <color rgb="FF92D400"/>
      <name val="Calibri"/>
      <family val="2"/>
      <scheme val="minor"/>
    </font>
    <font>
      <b/>
      <sz val="14"/>
      <color theme="1"/>
      <name val="Calibri"/>
      <family val="2"/>
    </font>
    <font>
      <sz val="20"/>
      <color theme="1" tint="0.499984740745262"/>
      <name val="Calibri"/>
      <family val="2"/>
      <scheme val="minor"/>
    </font>
    <font>
      <b/>
      <sz val="20"/>
      <color theme="1" tint="0.499984740745262"/>
      <name val="Calibri"/>
      <family val="2"/>
      <scheme val="minor"/>
    </font>
    <font>
      <sz val="12"/>
      <color rgb="FF000000"/>
      <name val="Arial"/>
      <family val="2"/>
    </font>
    <font>
      <b/>
      <sz val="12"/>
      <color rgb="FF000000"/>
      <name val="Arial"/>
      <family val="2"/>
    </font>
    <font>
      <sz val="12"/>
      <color rgb="FFFF0000"/>
      <name val="Arial"/>
      <family val="2"/>
    </font>
    <font>
      <b/>
      <sz val="10"/>
      <color theme="1"/>
      <name val="Calibri"/>
      <family val="2"/>
      <scheme val="minor"/>
    </font>
    <font>
      <i/>
      <sz val="10"/>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thin">
        <color theme="0" tint="-0.499984740745262"/>
      </left>
      <right style="hair">
        <color theme="0" tint="-0.499984740745262"/>
      </right>
      <top style="thin">
        <color theme="0" tint="-0.499984740745262"/>
      </top>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bottom/>
      <diagonal/>
    </border>
    <border>
      <left style="hair">
        <color theme="0" tint="-0.499984740745262"/>
      </left>
      <right style="thin">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thin">
        <color theme="0" tint="-0.499984740745262"/>
      </right>
      <top style="hair">
        <color theme="0" tint="-0.499984740745262"/>
      </top>
      <bottom style="thin">
        <color theme="0" tint="-0.499984740745262"/>
      </bottom>
      <diagonal/>
    </border>
    <border>
      <left style="thick">
        <color rgb="FF92AE29"/>
      </left>
      <right/>
      <top style="thick">
        <color rgb="FF92AE29"/>
      </top>
      <bottom style="thick">
        <color rgb="FF92AE29"/>
      </bottom>
      <diagonal/>
    </border>
    <border>
      <left/>
      <right/>
      <top style="thick">
        <color rgb="FF92AE29"/>
      </top>
      <bottom style="thick">
        <color rgb="FF92AE29"/>
      </bottom>
      <diagonal/>
    </border>
  </borders>
  <cellStyleXfs count="9">
    <xf numFmtId="0" fontId="0" fillId="0" borderId="0"/>
    <xf numFmtId="164" fontId="1"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14" fillId="0" borderId="0" applyNumberFormat="0" applyFill="0" applyBorder="0" applyAlignment="0" applyProtection="0"/>
    <xf numFmtId="0" fontId="23" fillId="0" borderId="0" applyNumberFormat="0" applyFill="0" applyBorder="0" applyAlignment="0" applyProtection="0"/>
    <xf numFmtId="0" fontId="2" fillId="0" borderId="0"/>
  </cellStyleXfs>
  <cellXfs count="95">
    <xf numFmtId="0" fontId="0" fillId="0" borderId="0" xfId="0"/>
    <xf numFmtId="164" fontId="0" fillId="0" borderId="0" xfId="1" applyFont="1"/>
    <xf numFmtId="164" fontId="0" fillId="0" borderId="0" xfId="1" applyFont="1" applyAlignment="1">
      <alignment horizontal="center"/>
    </xf>
    <xf numFmtId="0" fontId="3" fillId="0" borderId="0" xfId="2" applyFont="1"/>
    <xf numFmtId="0" fontId="2" fillId="0" borderId="0" xfId="2"/>
    <xf numFmtId="0" fontId="3" fillId="0" borderId="0" xfId="2" applyFont="1" applyProtection="1">
      <protection hidden="1"/>
    </xf>
    <xf numFmtId="0" fontId="2" fillId="0" borderId="0" xfId="2" applyProtection="1">
      <protection hidden="1"/>
    </xf>
    <xf numFmtId="165" fontId="3" fillId="0" borderId="1" xfId="3" applyNumberFormat="1" applyFont="1" applyFill="1" applyBorder="1" applyAlignment="1" applyProtection="1">
      <alignment horizontal="center"/>
      <protection hidden="1"/>
    </xf>
    <xf numFmtId="0" fontId="4" fillId="2" borderId="2" xfId="4" applyFont="1" applyFill="1" applyBorder="1" applyAlignment="1" applyProtection="1">
      <alignment horizontal="center" vertical="center" wrapText="1"/>
      <protection hidden="1"/>
    </xf>
    <xf numFmtId="0" fontId="7" fillId="3" borderId="0" xfId="2" applyFont="1" applyFill="1" applyAlignment="1" applyProtection="1">
      <alignment horizontal="right" wrapText="1"/>
      <protection locked="0"/>
    </xf>
    <xf numFmtId="0" fontId="8" fillId="0" borderId="0" xfId="2" applyFont="1"/>
    <xf numFmtId="164" fontId="9" fillId="3" borderId="0" xfId="3" applyFont="1" applyFill="1" applyBorder="1" applyAlignment="1" applyProtection="1">
      <alignment horizontal="center" vertical="top" wrapText="1"/>
      <protection hidden="1"/>
    </xf>
    <xf numFmtId="0" fontId="11" fillId="0" borderId="0" xfId="2" applyFont="1"/>
    <xf numFmtId="0" fontId="10" fillId="0" borderId="0" xfId="2" applyFont="1" applyProtection="1">
      <protection hidden="1"/>
    </xf>
    <xf numFmtId="166" fontId="10" fillId="0" borderId="0" xfId="5" applyNumberFormat="1" applyFont="1" applyProtection="1">
      <protection hidden="1"/>
    </xf>
    <xf numFmtId="0" fontId="11" fillId="0" borderId="0" xfId="2" applyFont="1" applyAlignment="1" applyProtection="1">
      <protection hidden="1"/>
    </xf>
    <xf numFmtId="0" fontId="12" fillId="0" borderId="0" xfId="2" applyFont="1" applyAlignment="1" applyProtection="1">
      <alignment vertical="center" wrapText="1"/>
      <protection hidden="1"/>
    </xf>
    <xf numFmtId="0" fontId="11" fillId="0" borderId="0" xfId="2" applyFont="1" applyAlignment="1" applyProtection="1">
      <alignment horizontal="center" vertical="center" wrapText="1"/>
      <protection locked="0"/>
    </xf>
    <xf numFmtId="0" fontId="11" fillId="0" borderId="0" xfId="2" applyFont="1" applyAlignment="1" applyProtection="1">
      <alignment horizontal="center" vertical="center" wrapText="1"/>
      <protection hidden="1"/>
    </xf>
    <xf numFmtId="0" fontId="13" fillId="0" borderId="0" xfId="2" applyFont="1" applyAlignment="1" applyProtection="1">
      <alignment horizontal="center" vertical="center" wrapText="1"/>
      <protection hidden="1"/>
    </xf>
    <xf numFmtId="0" fontId="13" fillId="0" borderId="0" xfId="2" applyFont="1" applyAlignment="1" applyProtection="1">
      <alignment horizontal="center" vertical="center" wrapText="1"/>
      <protection locked="0"/>
    </xf>
    <xf numFmtId="0" fontId="15" fillId="0" borderId="0" xfId="6" applyFont="1"/>
    <xf numFmtId="0" fontId="15" fillId="0" borderId="0" xfId="6" applyFont="1" applyAlignment="1"/>
    <xf numFmtId="0" fontId="0" fillId="4" borderId="0" xfId="0" applyFill="1"/>
    <xf numFmtId="0" fontId="7" fillId="0" borderId="0" xfId="2" applyFont="1" applyProtection="1">
      <protection locked="0"/>
    </xf>
    <xf numFmtId="0" fontId="17" fillId="0" borderId="0" xfId="2" applyFont="1" applyProtection="1">
      <protection locked="0"/>
    </xf>
    <xf numFmtId="0" fontId="7" fillId="0" borderId="0" xfId="2" applyFont="1"/>
    <xf numFmtId="165" fontId="3" fillId="0" borderId="1" xfId="3" applyNumberFormat="1" applyFont="1" applyFill="1" applyBorder="1" applyAlignment="1" applyProtection="1">
      <alignment horizontal="center" vertical="center"/>
      <protection hidden="1"/>
    </xf>
    <xf numFmtId="0" fontId="4" fillId="2" borderId="3" xfId="4" applyFont="1" applyFill="1" applyBorder="1" applyAlignment="1" applyProtection="1">
      <alignment horizontal="center" vertical="center" wrapText="1"/>
      <protection hidden="1"/>
    </xf>
    <xf numFmtId="165" fontId="3" fillId="0" borderId="5" xfId="3" applyNumberFormat="1" applyFont="1" applyFill="1" applyBorder="1" applyAlignment="1" applyProtection="1">
      <alignment horizontal="center"/>
      <protection hidden="1"/>
    </xf>
    <xf numFmtId="165" fontId="3" fillId="0" borderId="6" xfId="3" applyNumberFormat="1" applyFont="1" applyFill="1" applyBorder="1" applyAlignment="1" applyProtection="1">
      <alignment horizontal="center"/>
      <protection hidden="1"/>
    </xf>
    <xf numFmtId="165" fontId="3" fillId="0" borderId="8" xfId="3" applyNumberFormat="1" applyFont="1" applyFill="1" applyBorder="1" applyAlignment="1" applyProtection="1">
      <alignment horizontal="center"/>
      <protection hidden="1"/>
    </xf>
    <xf numFmtId="165" fontId="3" fillId="0" borderId="10" xfId="3" applyNumberFormat="1" applyFont="1" applyFill="1" applyBorder="1" applyAlignment="1" applyProtection="1">
      <alignment horizontal="center"/>
      <protection hidden="1"/>
    </xf>
    <xf numFmtId="165" fontId="3" fillId="0" borderId="11" xfId="3" applyNumberFormat="1" applyFont="1" applyFill="1" applyBorder="1" applyAlignment="1" applyProtection="1">
      <alignment horizontal="center"/>
      <protection hidden="1"/>
    </xf>
    <xf numFmtId="0" fontId="19" fillId="0" borderId="0" xfId="0" applyFont="1"/>
    <xf numFmtId="164" fontId="19" fillId="0" borderId="0" xfId="1" applyFont="1"/>
    <xf numFmtId="0" fontId="21" fillId="0" borderId="0" xfId="0" applyFont="1"/>
    <xf numFmtId="0" fontId="20" fillId="0" borderId="0" xfId="0" applyFont="1"/>
    <xf numFmtId="0" fontId="8" fillId="3" borderId="0" xfId="2" applyFont="1" applyFill="1" applyAlignment="1" applyProtection="1">
      <alignment horizontal="center" vertical="center" wrapText="1"/>
      <protection locked="0"/>
    </xf>
    <xf numFmtId="0" fontId="8" fillId="0" borderId="0" xfId="2" applyFont="1" applyProtection="1">
      <protection locked="0"/>
    </xf>
    <xf numFmtId="0" fontId="22" fillId="0" borderId="0" xfId="2" applyFont="1" applyProtection="1">
      <protection locked="0"/>
    </xf>
    <xf numFmtId="0" fontId="8" fillId="3" borderId="0" xfId="2" applyFont="1" applyFill="1" applyAlignment="1" applyProtection="1">
      <alignment horizontal="right" wrapText="1"/>
      <protection locked="0"/>
    </xf>
    <xf numFmtId="0" fontId="24" fillId="0" borderId="0" xfId="7" applyFont="1" applyAlignment="1">
      <alignment horizontal="left" vertical="center"/>
    </xf>
    <xf numFmtId="0" fontId="25" fillId="0" borderId="0" xfId="0" applyFont="1" applyAlignment="1">
      <alignment vertical="center" wrapText="1"/>
    </xf>
    <xf numFmtId="0" fontId="26" fillId="0" borderId="0" xfId="0" applyFont="1" applyFill="1" applyBorder="1" applyAlignment="1">
      <alignment vertical="center"/>
    </xf>
    <xf numFmtId="0" fontId="28" fillId="0" borderId="0" xfId="7" applyFont="1" applyAlignment="1">
      <alignment horizontal="left" vertical="center"/>
    </xf>
    <xf numFmtId="0" fontId="29" fillId="0" borderId="0" xfId="0" applyFont="1" applyAlignment="1">
      <alignment horizontal="left" vertical="center" wrapText="1"/>
    </xf>
    <xf numFmtId="0" fontId="29" fillId="0" borderId="0" xfId="0" applyFont="1" applyAlignment="1">
      <alignment horizontal="justify" vertical="center" wrapText="1"/>
    </xf>
    <xf numFmtId="0" fontId="8" fillId="0" borderId="0" xfId="2" applyFont="1" applyProtection="1">
      <protection hidden="1"/>
    </xf>
    <xf numFmtId="0" fontId="20" fillId="0" borderId="0" xfId="0" applyFont="1" applyProtection="1">
      <protection hidden="1"/>
    </xf>
    <xf numFmtId="0" fontId="7" fillId="3" borderId="0" xfId="2" applyFont="1" applyFill="1" applyAlignment="1" applyProtection="1">
      <alignment horizontal="right" wrapText="1"/>
      <protection hidden="1"/>
    </xf>
    <xf numFmtId="0" fontId="5" fillId="0" borderId="1" xfId="4" applyFont="1" applyBorder="1" applyAlignment="1" applyProtection="1">
      <alignment horizontal="left" vertical="center" indent="1"/>
      <protection hidden="1"/>
    </xf>
    <xf numFmtId="0" fontId="5" fillId="0" borderId="1" xfId="4" applyFont="1" applyBorder="1" applyAlignment="1" applyProtection="1">
      <alignment horizontal="left" vertical="center" indent="3"/>
      <protection hidden="1"/>
    </xf>
    <xf numFmtId="0" fontId="5" fillId="0" borderId="1" xfId="4" applyFont="1" applyBorder="1" applyAlignment="1" applyProtection="1">
      <alignment horizontal="left" vertical="center" indent="6"/>
      <protection hidden="1"/>
    </xf>
    <xf numFmtId="0" fontId="0" fillId="0" borderId="0" xfId="0" applyProtection="1">
      <protection locked="0"/>
    </xf>
    <xf numFmtId="0" fontId="12" fillId="0" borderId="0" xfId="2" applyFont="1" applyAlignment="1" applyProtection="1">
      <alignment vertical="center" wrapText="1"/>
      <protection locked="0"/>
    </xf>
    <xf numFmtId="164" fontId="9" fillId="3" borderId="0" xfId="3" applyFont="1" applyFill="1" applyBorder="1" applyAlignment="1" applyProtection="1">
      <alignment horizontal="center" vertical="top" wrapText="1"/>
      <protection locked="0"/>
    </xf>
    <xf numFmtId="0" fontId="20" fillId="0" borderId="0" xfId="0" applyFont="1" applyProtection="1">
      <protection locked="0"/>
    </xf>
    <xf numFmtId="0" fontId="3" fillId="0" borderId="0" xfId="2" applyFont="1" applyProtection="1">
      <protection locked="0"/>
    </xf>
    <xf numFmtId="0" fontId="8" fillId="0" borderId="0" xfId="2" applyFont="1" applyAlignment="1" applyProtection="1">
      <alignment horizontal="center" vertical="center" wrapText="1"/>
      <protection locked="0"/>
    </xf>
    <xf numFmtId="0" fontId="5" fillId="0" borderId="5" xfId="4" applyFont="1" applyBorder="1" applyAlignment="1" applyProtection="1">
      <alignment horizontal="left"/>
      <protection hidden="1"/>
    </xf>
    <xf numFmtId="0" fontId="5" fillId="0" borderId="1" xfId="4" applyFont="1" applyBorder="1" applyAlignment="1" applyProtection="1">
      <alignment horizontal="left" indent="1"/>
      <protection hidden="1"/>
    </xf>
    <xf numFmtId="0" fontId="5" fillId="0" borderId="10" xfId="4" applyFont="1" applyBorder="1" applyAlignment="1" applyProtection="1">
      <alignment horizontal="left" indent="1"/>
      <protection hidden="1"/>
    </xf>
    <xf numFmtId="0" fontId="5" fillId="0" borderId="5" xfId="4" applyFont="1" applyBorder="1" applyAlignment="1" applyProtection="1">
      <alignment horizontal="left" indent="1"/>
      <protection hidden="1"/>
    </xf>
    <xf numFmtId="0" fontId="18" fillId="0" borderId="0" xfId="2" applyFont="1" applyAlignment="1" applyProtection="1">
      <alignment vertical="center"/>
      <protection locked="0"/>
    </xf>
    <xf numFmtId="0" fontId="7" fillId="0" borderId="0" xfId="2" applyFont="1" applyProtection="1">
      <protection hidden="1"/>
    </xf>
    <xf numFmtId="0" fontId="15" fillId="0" borderId="0" xfId="6" applyFont="1" applyProtection="1">
      <protection locked="0"/>
    </xf>
    <xf numFmtId="0" fontId="7" fillId="0" borderId="0" xfId="2" applyFont="1" applyAlignment="1" applyProtection="1">
      <alignment horizontal="center" vertical="center" wrapText="1"/>
      <protection locked="0"/>
    </xf>
    <xf numFmtId="0" fontId="17" fillId="0" borderId="0" xfId="2" applyFont="1" applyProtection="1">
      <protection hidden="1"/>
    </xf>
    <xf numFmtId="0" fontId="22" fillId="0" borderId="0" xfId="2" applyFont="1" applyProtection="1">
      <protection hidden="1"/>
    </xf>
    <xf numFmtId="0" fontId="8" fillId="3" borderId="0" xfId="2" applyFont="1" applyFill="1" applyAlignment="1" applyProtection="1">
      <alignment horizontal="right" wrapText="1"/>
      <protection hidden="1"/>
    </xf>
    <xf numFmtId="0" fontId="5" fillId="0" borderId="1" xfId="4" applyFont="1" applyBorder="1" applyAlignment="1" applyProtection="1">
      <alignment horizontal="left" vertical="center"/>
      <protection locked="0"/>
    </xf>
    <xf numFmtId="0" fontId="5" fillId="0" borderId="1" xfId="4" applyFont="1" applyBorder="1" applyAlignment="1" applyProtection="1">
      <alignment horizontal="left" vertical="center" indent="2"/>
      <protection locked="0"/>
    </xf>
    <xf numFmtId="0" fontId="31" fillId="0" borderId="0" xfId="8" applyFont="1" applyAlignment="1">
      <alignment vertical="center" wrapText="1"/>
    </xf>
    <xf numFmtId="0" fontId="0" fillId="0" borderId="0" xfId="0" applyAlignment="1">
      <alignment horizontal="center" vertical="center"/>
    </xf>
    <xf numFmtId="0" fontId="29" fillId="0" borderId="0" xfId="0" applyFont="1" applyAlignment="1">
      <alignment horizontal="justify" vertical="center" wrapText="1"/>
    </xf>
    <xf numFmtId="0" fontId="26" fillId="0" borderId="0" xfId="0" applyFont="1" applyAlignment="1">
      <alignment vertical="center"/>
    </xf>
    <xf numFmtId="0" fontId="0" fillId="0" borderId="0" xfId="0" applyAlignment="1">
      <alignment horizontal="left" vertical="top" wrapText="1"/>
    </xf>
    <xf numFmtId="0" fontId="28" fillId="0" borderId="0" xfId="0" applyFont="1" applyAlignment="1">
      <alignment horizontal="center" vertical="center" wrapText="1"/>
    </xf>
    <xf numFmtId="0" fontId="29" fillId="0" borderId="0" xfId="0" applyFont="1" applyAlignment="1">
      <alignment horizontal="justify" vertical="center" wrapText="1"/>
    </xf>
    <xf numFmtId="0" fontId="27" fillId="0" borderId="0" xfId="0" applyFont="1" applyAlignment="1">
      <alignment horizontal="center" vertical="center" wrapText="1"/>
    </xf>
    <xf numFmtId="0" fontId="26" fillId="0" borderId="12" xfId="0" applyFont="1" applyFill="1" applyBorder="1" applyAlignment="1">
      <alignment horizontal="center" vertical="center"/>
    </xf>
    <xf numFmtId="0" fontId="26" fillId="0" borderId="13" xfId="0" applyFont="1" applyFill="1" applyBorder="1" applyAlignment="1">
      <alignment horizontal="center" vertical="center"/>
    </xf>
    <xf numFmtId="0" fontId="19" fillId="0" borderId="0" xfId="0" applyFont="1" applyAlignment="1">
      <alignment horizontal="left" vertical="center" wrapText="1"/>
    </xf>
    <xf numFmtId="0" fontId="30" fillId="0" borderId="0" xfId="0" applyFont="1" applyAlignment="1">
      <alignment horizontal="justify" vertical="center" wrapText="1"/>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34" fillId="0" borderId="0" xfId="0" applyFont="1" applyAlignment="1">
      <alignment horizontal="left" vertical="top" wrapText="1"/>
    </xf>
    <xf numFmtId="0" fontId="29" fillId="0" borderId="0" xfId="0" applyFont="1" applyAlignment="1">
      <alignment horizontal="left" vertical="top" wrapText="1"/>
    </xf>
    <xf numFmtId="0" fontId="16" fillId="0" borderId="0" xfId="6" applyFont="1" applyAlignment="1">
      <alignment horizontal="center" vertical="center" wrapText="1"/>
    </xf>
    <xf numFmtId="0" fontId="8" fillId="0" borderId="0" xfId="2" applyFont="1" applyAlignment="1" applyProtection="1">
      <alignment horizontal="right" vertical="top" wrapText="1"/>
      <protection locked="0"/>
    </xf>
    <xf numFmtId="0" fontId="6" fillId="0" borderId="4" xfId="4" applyFont="1" applyBorder="1" applyAlignment="1" applyProtection="1">
      <alignment horizontal="center" vertical="center" wrapText="1"/>
      <protection hidden="1"/>
    </xf>
    <xf numFmtId="0" fontId="6" fillId="0" borderId="7" xfId="4" applyFont="1" applyBorder="1" applyAlignment="1" applyProtection="1">
      <alignment horizontal="center" vertical="center" wrapText="1"/>
      <protection hidden="1"/>
    </xf>
    <xf numFmtId="0" fontId="6" fillId="0" borderId="9" xfId="4" applyFont="1" applyBorder="1" applyAlignment="1" applyProtection="1">
      <alignment horizontal="center" vertical="center" wrapText="1"/>
      <protection hidden="1"/>
    </xf>
    <xf numFmtId="0" fontId="7" fillId="0" borderId="0" xfId="2" applyFont="1" applyAlignment="1" applyProtection="1">
      <alignment horizontal="right" vertical="top" wrapText="1"/>
      <protection locked="0"/>
    </xf>
  </cellXfs>
  <cellStyles count="9">
    <cellStyle name="Hipervínculo" xfId="6" builtinId="8"/>
    <cellStyle name="Hipervínculo 2" xfId="7"/>
    <cellStyle name="Millares" xfId="1" builtinId="3"/>
    <cellStyle name="Millares 2" xfId="3"/>
    <cellStyle name="Normal" xfId="0" builtinId="0"/>
    <cellStyle name="Normal 2" xfId="2"/>
    <cellStyle name="Normal 2 2" xfId="8"/>
    <cellStyle name="Normal 3"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Style="combo" dx="31" fmlaLink="$A$5" fmlaRange="desplegables!$D$2:$D$5" noThreeD="1" sel="1" val="0"/>
</file>

<file path=xl/ctrlProps/ctrlProp10.xml><?xml version="1.0" encoding="utf-8"?>
<formControlPr xmlns="http://schemas.microsoft.com/office/spreadsheetml/2009/9/main" objectType="Drop" dropStyle="combo" dx="31" fmlaLink="$A$5" fmlaRange="desplegables!$F$2:$F$3" noThreeD="1" sel="1" val="0"/>
</file>

<file path=xl/ctrlProps/ctrlProp11.xml><?xml version="1.0" encoding="utf-8"?>
<formControlPr xmlns="http://schemas.microsoft.com/office/spreadsheetml/2009/9/main" objectType="Drop" dropStyle="combo" dx="31" fmlaLink="$A$7" fmlaRange="desplegables!$B$17:$B$30" noThreeD="1" sel="8" val="3"/>
</file>

<file path=xl/ctrlProps/ctrlProp12.xml><?xml version="1.0" encoding="utf-8"?>
<formControlPr xmlns="http://schemas.microsoft.com/office/spreadsheetml/2009/9/main" objectType="Drop" dropStyle="combo" dx="31" fmlaLink="$A$5" fmlaRange="desplegables!$D$2:$D$5" noThreeD="1" sel="3" val="0"/>
</file>

<file path=xl/ctrlProps/ctrlProp13.xml><?xml version="1.0" encoding="utf-8"?>
<formControlPr xmlns="http://schemas.microsoft.com/office/spreadsheetml/2009/9/main" objectType="Drop" dropStyle="combo" dx="31" fmlaLink="$A$5" fmlaRange="desplegables!$F$2:$F$3" noThreeD="1" sel="2" val="0"/>
</file>

<file path=xl/ctrlProps/ctrlProp14.xml><?xml version="1.0" encoding="utf-8"?>
<formControlPr xmlns="http://schemas.microsoft.com/office/spreadsheetml/2009/9/main" objectType="Drop" dropStyle="combo" dx="31" fmlaLink="$A$7" fmlaRange="desplegables!$B$33:$B$49" noThreeD="1" sel="5" val="0"/>
</file>

<file path=xl/ctrlProps/ctrlProp2.xml><?xml version="1.0" encoding="utf-8"?>
<formControlPr xmlns="http://schemas.microsoft.com/office/spreadsheetml/2009/9/main" objectType="Drop" dropStyle="combo" dx="31" fmlaLink="$A$5" fmlaRange="desplegables!$F$2:$F$3" noThreeD="1" sel="2" val="0"/>
</file>

<file path=xl/ctrlProps/ctrlProp3.xml><?xml version="1.0" encoding="utf-8"?>
<formControlPr xmlns="http://schemas.microsoft.com/office/spreadsheetml/2009/9/main" objectType="Drop" dropStyle="combo" dx="31" fmlaLink="$A$7" fmlaRange="desplegables!$B$2:$B$7" noThreeD="1" sel="4" val="0"/>
</file>

<file path=xl/ctrlProps/ctrlProp4.xml><?xml version="1.0" encoding="utf-8"?>
<formControlPr xmlns="http://schemas.microsoft.com/office/spreadsheetml/2009/9/main" objectType="Drop" dropStyle="combo" dx="31" fmlaLink="$A$5" fmlaRange="desplegables!$F$2:$F$3" noThreeD="1" sel="2" val="0"/>
</file>

<file path=xl/ctrlProps/ctrlProp5.xml><?xml version="1.0" encoding="utf-8"?>
<formControlPr xmlns="http://schemas.microsoft.com/office/spreadsheetml/2009/9/main" objectType="Drop" dropStyle="combo" dx="31" fmlaLink="$A$7" fmlaRange="desplegables!$B$2:$B$7" noThreeD="1" sel="5" val="0"/>
</file>

<file path=xl/ctrlProps/ctrlProp6.xml><?xml version="1.0" encoding="utf-8"?>
<formControlPr xmlns="http://schemas.microsoft.com/office/spreadsheetml/2009/9/main" objectType="Drop" dropStyle="combo" dx="31" fmlaLink="$A$5" fmlaRange="desplegables!$D$2:$D$5" noThreeD="1" sel="3" val="0"/>
</file>

<file path=xl/ctrlProps/ctrlProp7.xml><?xml version="1.0" encoding="utf-8"?>
<formControlPr xmlns="http://schemas.microsoft.com/office/spreadsheetml/2009/9/main" objectType="Drop" dropStyle="combo" dx="31" fmlaLink="$A$5" fmlaRange="desplegables!$F$2:$F$3" noThreeD="1" sel="2" val="0"/>
</file>

<file path=xl/ctrlProps/ctrlProp8.xml><?xml version="1.0" encoding="utf-8"?>
<formControlPr xmlns="http://schemas.microsoft.com/office/spreadsheetml/2009/9/main" objectType="Drop" dropStyle="combo" dx="31" fmlaLink="$A$7" fmlaRange="desplegables!$B$9:$B$15" noThreeD="1" sel="1" val="0"/>
</file>

<file path=xl/ctrlProps/ctrlProp9.xml><?xml version="1.0" encoding="utf-8"?>
<formControlPr xmlns="http://schemas.microsoft.com/office/spreadsheetml/2009/9/main" objectType="Drop" dropStyle="combo" dx="31" fmlaLink="$A$5" fmlaRange="desplegables!$D$2:$D$5"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1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1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PORTADA!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PORTADA!A1"/></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ORTADA!A1"/></Relationships>
</file>

<file path=xl/drawings/drawing1.xml><?xml version="1.0" encoding="utf-8"?>
<xdr:wsDr xmlns:xdr="http://schemas.openxmlformats.org/drawingml/2006/spreadsheetDrawing" xmlns:a="http://schemas.openxmlformats.org/drawingml/2006/main">
  <xdr:twoCellAnchor editAs="oneCell">
    <xdr:from>
      <xdr:col>14</xdr:col>
      <xdr:colOff>221342</xdr:colOff>
      <xdr:row>23</xdr:row>
      <xdr:rowOff>126547</xdr:rowOff>
    </xdr:from>
    <xdr:to>
      <xdr:col>16</xdr:col>
      <xdr:colOff>440949</xdr:colOff>
      <xdr:row>26</xdr:row>
      <xdr:rowOff>54961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517413" y="7982404"/>
          <a:ext cx="1743607" cy="472700"/>
        </a:xfrm>
        <a:prstGeom prst="rect">
          <a:avLst/>
        </a:prstGeom>
      </xdr:spPr>
    </xdr:pic>
    <xdr:clientData/>
  </xdr:twoCellAnchor>
  <xdr:twoCellAnchor editAs="oneCell">
    <xdr:from>
      <xdr:col>7</xdr:col>
      <xdr:colOff>296794</xdr:colOff>
      <xdr:row>5</xdr:row>
      <xdr:rowOff>72571</xdr:rowOff>
    </xdr:from>
    <xdr:to>
      <xdr:col>15</xdr:col>
      <xdr:colOff>126330</xdr:colOff>
      <xdr:row>15</xdr:row>
      <xdr:rowOff>217714</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srcRect t="2784" b="1720"/>
        <a:stretch/>
      </xdr:blipFill>
      <xdr:spPr>
        <a:xfrm>
          <a:off x="5258865" y="1732642"/>
          <a:ext cx="5925536" cy="4045858"/>
        </a:xfrm>
        <a:prstGeom prst="rect">
          <a:avLst/>
        </a:prstGeom>
      </xdr:spPr>
    </xdr:pic>
    <xdr:clientData/>
  </xdr:twoCellAnchor>
  <xdr:twoCellAnchor editAs="oneCell">
    <xdr:from>
      <xdr:col>14</xdr:col>
      <xdr:colOff>0</xdr:colOff>
      <xdr:row>4</xdr:row>
      <xdr:rowOff>15875</xdr:rowOff>
    </xdr:from>
    <xdr:to>
      <xdr:col>16</xdr:col>
      <xdr:colOff>591607</xdr:colOff>
      <xdr:row>5</xdr:row>
      <xdr:rowOff>129559</xdr:rowOff>
    </xdr:to>
    <xdr:pic>
      <xdr:nvPicPr>
        <xdr:cNvPr id="6" name="Imagen 5"/>
        <xdr:cNvPicPr>
          <a:picLocks noChangeAspect="1"/>
        </xdr:cNvPicPr>
      </xdr:nvPicPr>
      <xdr:blipFill>
        <a:blip xmlns:r="http://schemas.openxmlformats.org/officeDocument/2006/relationships" r:embed="rId3"/>
        <a:stretch>
          <a:fillRect/>
        </a:stretch>
      </xdr:blipFill>
      <xdr:spPr>
        <a:xfrm>
          <a:off x="10271125" y="1317625"/>
          <a:ext cx="2115607" cy="49468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8</xdr:col>
      <xdr:colOff>154422</xdr:colOff>
      <xdr:row>0</xdr:row>
      <xdr:rowOff>41361</xdr:rowOff>
    </xdr:from>
    <xdr:ext cx="1651169" cy="470776"/>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3"/>
        <a:stretch>
          <a:fillRect/>
        </a:stretch>
      </xdr:blipFill>
      <xdr:spPr>
        <a:xfrm>
          <a:off x="9178478" y="41361"/>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1914525</xdr:colOff>
          <xdr:row>5</xdr:row>
          <xdr:rowOff>104775</xdr:rowOff>
        </xdr:to>
        <xdr:sp macro="" textlink="">
          <xdr:nvSpPr>
            <xdr:cNvPr id="32769" name="Drop Down 1" hidden="1">
              <a:extLst>
                <a:ext uri="{63B3BB69-23CF-44E3-9099-C40C66FF867C}">
                  <a14:compatExt spid="_x0000_s32769"/>
                </a:ext>
                <a:ext uri="{FF2B5EF4-FFF2-40B4-BE49-F238E27FC236}">
                  <a16:creationId xmlns:a16="http://schemas.microsoft.com/office/drawing/2014/main" id="{00000000-0008-0000-0900-00000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5</xdr:row>
          <xdr:rowOff>190500</xdr:rowOff>
        </xdr:from>
        <xdr:to>
          <xdr:col>2</xdr:col>
          <xdr:colOff>1914525</xdr:colOff>
          <xdr:row>7</xdr:row>
          <xdr:rowOff>28575</xdr:rowOff>
        </xdr:to>
        <xdr:sp macro="" textlink="">
          <xdr:nvSpPr>
            <xdr:cNvPr id="32770" name="Drop Down 2" hidden="1">
              <a:extLst>
                <a:ext uri="{63B3BB69-23CF-44E3-9099-C40C66FF867C}">
                  <a14:compatExt spid="_x0000_s32770"/>
                </a:ext>
                <a:ext uri="{FF2B5EF4-FFF2-40B4-BE49-F238E27FC236}">
                  <a16:creationId xmlns:a16="http://schemas.microsoft.com/office/drawing/2014/main" id="{00000000-0008-0000-0900-000002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3"/>
        <a:stretch>
          <a:fillRect/>
        </a:stretch>
      </xdr:blipFill>
      <xdr:spPr>
        <a:xfrm>
          <a:off x="8465161"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2771775</xdr:colOff>
          <xdr:row>5</xdr:row>
          <xdr:rowOff>104775</xdr:rowOff>
        </xdr:to>
        <xdr:sp macro="" textlink="">
          <xdr:nvSpPr>
            <xdr:cNvPr id="44033" name="Drop Down 1" hidden="1">
              <a:extLst>
                <a:ext uri="{63B3BB69-23CF-44E3-9099-C40C66FF867C}">
                  <a14:compatExt spid="_x0000_s44033"/>
                </a:ext>
                <a:ext uri="{FF2B5EF4-FFF2-40B4-BE49-F238E27FC236}">
                  <a16:creationId xmlns:a16="http://schemas.microsoft.com/office/drawing/2014/main" id="{00000000-0008-0000-0A00-000001A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8</xdr:col>
      <xdr:colOff>154422</xdr:colOff>
      <xdr:row>0</xdr:row>
      <xdr:rowOff>41361</xdr:rowOff>
    </xdr:from>
    <xdr:ext cx="1651169" cy="470776"/>
    <xdr:pic>
      <xdr:nvPicPr>
        <xdr:cNvPr id="3" name="Imagen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3"/>
        <a:stretch>
          <a:fillRect/>
        </a:stretch>
      </xdr:blipFill>
      <xdr:spPr>
        <a:xfrm>
          <a:off x="9190472" y="41361"/>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1876425</xdr:colOff>
          <xdr:row>5</xdr:row>
          <xdr:rowOff>104775</xdr:rowOff>
        </xdr:to>
        <xdr:sp macro="" textlink="">
          <xdr:nvSpPr>
            <xdr:cNvPr id="45057" name="Drop Down 1" hidden="1">
              <a:extLst>
                <a:ext uri="{63B3BB69-23CF-44E3-9099-C40C66FF867C}">
                  <a14:compatExt spid="_x0000_s45057"/>
                </a:ext>
                <a:ext uri="{FF2B5EF4-FFF2-40B4-BE49-F238E27FC236}">
                  <a16:creationId xmlns:a16="http://schemas.microsoft.com/office/drawing/2014/main" id="{00000000-0008-0000-0B00-000001B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5</xdr:row>
          <xdr:rowOff>190500</xdr:rowOff>
        </xdr:from>
        <xdr:to>
          <xdr:col>2</xdr:col>
          <xdr:colOff>1866900</xdr:colOff>
          <xdr:row>7</xdr:row>
          <xdr:rowOff>38100</xdr:rowOff>
        </xdr:to>
        <xdr:sp macro="" textlink="">
          <xdr:nvSpPr>
            <xdr:cNvPr id="45058" name="Drop Down 2" hidden="1">
              <a:extLst>
                <a:ext uri="{63B3BB69-23CF-44E3-9099-C40C66FF867C}">
                  <a14:compatExt spid="_x0000_s45058"/>
                </a:ext>
                <a:ext uri="{FF2B5EF4-FFF2-40B4-BE49-F238E27FC236}">
                  <a16:creationId xmlns:a16="http://schemas.microsoft.com/office/drawing/2014/main" id="{00000000-0008-0000-0B00-000002B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66676</xdr:rowOff>
    </xdr:from>
    <xdr:to>
      <xdr:col>1</xdr:col>
      <xdr:colOff>296332</xdr:colOff>
      <xdr:row>0</xdr:row>
      <xdr:rowOff>392206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flipH="1">
          <a:off x="76200" y="66676"/>
          <a:ext cx="651932" cy="325530"/>
        </a:xfrm>
        <a:prstGeom prst="rect">
          <a:avLst/>
        </a:prstGeom>
      </xdr:spPr>
    </xdr:pic>
    <xdr:clientData/>
  </xdr:twoCellAnchor>
  <xdr:twoCellAnchor editAs="oneCell">
    <xdr:from>
      <xdr:col>8</xdr:col>
      <xdr:colOff>1714500</xdr:colOff>
      <xdr:row>0</xdr:row>
      <xdr:rowOff>40822</xdr:rowOff>
    </xdr:from>
    <xdr:to>
      <xdr:col>10</xdr:col>
      <xdr:colOff>15500</xdr:colOff>
      <xdr:row>0</xdr:row>
      <xdr:rowOff>540737</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7480300" y="40822"/>
          <a:ext cx="1876050" cy="4999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66676</xdr:rowOff>
    </xdr:from>
    <xdr:to>
      <xdr:col>1</xdr:col>
      <xdr:colOff>527653</xdr:colOff>
      <xdr:row>0</xdr:row>
      <xdr:rowOff>392206</xdr:rowOff>
    </xdr:to>
    <xdr:pic>
      <xdr:nvPicPr>
        <xdr:cNvPr id="2" name="Imagen 1">
          <a:hlinkClick xmlns:r="http://schemas.openxmlformats.org/officeDocument/2006/relationships" r:id="rId1"/>
          <a:extLst>
            <a:ext uri="{FF2B5EF4-FFF2-40B4-BE49-F238E27FC236}">
              <a16:creationId xmlns:a16="http://schemas.microsoft.com/office/drawing/2014/main" id="{44677D1F-D9E9-47A6-A0B3-55F87BAE8679}"/>
            </a:ext>
          </a:extLst>
        </xdr:cNvPr>
        <xdr:cNvPicPr>
          <a:picLocks noChangeAspect="1"/>
        </xdr:cNvPicPr>
      </xdr:nvPicPr>
      <xdr:blipFill>
        <a:blip xmlns:r="http://schemas.openxmlformats.org/officeDocument/2006/relationships" r:embed="rId2"/>
        <a:stretch>
          <a:fillRect/>
        </a:stretch>
      </xdr:blipFill>
      <xdr:spPr>
        <a:xfrm flipH="1">
          <a:off x="76200" y="66676"/>
          <a:ext cx="632428" cy="325530"/>
        </a:xfrm>
        <a:prstGeom prst="rect">
          <a:avLst/>
        </a:prstGeom>
      </xdr:spPr>
    </xdr:pic>
    <xdr:clientData/>
  </xdr:twoCellAnchor>
  <xdr:twoCellAnchor editAs="oneCell">
    <xdr:from>
      <xdr:col>8</xdr:col>
      <xdr:colOff>1714500</xdr:colOff>
      <xdr:row>0</xdr:row>
      <xdr:rowOff>40822</xdr:rowOff>
    </xdr:from>
    <xdr:to>
      <xdr:col>10</xdr:col>
      <xdr:colOff>15500</xdr:colOff>
      <xdr:row>0</xdr:row>
      <xdr:rowOff>540737</xdr:rowOff>
    </xdr:to>
    <xdr:pic>
      <xdr:nvPicPr>
        <xdr:cNvPr id="3" name="Imagen 2">
          <a:extLst>
            <a:ext uri="{FF2B5EF4-FFF2-40B4-BE49-F238E27FC236}">
              <a16:creationId xmlns:a16="http://schemas.microsoft.com/office/drawing/2014/main" id="{94165799-DCDF-41A1-B5EB-4666FBA508C5}"/>
            </a:ext>
          </a:extLst>
        </xdr:cNvPr>
        <xdr:cNvPicPr>
          <a:picLocks noChangeAspect="1"/>
        </xdr:cNvPicPr>
      </xdr:nvPicPr>
      <xdr:blipFill>
        <a:blip xmlns:r="http://schemas.openxmlformats.org/officeDocument/2006/relationships" r:embed="rId3"/>
        <a:stretch>
          <a:fillRect/>
        </a:stretch>
      </xdr:blipFill>
      <xdr:spPr>
        <a:xfrm>
          <a:off x="7229475" y="40822"/>
          <a:ext cx="1749050" cy="4999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8503261"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3</xdr:col>
          <xdr:colOff>676275</xdr:colOff>
          <xdr:row>5</xdr:row>
          <xdr:rowOff>104775</xdr:rowOff>
        </xdr:to>
        <xdr:sp macro="" textlink="">
          <xdr:nvSpPr>
            <xdr:cNvPr id="10241" name="Drop Down 1"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4" name="Imagen 3">
          <a:hlinkClick xmlns:r="http://schemas.openxmlformats.org/officeDocument/2006/relationships" r:id="rId1"/>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flipH="1">
          <a:off x="21872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5" name="Imagen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9566533"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1914525</xdr:colOff>
          <xdr:row>5</xdr:row>
          <xdr:rowOff>104775</xdr:rowOff>
        </xdr:to>
        <xdr:sp macro="" textlink="">
          <xdr:nvSpPr>
            <xdr:cNvPr id="8195" name="Drop Down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5</xdr:row>
          <xdr:rowOff>180975</xdr:rowOff>
        </xdr:from>
        <xdr:to>
          <xdr:col>2</xdr:col>
          <xdr:colOff>1914525</xdr:colOff>
          <xdr:row>7</xdr:row>
          <xdr:rowOff>28575</xdr:rowOff>
        </xdr:to>
        <xdr:sp macro="" textlink="">
          <xdr:nvSpPr>
            <xdr:cNvPr id="8196" name="Drop Down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8503261"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1914525</xdr:colOff>
          <xdr:row>5</xdr:row>
          <xdr:rowOff>104775</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5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5</xdr:row>
          <xdr:rowOff>180975</xdr:rowOff>
        </xdr:from>
        <xdr:to>
          <xdr:col>2</xdr:col>
          <xdr:colOff>1914525</xdr:colOff>
          <xdr:row>7</xdr:row>
          <xdr:rowOff>28575</xdr:rowOff>
        </xdr:to>
        <xdr:sp macro="" textlink="">
          <xdr:nvSpPr>
            <xdr:cNvPr id="20482" name="Drop Down 2" hidden="1">
              <a:extLst>
                <a:ext uri="{63B3BB69-23CF-44E3-9099-C40C66FF867C}">
                  <a14:compatExt spid="_x0000_s20482"/>
                </a:ext>
                <a:ext uri="{FF2B5EF4-FFF2-40B4-BE49-F238E27FC236}">
                  <a16:creationId xmlns:a16="http://schemas.microsoft.com/office/drawing/2014/main" id="{00000000-0008-0000-0500-000002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stretch>
          <a:fillRect/>
        </a:stretch>
      </xdr:blipFill>
      <xdr:spPr>
        <a:xfrm>
          <a:off x="7658711"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2762250</xdr:colOff>
          <xdr:row>5</xdr:row>
          <xdr:rowOff>104775</xdr:rowOff>
        </xdr:to>
        <xdr:sp macro="" textlink="">
          <xdr:nvSpPr>
            <xdr:cNvPr id="29697" name="Drop Down 1" hidden="1">
              <a:extLst>
                <a:ext uri="{63B3BB69-23CF-44E3-9099-C40C66FF867C}">
                  <a14:compatExt spid="_x0000_s29697"/>
                </a:ext>
                <a:ext uri="{FF2B5EF4-FFF2-40B4-BE49-F238E27FC236}">
                  <a16:creationId xmlns:a16="http://schemas.microsoft.com/office/drawing/2014/main" id="{00000000-0008-0000-0600-0000017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3"/>
        <a:stretch>
          <a:fillRect/>
        </a:stretch>
      </xdr:blipFill>
      <xdr:spPr>
        <a:xfrm>
          <a:off x="8503261"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1914525</xdr:colOff>
          <xdr:row>5</xdr:row>
          <xdr:rowOff>104775</xdr:rowOff>
        </xdr:to>
        <xdr:sp macro="" textlink="">
          <xdr:nvSpPr>
            <xdr:cNvPr id="30721" name="Drop Down 1" hidden="1">
              <a:extLst>
                <a:ext uri="{63B3BB69-23CF-44E3-9099-C40C66FF867C}">
                  <a14:compatExt spid="_x0000_s30721"/>
                </a:ext>
                <a:ext uri="{FF2B5EF4-FFF2-40B4-BE49-F238E27FC236}">
                  <a16:creationId xmlns:a16="http://schemas.microsoft.com/office/drawing/2014/main" id="{00000000-0008-0000-0700-0000017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5</xdr:row>
          <xdr:rowOff>180975</xdr:rowOff>
        </xdr:from>
        <xdr:to>
          <xdr:col>2</xdr:col>
          <xdr:colOff>1914525</xdr:colOff>
          <xdr:row>7</xdr:row>
          <xdr:rowOff>28575</xdr:rowOff>
        </xdr:to>
        <xdr:sp macro="" textlink="">
          <xdr:nvSpPr>
            <xdr:cNvPr id="30722" name="Drop Down 2" hidden="1">
              <a:extLst>
                <a:ext uri="{63B3BB69-23CF-44E3-9099-C40C66FF867C}">
                  <a14:compatExt spid="_x0000_s30722"/>
                </a:ext>
                <a:ext uri="{FF2B5EF4-FFF2-40B4-BE49-F238E27FC236}">
                  <a16:creationId xmlns:a16="http://schemas.microsoft.com/office/drawing/2014/main" id="{00000000-0008-0000-0700-0000027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oneCellAnchor>
    <xdr:from>
      <xdr:col>0</xdr:col>
      <xdr:colOff>218722</xdr:colOff>
      <xdr:row>0</xdr:row>
      <xdr:rowOff>98778</xdr:rowOff>
    </xdr:from>
    <xdr:ext cx="833437" cy="433221"/>
    <xdr:pic>
      <xdr:nvPicPr>
        <xdr:cNvPr id="2" name="Imagen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flipH="1">
          <a:off x="148872" y="98778"/>
          <a:ext cx="833437" cy="433221"/>
        </a:xfrm>
        <a:prstGeom prst="rect">
          <a:avLst/>
        </a:prstGeom>
      </xdr:spPr>
    </xdr:pic>
    <xdr:clientData/>
  </xdr:oneCellAnchor>
  <xdr:oneCellAnchor>
    <xdr:from>
      <xdr:col>7</xdr:col>
      <xdr:colOff>648311</xdr:colOff>
      <xdr:row>0</xdr:row>
      <xdr:rowOff>69583</xdr:rowOff>
    </xdr:from>
    <xdr:ext cx="1651169" cy="470776"/>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3"/>
        <a:stretch>
          <a:fillRect/>
        </a:stretch>
      </xdr:blipFill>
      <xdr:spPr>
        <a:xfrm>
          <a:off x="8465161" y="69583"/>
          <a:ext cx="1651169" cy="470776"/>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66675</xdr:colOff>
          <xdr:row>3</xdr:row>
          <xdr:rowOff>123825</xdr:rowOff>
        </xdr:from>
        <xdr:to>
          <xdr:col>2</xdr:col>
          <xdr:colOff>2771775</xdr:colOff>
          <xdr:row>5</xdr:row>
          <xdr:rowOff>104775</xdr:rowOff>
        </xdr:to>
        <xdr:sp macro="" textlink="">
          <xdr:nvSpPr>
            <xdr:cNvPr id="31745" name="Drop Down 1" hidden="1">
              <a:extLst>
                <a:ext uri="{63B3BB69-23CF-44E3-9099-C40C66FF867C}">
                  <a14:compatExt spid="_x0000_s31745"/>
                </a:ext>
                <a:ext uri="{FF2B5EF4-FFF2-40B4-BE49-F238E27FC236}">
                  <a16:creationId xmlns:a16="http://schemas.microsoft.com/office/drawing/2014/main" id="{00000000-0008-0000-0800-0000017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ma.Cubillo\AppData\Local\Temp\Temp1_Demos.zip\Demos%20T4%202016%20+%20T1%202017_Nevera_sin%20desglose%20FyV_segm%20+%20top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VERA"/>
      <sheetName val="POND"/>
      <sheetName val="MAESTROS"/>
    </sheetNames>
    <sheetDataSet>
      <sheetData sheetId="0" refreshError="1"/>
      <sheetData sheetId="1" refreshError="1"/>
      <sheetData sheetId="2">
        <row r="2">
          <cell r="A2" t="str">
            <v>Aceite</v>
          </cell>
          <cell r="B2" t="str">
            <v>Otras frutas frescas</v>
          </cell>
        </row>
        <row r="3">
          <cell r="A3" t="str">
            <v>Aceitunas y Encurtidos</v>
          </cell>
          <cell r="B3" t="str">
            <v>Verduras y hortalizas frescas</v>
          </cell>
        </row>
        <row r="4">
          <cell r="A4" t="str">
            <v>Arroz</v>
          </cell>
          <cell r="B4" t="str">
            <v>Pan fresco</v>
          </cell>
        </row>
        <row r="5">
          <cell r="A5" t="str">
            <v>Bases para cocinar</v>
          </cell>
          <cell r="B5" t="str">
            <v>Jamon cocido (York)</v>
          </cell>
        </row>
        <row r="6">
          <cell r="A6" t="str">
            <v>bbrr</v>
          </cell>
          <cell r="B6" t="str">
            <v>Resto fiambres</v>
          </cell>
        </row>
        <row r="7">
          <cell r="A7" t="str">
            <v>Cafés e infusiones</v>
          </cell>
          <cell r="B7" t="str">
            <v>Naranjas</v>
          </cell>
        </row>
        <row r="8">
          <cell r="A8" t="str">
            <v>Carnes Congeladas</v>
          </cell>
          <cell r="B8" t="str">
            <v>Yogurt</v>
          </cell>
        </row>
        <row r="9">
          <cell r="A9" t="str">
            <v>Carnes Frescas</v>
          </cell>
          <cell r="B9" t="str">
            <v>Platanos</v>
          </cell>
        </row>
        <row r="10">
          <cell r="A10" t="str">
            <v>Chocolate turron</v>
          </cell>
          <cell r="B10" t="str">
            <v>Manzanas</v>
          </cell>
        </row>
        <row r="11">
          <cell r="A11" t="str">
            <v>Conservas Vegales y Fruta en co</v>
          </cell>
          <cell r="B11" t="str">
            <v>Embutidos</v>
          </cell>
        </row>
        <row r="12">
          <cell r="A12" t="str">
            <v>Cubitos y Sazonadores</v>
          </cell>
          <cell r="B12" t="str">
            <v>Pan Industrial</v>
          </cell>
        </row>
        <row r="13">
          <cell r="A13" t="str">
            <v>Derivados Lac</v>
          </cell>
          <cell r="B13" t="str">
            <v>Salsas</v>
          </cell>
        </row>
        <row r="14">
          <cell r="A14" t="str">
            <v>Embutidos</v>
          </cell>
          <cell r="B14" t="str">
            <v>Huevos</v>
          </cell>
        </row>
        <row r="15">
          <cell r="A15" t="str">
            <v>Frutas</v>
          </cell>
          <cell r="B15" t="str">
            <v>Queso rallado</v>
          </cell>
        </row>
        <row r="16">
          <cell r="A16" t="str">
            <v>Frutos Secos</v>
          </cell>
          <cell r="B16" t="str">
            <v>Carne Fresca Pollo</v>
          </cell>
        </row>
        <row r="17">
          <cell r="A17" t="str">
            <v>Galletas, Bolle Cere</v>
          </cell>
          <cell r="B17" t="str">
            <v>Leche líquida</v>
          </cell>
        </row>
        <row r="18">
          <cell r="A18" t="str">
            <v>Huevos</v>
          </cell>
          <cell r="B18" t="str">
            <v>Queso Fresco</v>
          </cell>
        </row>
        <row r="19">
          <cell r="A19" t="str">
            <v>Leche Líquida</v>
          </cell>
          <cell r="B19" t="str">
            <v>Nata / Crema de Leche</v>
          </cell>
        </row>
        <row r="20">
          <cell r="A20" t="str">
            <v>Legumbres</v>
          </cell>
          <cell r="B20" t="str">
            <v>Bolleria/ Pasteleria</v>
          </cell>
        </row>
        <row r="21">
          <cell r="A21" t="str">
            <v>Miel</v>
          </cell>
          <cell r="B21" t="str">
            <v>Legumbres Cocidas</v>
          </cell>
        </row>
        <row r="22">
          <cell r="A22" t="str">
            <v>Otros Derivados Lacteos</v>
          </cell>
        </row>
        <row r="23">
          <cell r="A23" t="str">
            <v>Pan fresco</v>
          </cell>
        </row>
        <row r="24">
          <cell r="A24" t="str">
            <v>Pasta</v>
          </cell>
        </row>
        <row r="25">
          <cell r="A25" t="str">
            <v>Pescados</v>
          </cell>
        </row>
        <row r="26">
          <cell r="A26" t="str">
            <v>Pizza</v>
          </cell>
        </row>
        <row r="27">
          <cell r="A27" t="str">
            <v>Platos Prepa</v>
          </cell>
        </row>
        <row r="28">
          <cell r="A28" t="str">
            <v>Quesos</v>
          </cell>
        </row>
        <row r="29">
          <cell r="A29" t="str">
            <v>Salchicas</v>
          </cell>
        </row>
        <row r="30">
          <cell r="A30" t="str">
            <v>Salsas</v>
          </cell>
        </row>
        <row r="31">
          <cell r="A31" t="str">
            <v>Sopas, Cremas y Caldos</v>
          </cell>
        </row>
        <row r="32">
          <cell r="A32" t="str">
            <v>Verduras y Hortalizas</v>
          </cell>
        </row>
        <row r="33">
          <cell r="A33" t="str">
            <v>Vinos y Espumosos</v>
          </cell>
        </row>
        <row r="34">
          <cell r="A34" t="str">
            <v>Zums y nectares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trlProp" Target="../ctrlProps/ctrlProp1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2.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showRowColHeaders="0" tabSelected="1" zoomScale="70" zoomScaleNormal="70" workbookViewId="0">
      <selection sqref="A1:P1"/>
    </sheetView>
  </sheetViews>
  <sheetFormatPr baseColWidth="10" defaultRowHeight="15" x14ac:dyDescent="0.25"/>
  <cols>
    <col min="2" max="2" width="5.5703125" customWidth="1"/>
  </cols>
  <sheetData>
    <row r="1" spans="1:16" ht="57" customHeight="1" x14ac:dyDescent="0.25">
      <c r="A1" s="78" t="s">
        <v>14</v>
      </c>
      <c r="B1" s="78"/>
      <c r="C1" s="78"/>
      <c r="D1" s="78"/>
      <c r="E1" s="78"/>
      <c r="F1" s="78"/>
      <c r="G1" s="78"/>
      <c r="H1" s="78"/>
      <c r="I1" s="78"/>
      <c r="J1" s="78"/>
      <c r="K1" s="78"/>
      <c r="L1" s="78"/>
      <c r="M1" s="78"/>
      <c r="N1" s="78"/>
      <c r="O1" s="78"/>
      <c r="P1" s="78"/>
    </row>
    <row r="5" spans="1:16" ht="30.6" customHeight="1" x14ac:dyDescent="0.25">
      <c r="B5" s="45" t="s">
        <v>131</v>
      </c>
    </row>
    <row r="6" spans="1:16" ht="30.6" customHeight="1" x14ac:dyDescent="0.25">
      <c r="B6" s="45"/>
      <c r="C6" s="42" t="s">
        <v>128</v>
      </c>
    </row>
    <row r="7" spans="1:16" ht="30.6" customHeight="1" x14ac:dyDescent="0.25">
      <c r="B7" s="45"/>
      <c r="C7" s="42" t="s">
        <v>129</v>
      </c>
    </row>
    <row r="8" spans="1:16" ht="30.6" customHeight="1" x14ac:dyDescent="0.25">
      <c r="B8" s="45"/>
      <c r="C8" s="42" t="s">
        <v>135</v>
      </c>
    </row>
    <row r="9" spans="1:16" ht="30.6" customHeight="1" x14ac:dyDescent="0.25">
      <c r="B9" s="45" t="s">
        <v>134</v>
      </c>
      <c r="C9" s="42"/>
    </row>
    <row r="10" spans="1:16" ht="30.6" customHeight="1" x14ac:dyDescent="0.25">
      <c r="B10" s="45"/>
      <c r="C10" s="42" t="s">
        <v>128</v>
      </c>
    </row>
    <row r="11" spans="1:16" ht="30.6" customHeight="1" x14ac:dyDescent="0.25">
      <c r="B11" s="45"/>
      <c r="C11" s="42" t="s">
        <v>129</v>
      </c>
    </row>
    <row r="12" spans="1:16" ht="30.6" customHeight="1" x14ac:dyDescent="0.25">
      <c r="B12" s="45" t="s">
        <v>132</v>
      </c>
      <c r="C12" s="42"/>
    </row>
    <row r="13" spans="1:16" ht="30.6" customHeight="1" x14ac:dyDescent="0.25">
      <c r="B13" s="45"/>
      <c r="C13" s="42" t="s">
        <v>128</v>
      </c>
    </row>
    <row r="14" spans="1:16" ht="30.6" customHeight="1" x14ac:dyDescent="0.25">
      <c r="B14" s="45"/>
      <c r="C14" s="42" t="s">
        <v>129</v>
      </c>
    </row>
    <row r="15" spans="1:16" ht="30.6" customHeight="1" x14ac:dyDescent="0.25">
      <c r="B15" s="45" t="s">
        <v>133</v>
      </c>
      <c r="C15" s="42"/>
    </row>
    <row r="16" spans="1:16" ht="30.6" customHeight="1" x14ac:dyDescent="0.25">
      <c r="B16" s="42"/>
      <c r="C16" s="42" t="s">
        <v>128</v>
      </c>
    </row>
    <row r="17" spans="2:3" ht="30.6" customHeight="1" x14ac:dyDescent="0.25">
      <c r="C17" s="42" t="s">
        <v>129</v>
      </c>
    </row>
    <row r="18" spans="2:3" ht="20.100000000000001" customHeight="1" x14ac:dyDescent="0.25"/>
    <row r="19" spans="2:3" ht="30.6" customHeight="1" x14ac:dyDescent="0.25">
      <c r="B19" s="42" t="s">
        <v>130</v>
      </c>
    </row>
    <row r="21" spans="2:3" ht="26.25" x14ac:dyDescent="0.25">
      <c r="B21" s="42" t="s">
        <v>163</v>
      </c>
    </row>
    <row r="45" ht="57" customHeight="1" x14ac:dyDescent="0.25"/>
  </sheetData>
  <mergeCells count="1">
    <mergeCell ref="A1:P1"/>
  </mergeCells>
  <hyperlinks>
    <hyperlink ref="B19" location="METODOLOGÍA!A1" display="Metodología"/>
    <hyperlink ref="C6" location="'kpi Alimentacion'!A1" display="Principales variables"/>
    <hyperlink ref="C7" location="'Perfil Alimentacion'!A1" display="Perfil sociodemografico"/>
    <hyperlink ref="C8" location="'Motivos Alimentacion'!A1" display="Motivos de consumo"/>
    <hyperlink ref="C10" location="'KPI ALIMENTOS'!A1" display="Principales variables"/>
    <hyperlink ref="C11" location="'perfil alimentos'!A1" display="Perfil sociodemografico"/>
    <hyperlink ref="C13" location="'KPI bebidas'!A1" display="Principales variables"/>
    <hyperlink ref="C14" location="'perfil bebidas'!A1" display="Perfil sociodemografico"/>
    <hyperlink ref="C16" location="'KPI Aperitivos'!A1" display="Principales variables"/>
    <hyperlink ref="C17" location="'Perfil Aperitivos'!A1" display="Perfil sociodemografico"/>
    <hyperlink ref="B21" location="Conclusiones!A1" display="Conclusiones"/>
  </hyperlinks>
  <pageMargins left="0.25" right="0.25" top="0.75" bottom="0.75" header="0.3" footer="0.3"/>
  <pageSetup paperSize="9" scale="51"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79"/>
  <sheetViews>
    <sheetView showGridLines="0" showRowColHeaders="0" zoomScale="90" zoomScaleNormal="90" zoomScaleSheetLayoutView="90" workbookViewId="0">
      <selection activeCell="C12" sqref="C12"/>
    </sheetView>
  </sheetViews>
  <sheetFormatPr baseColWidth="10" defaultColWidth="12" defaultRowHeight="15.75" x14ac:dyDescent="0.25"/>
  <cols>
    <col min="1" max="1" width="2.140625" style="3" customWidth="1"/>
    <col min="2" max="2" width="16.140625" style="3" customWidth="1"/>
    <col min="3" max="3" width="29.85546875" style="3" bestFit="1"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7.5" customHeight="1" x14ac:dyDescent="0.25">
      <c r="B2" s="21"/>
    </row>
    <row r="3" spans="1:10" ht="24.95" customHeight="1" x14ac:dyDescent="0.25">
      <c r="A3" s="54"/>
      <c r="B3" s="54"/>
      <c r="C3" s="54"/>
      <c r="D3" s="54"/>
      <c r="E3" s="54"/>
      <c r="F3" s="54"/>
      <c r="G3"/>
      <c r="H3"/>
      <c r="I3"/>
    </row>
    <row r="4" spans="1:10" s="12" customFormat="1" ht="11.25" customHeight="1" x14ac:dyDescent="0.2">
      <c r="A4" s="17"/>
      <c r="B4" s="17"/>
      <c r="C4" s="20"/>
      <c r="D4" s="17">
        <v>96</v>
      </c>
      <c r="E4" s="20"/>
      <c r="F4" s="20"/>
      <c r="G4" s="18"/>
      <c r="H4" s="15"/>
      <c r="I4" s="13"/>
    </row>
    <row r="5" spans="1:10" s="12" customFormat="1" ht="15" customHeight="1" x14ac:dyDescent="0.2">
      <c r="A5" s="17">
        <v>1</v>
      </c>
      <c r="B5" s="17" t="str">
        <f>VLOOKUP(A5,desplegables!E2:F3,2,0)</f>
        <v>DISTRIBUCION VOLUMEN X CRITERIO (kg ó litros)</v>
      </c>
      <c r="C5" s="38"/>
      <c r="D5" s="55"/>
      <c r="E5" s="55"/>
      <c r="F5" s="55"/>
      <c r="G5" s="16"/>
      <c r="H5" s="15"/>
      <c r="I5" s="14"/>
    </row>
    <row r="6" spans="1:10" s="10" customFormat="1" ht="18" customHeight="1" x14ac:dyDescent="0.25">
      <c r="A6" s="59"/>
      <c r="B6" s="90"/>
      <c r="C6" s="90"/>
      <c r="D6" s="56">
        <v>32073135.108767997</v>
      </c>
      <c r="E6" s="56">
        <v>31796651.899999999</v>
      </c>
      <c r="F6" s="56">
        <v>28579560.528701</v>
      </c>
      <c r="G6" s="11">
        <v>26312260.197521999</v>
      </c>
      <c r="H6" s="11">
        <v>26207729.846116003</v>
      </c>
      <c r="I6" s="11">
        <v>24181234.546657495</v>
      </c>
    </row>
    <row r="7" spans="1:10" x14ac:dyDescent="0.25">
      <c r="A7" s="39">
        <v>8</v>
      </c>
      <c r="B7" s="39" t="str">
        <f>VLOOKUP(A7,desplegables!A17:B30,2,0)</f>
        <v>Agua Envasada</v>
      </c>
      <c r="C7" s="39"/>
      <c r="D7" s="49">
        <v>5</v>
      </c>
      <c r="E7" s="49">
        <f>D7+1</f>
        <v>6</v>
      </c>
      <c r="F7" s="49">
        <f t="shared" ref="F7:I7" si="0">E7+1</f>
        <v>7</v>
      </c>
      <c r="G7" s="37">
        <f t="shared" si="0"/>
        <v>8</v>
      </c>
      <c r="H7" s="37">
        <f t="shared" si="0"/>
        <v>9</v>
      </c>
      <c r="I7" s="37">
        <f t="shared" si="0"/>
        <v>10</v>
      </c>
      <c r="J7"/>
    </row>
    <row r="8" spans="1:10" ht="50.1" customHeight="1" x14ac:dyDescent="0.25">
      <c r="A8" s="48"/>
      <c r="B8" s="68"/>
      <c r="C8" s="50"/>
      <c r="D8" s="28" t="str">
        <f>'ALIMENTACION PERFIL'!$E$1</f>
        <v>Año 2020</v>
      </c>
      <c r="E8" s="28"/>
      <c r="F8" s="28"/>
      <c r="G8"/>
      <c r="H8"/>
      <c r="I8"/>
    </row>
    <row r="9" spans="1:10" x14ac:dyDescent="0.25">
      <c r="A9" s="48" t="str">
        <f>'ALIMENTACION PERFIL'!D2</f>
        <v>T.ESPAÑA</v>
      </c>
      <c r="B9" s="91" t="s">
        <v>13</v>
      </c>
      <c r="C9" s="60" t="s">
        <v>12</v>
      </c>
      <c r="D9" s="29">
        <f>VLOOKUP($B$5&amp;$B$7&amp;A9,'BEBIDAS PERFIL'!$A:$M,$D$7,0)</f>
        <v>100</v>
      </c>
      <c r="E9" s="29"/>
      <c r="F9" s="30"/>
      <c r="G9"/>
      <c r="H9"/>
      <c r="I9"/>
    </row>
    <row r="10" spans="1:10" x14ac:dyDescent="0.25">
      <c r="A10" s="48" t="str">
        <f>'ALIMENTACION PERFIL'!D3</f>
        <v>BCN AM</v>
      </c>
      <c r="B10" s="92"/>
      <c r="C10" s="61" t="s">
        <v>11</v>
      </c>
      <c r="D10" s="7">
        <f>VLOOKUP($B$5&amp;$B$7&amp;A10,'BEBIDAS PERFIL'!$A:$M,$D$7,0)</f>
        <v>3.6235561824253972</v>
      </c>
      <c r="E10" s="7"/>
      <c r="F10" s="31"/>
      <c r="G10"/>
      <c r="H10"/>
      <c r="I10"/>
    </row>
    <row r="11" spans="1:10" x14ac:dyDescent="0.25">
      <c r="A11" s="48" t="str">
        <f>'ALIMENTACION PERFIL'!D4</f>
        <v>REST.CAT ARAGON</v>
      </c>
      <c r="B11" s="92"/>
      <c r="C11" s="61" t="s">
        <v>10</v>
      </c>
      <c r="D11" s="7">
        <f>VLOOKUP($B$5&amp;$B$7&amp;A11,'BEBIDAS PERFIL'!$A:$M,$D$7,0)</f>
        <v>18.982743985144026</v>
      </c>
      <c r="E11" s="7"/>
      <c r="F11" s="31"/>
      <c r="G11"/>
      <c r="H11"/>
      <c r="I11"/>
    </row>
    <row r="12" spans="1:10" x14ac:dyDescent="0.25">
      <c r="A12" s="48" t="str">
        <f>'ALIMENTACION PERFIL'!D5</f>
        <v>LEVANTE</v>
      </c>
      <c r="B12" s="92"/>
      <c r="C12" s="61" t="s">
        <v>9</v>
      </c>
      <c r="D12" s="7">
        <f>VLOOKUP($B$5&amp;$B$7&amp;A12,'BEBIDAS PERFIL'!$A:$M,$D$7,0)</f>
        <v>17.102733841590183</v>
      </c>
      <c r="E12" s="7"/>
      <c r="F12" s="31"/>
      <c r="G12"/>
      <c r="H12"/>
      <c r="I12"/>
    </row>
    <row r="13" spans="1:10" x14ac:dyDescent="0.25">
      <c r="A13" s="48" t="str">
        <f>'ALIMENTACION PERFIL'!D6</f>
        <v>ANDALUCIA</v>
      </c>
      <c r="B13" s="92"/>
      <c r="C13" s="61" t="s">
        <v>8</v>
      </c>
      <c r="D13" s="7">
        <f>VLOOKUP($B$5&amp;$B$7&amp;A13,'BEBIDAS PERFIL'!$A:$M,$D$7,0)</f>
        <v>21.816839821770763</v>
      </c>
      <c r="E13" s="7"/>
      <c r="F13" s="31"/>
      <c r="G13"/>
      <c r="H13"/>
      <c r="I13"/>
    </row>
    <row r="14" spans="1:10" x14ac:dyDescent="0.25">
      <c r="A14" s="48" t="str">
        <f>'ALIMENTACION PERFIL'!D7</f>
        <v>MDD AM</v>
      </c>
      <c r="B14" s="92"/>
      <c r="C14" s="61" t="s">
        <v>7</v>
      </c>
      <c r="D14" s="7">
        <f>VLOOKUP($B$5&amp;$B$7&amp;A14,'BEBIDAS PERFIL'!$A:$M,$D$7,0)</f>
        <v>8.4786925572820717</v>
      </c>
      <c r="E14" s="7"/>
      <c r="F14" s="31"/>
      <c r="G14"/>
      <c r="H14"/>
      <c r="I14"/>
    </row>
    <row r="15" spans="1:10" x14ac:dyDescent="0.25">
      <c r="A15" s="48" t="str">
        <f>'ALIMENTACION PERFIL'!D8</f>
        <v>RTO CENTRO</v>
      </c>
      <c r="B15" s="92"/>
      <c r="C15" s="61" t="s">
        <v>6</v>
      </c>
      <c r="D15" s="7">
        <f>VLOOKUP($B$5&amp;$B$7&amp;A15,'BEBIDAS PERFIL'!$A:$M,$D$7,0)</f>
        <v>7.0755098246846782</v>
      </c>
      <c r="E15" s="7"/>
      <c r="F15" s="31"/>
      <c r="G15"/>
      <c r="H15"/>
      <c r="I15"/>
    </row>
    <row r="16" spans="1:10" x14ac:dyDescent="0.25">
      <c r="A16" s="48" t="str">
        <f>'ALIMENTACION PERFIL'!D9</f>
        <v>NORTE-CENTRO</v>
      </c>
      <c r="B16" s="92"/>
      <c r="C16" s="61" t="s">
        <v>5</v>
      </c>
      <c r="D16" s="7">
        <f>VLOOKUP($B$5&amp;$B$7&amp;A16,'BEBIDAS PERFIL'!$A:$M,$D$7,0)</f>
        <v>9.7023598231230004</v>
      </c>
      <c r="E16" s="7"/>
      <c r="F16" s="31"/>
      <c r="G16"/>
      <c r="H16"/>
      <c r="I16"/>
    </row>
    <row r="17" spans="1:9" x14ac:dyDescent="0.25">
      <c r="A17" s="48" t="str">
        <f>'ALIMENTACION PERFIL'!D10</f>
        <v>NOROESTE</v>
      </c>
      <c r="B17" s="93"/>
      <c r="C17" s="62" t="s">
        <v>4</v>
      </c>
      <c r="D17" s="32">
        <f>VLOOKUP($B$5&amp;$B$7&amp;A17,'BEBIDAS PERFIL'!$A:$M,$D$7,0)</f>
        <v>13.217563814313369</v>
      </c>
      <c r="E17" s="32"/>
      <c r="F17" s="33"/>
      <c r="G17"/>
      <c r="H17"/>
      <c r="I17"/>
    </row>
    <row r="18" spans="1:9" x14ac:dyDescent="0.25">
      <c r="A18" s="48" t="s">
        <v>29</v>
      </c>
      <c r="B18" s="91" t="s">
        <v>37</v>
      </c>
      <c r="C18" s="63" t="s">
        <v>40</v>
      </c>
      <c r="D18" s="29">
        <f>VLOOKUP($B$5&amp;$B$7&amp;A18,'BEBIDAS PERFIL'!$A:$M,$D$7,0)</f>
        <v>1.9319493364474694</v>
      </c>
      <c r="E18" s="29"/>
      <c r="F18" s="30"/>
      <c r="G18"/>
      <c r="H18"/>
      <c r="I18"/>
    </row>
    <row r="19" spans="1:9" x14ac:dyDescent="0.25">
      <c r="A19" s="48" t="s">
        <v>30</v>
      </c>
      <c r="B19" s="92"/>
      <c r="C19" s="61" t="s">
        <v>41</v>
      </c>
      <c r="D19" s="7">
        <f>VLOOKUP($B$5&amp;$B$7&amp;A19,'BEBIDAS PERFIL'!$A:$M,$D$7,0)</f>
        <v>4.2510143998166878</v>
      </c>
      <c r="E19" s="7"/>
      <c r="F19" s="31"/>
      <c r="G19"/>
      <c r="H19"/>
      <c r="I19"/>
    </row>
    <row r="20" spans="1:9" x14ac:dyDescent="0.25">
      <c r="A20" s="48" t="s">
        <v>31</v>
      </c>
      <c r="B20" s="92"/>
      <c r="C20" s="61" t="s">
        <v>42</v>
      </c>
      <c r="D20" s="7">
        <f>VLOOKUP($B$5&amp;$B$7&amp;A20,'BEBIDAS PERFIL'!$A:$M,$D$7,0)</f>
        <v>12.435667506111795</v>
      </c>
      <c r="E20" s="7"/>
      <c r="F20" s="31"/>
      <c r="G20"/>
      <c r="H20"/>
      <c r="I20"/>
    </row>
    <row r="21" spans="1:9" x14ac:dyDescent="0.25">
      <c r="A21" s="48" t="s">
        <v>32</v>
      </c>
      <c r="B21" s="92"/>
      <c r="C21" s="61" t="s">
        <v>43</v>
      </c>
      <c r="D21" s="7">
        <f>VLOOKUP($B$5&amp;$B$7&amp;A21,'BEBIDAS PERFIL'!$A:$M,$D$7,0)</f>
        <v>31.724811293220839</v>
      </c>
      <c r="E21" s="7"/>
      <c r="F21" s="31"/>
      <c r="G21"/>
      <c r="H21"/>
      <c r="I21"/>
    </row>
    <row r="22" spans="1:9" ht="18.600000000000001" customHeight="1" x14ac:dyDescent="0.25">
      <c r="A22" s="48" t="s">
        <v>33</v>
      </c>
      <c r="B22" s="92"/>
      <c r="C22" s="61" t="s">
        <v>44</v>
      </c>
      <c r="D22" s="7">
        <f>VLOOKUP($B$5&amp;$B$7&amp;A22,'BEBIDAS PERFIL'!$A:$M,$D$7,0)</f>
        <v>18.725981250322775</v>
      </c>
      <c r="E22" s="7"/>
      <c r="F22" s="31"/>
      <c r="G22"/>
      <c r="H22"/>
      <c r="I22"/>
    </row>
    <row r="23" spans="1:9" x14ac:dyDescent="0.25">
      <c r="A23" s="48" t="s">
        <v>34</v>
      </c>
      <c r="B23" s="92"/>
      <c r="C23" s="61" t="s">
        <v>45</v>
      </c>
      <c r="D23" s="7">
        <f>VLOOKUP($B$5&amp;$B$7&amp;A23,'BEBIDAS PERFIL'!$A:$M,$D$7,0)</f>
        <v>7.8384612040144628</v>
      </c>
      <c r="E23" s="7"/>
      <c r="F23" s="31"/>
      <c r="G23"/>
      <c r="H23"/>
      <c r="I23"/>
    </row>
    <row r="24" spans="1:9" ht="18.600000000000001" customHeight="1" x14ac:dyDescent="0.25">
      <c r="A24" s="48" t="s">
        <v>35</v>
      </c>
      <c r="B24" s="92"/>
      <c r="C24" s="61" t="s">
        <v>46</v>
      </c>
      <c r="D24" s="7">
        <f>VLOOKUP($B$5&amp;$B$7&amp;A24,'BEBIDAS PERFIL'!$A:$M,$D$7,0)</f>
        <v>9.2248000238007144</v>
      </c>
      <c r="E24" s="7"/>
      <c r="F24" s="31"/>
      <c r="G24"/>
      <c r="H24"/>
      <c r="I24"/>
    </row>
    <row r="25" spans="1:9" ht="18.600000000000001" customHeight="1" x14ac:dyDescent="0.25">
      <c r="A25" s="48" t="s">
        <v>36</v>
      </c>
      <c r="B25" s="93"/>
      <c r="C25" s="62" t="s">
        <v>47</v>
      </c>
      <c r="D25" s="32">
        <f>VLOOKUP($B$5&amp;$B$7&amp;A25,'BEBIDAS PERFIL'!$A:$M,$D$7,0)</f>
        <v>13.86731729206484</v>
      </c>
      <c r="E25" s="32"/>
      <c r="F25" s="33"/>
      <c r="G25"/>
      <c r="H25"/>
      <c r="I25"/>
    </row>
    <row r="26" spans="1:9" ht="18.600000000000001" customHeight="1" x14ac:dyDescent="0.25">
      <c r="A26" s="48" t="str">
        <f>'ALIMENTACION PERFIL'!D19</f>
        <v>DE 15 A 19 AÑOS</v>
      </c>
      <c r="B26" s="91" t="s">
        <v>38</v>
      </c>
      <c r="C26" s="63" t="s">
        <v>48</v>
      </c>
      <c r="D26" s="29">
        <f>VLOOKUP($B$5&amp;$B$7&amp;A26,'BEBIDAS PERFIL'!$A:$M,$D$7,0)</f>
        <v>7.1380681694823878</v>
      </c>
      <c r="E26" s="29"/>
      <c r="F26" s="30"/>
      <c r="G26"/>
      <c r="H26"/>
      <c r="I26"/>
    </row>
    <row r="27" spans="1:9" ht="18.600000000000001" customHeight="1" x14ac:dyDescent="0.25">
      <c r="A27" s="48" t="str">
        <f>'ALIMENTACION PERFIL'!D20</f>
        <v>DE 20 A 24 AÑOS</v>
      </c>
      <c r="B27" s="92"/>
      <c r="C27" s="61" t="s">
        <v>49</v>
      </c>
      <c r="D27" s="7">
        <f>VLOOKUP($B$5&amp;$B$7&amp;A27,'BEBIDAS PERFIL'!$A:$M,$D$7,0)</f>
        <v>6.9838736117999014</v>
      </c>
      <c r="E27" s="7"/>
      <c r="F27" s="31"/>
      <c r="G27"/>
      <c r="H27"/>
      <c r="I27"/>
    </row>
    <row r="28" spans="1:9" ht="18.600000000000001" customHeight="1" x14ac:dyDescent="0.25">
      <c r="A28" s="48" t="str">
        <f>'ALIMENTACION PERFIL'!D21</f>
        <v>DE 25 A 34 AÑOS</v>
      </c>
      <c r="B28" s="92"/>
      <c r="C28" s="61" t="s">
        <v>50</v>
      </c>
      <c r="D28" s="7">
        <f>VLOOKUP($B$5&amp;$B$7&amp;A28,'BEBIDAS PERFIL'!$A:$M,$D$7,0)</f>
        <v>15.201649096645244</v>
      </c>
      <c r="E28" s="7"/>
      <c r="F28" s="31"/>
      <c r="G28"/>
      <c r="H28"/>
      <c r="I28"/>
    </row>
    <row r="29" spans="1:9" ht="18.600000000000001" customHeight="1" x14ac:dyDescent="0.25">
      <c r="A29" s="48" t="str">
        <f>'ALIMENTACION PERFIL'!D22</f>
        <v>DE 35 A 49 AÑOS</v>
      </c>
      <c r="B29" s="92"/>
      <c r="C29" s="61" t="s">
        <v>51</v>
      </c>
      <c r="D29" s="7">
        <f>VLOOKUP($B$5&amp;$B$7&amp;A29,'BEBIDAS PERFIL'!$A:$M,$D$7,0)</f>
        <v>32.936056730228188</v>
      </c>
      <c r="E29" s="7"/>
      <c r="F29" s="31"/>
      <c r="G29"/>
      <c r="H29"/>
      <c r="I29"/>
    </row>
    <row r="30" spans="1:9" ht="18.600000000000001" customHeight="1" x14ac:dyDescent="0.25">
      <c r="A30" s="48" t="str">
        <f>'ALIMENTACION PERFIL'!D23</f>
        <v>DE 50 A 59 AÑOS</v>
      </c>
      <c r="B30" s="92"/>
      <c r="C30" s="61" t="s">
        <v>52</v>
      </c>
      <c r="D30" s="7">
        <f>VLOOKUP($B$5&amp;$B$7&amp;A30,'BEBIDAS PERFIL'!$A:$M,$D$7,0)</f>
        <v>23.528364183357294</v>
      </c>
      <c r="E30" s="7"/>
      <c r="F30" s="31"/>
      <c r="G30"/>
      <c r="H30"/>
      <c r="I30"/>
    </row>
    <row r="31" spans="1:9" ht="18.600000000000001" customHeight="1" x14ac:dyDescent="0.25">
      <c r="A31" s="48" t="str">
        <f>'ALIMENTACION PERFIL'!D24</f>
        <v>DE 60 A 75 AÑOS</v>
      </c>
      <c r="B31" s="93"/>
      <c r="C31" s="62" t="s">
        <v>53</v>
      </c>
      <c r="D31" s="32">
        <f>VLOOKUP($B$5&amp;$B$7&amp;A31,'BEBIDAS PERFIL'!$A:$M,$D$7,0)</f>
        <v>14.211989457266879</v>
      </c>
      <c r="E31" s="32"/>
      <c r="F31" s="33"/>
      <c r="G31"/>
      <c r="H31"/>
      <c r="I31"/>
    </row>
    <row r="32" spans="1:9" ht="18.600000000000001" customHeight="1" x14ac:dyDescent="0.25">
      <c r="A32" s="48" t="str">
        <f>'ALIMENTACION PERFIL'!D25</f>
        <v>ALTA Y MEDIA ALTA</v>
      </c>
      <c r="B32" s="91" t="s">
        <v>39</v>
      </c>
      <c r="C32" s="63" t="s">
        <v>3</v>
      </c>
      <c r="D32" s="29">
        <f>VLOOKUP($B$5&amp;$B$7&amp;A32,'BEBIDAS PERFIL'!$A:$M,$D$7,0)</f>
        <v>20.505299938832238</v>
      </c>
      <c r="E32" s="29"/>
      <c r="F32" s="30"/>
      <c r="G32"/>
      <c r="H32"/>
      <c r="I32"/>
    </row>
    <row r="33" spans="1:9" ht="18.600000000000001" customHeight="1" x14ac:dyDescent="0.25">
      <c r="A33" s="48" t="str">
        <f>'ALIMENTACION PERFIL'!D26</f>
        <v>MEDIA</v>
      </c>
      <c r="B33" s="92"/>
      <c r="C33" s="61" t="s">
        <v>2</v>
      </c>
      <c r="D33" s="7">
        <f>VLOOKUP($B$5&amp;$B$7&amp;A33,'BEBIDAS PERFIL'!$A:$M,$D$7,0)</f>
        <v>23.666892727009497</v>
      </c>
      <c r="E33" s="7"/>
      <c r="F33" s="31"/>
      <c r="G33"/>
      <c r="H33"/>
      <c r="I33"/>
    </row>
    <row r="34" spans="1:9" ht="18.600000000000001" customHeight="1" x14ac:dyDescent="0.25">
      <c r="A34" s="48" t="str">
        <f>'ALIMENTACION PERFIL'!D27</f>
        <v>MEDIA BAJA</v>
      </c>
      <c r="B34" s="92"/>
      <c r="C34" s="61" t="s">
        <v>1</v>
      </c>
      <c r="D34" s="7">
        <f>VLOOKUP($B$5&amp;$B$7&amp;A34,'BEBIDAS PERFIL'!$A:$M,$D$7,0)</f>
        <v>39.469240034738718</v>
      </c>
      <c r="E34" s="7"/>
      <c r="F34" s="31"/>
      <c r="G34"/>
      <c r="H34"/>
      <c r="I34"/>
    </row>
    <row r="35" spans="1:9" ht="18.600000000000001" customHeight="1" x14ac:dyDescent="0.25">
      <c r="A35" s="48" t="str">
        <f>'ALIMENTACION PERFIL'!D28</f>
        <v>BAJA</v>
      </c>
      <c r="B35" s="93"/>
      <c r="C35" s="62" t="s">
        <v>0</v>
      </c>
      <c r="D35" s="32">
        <f>VLOOKUP($B$5&amp;$B$7&amp;A35,'BEBIDAS PERFIL'!$A:$M,$D$7,0)</f>
        <v>16.35856379161083</v>
      </c>
      <c r="E35" s="32"/>
      <c r="F35" s="33"/>
      <c r="G35"/>
      <c r="H35"/>
      <c r="I35"/>
    </row>
    <row r="36" spans="1:9" x14ac:dyDescent="0.25">
      <c r="A36" s="5"/>
      <c r="B36" s="5"/>
      <c r="C36" s="5"/>
      <c r="D36" s="5"/>
      <c r="E36" s="5"/>
      <c r="F36" s="5"/>
      <c r="G36" s="5"/>
      <c r="H36" s="5"/>
      <c r="I36" s="6"/>
    </row>
    <row r="37" spans="1:9" x14ac:dyDescent="0.25">
      <c r="D37" s="5"/>
      <c r="E37" s="5"/>
      <c r="F37" s="5"/>
      <c r="G37" s="5"/>
      <c r="H37" s="5"/>
      <c r="I37" s="6"/>
    </row>
    <row r="38" spans="1:9" x14ac:dyDescent="0.25">
      <c r="D38" s="5"/>
      <c r="E38" s="5"/>
      <c r="F38" s="5"/>
      <c r="G38" s="5"/>
      <c r="H38" s="5"/>
      <c r="I38" s="6"/>
    </row>
    <row r="39" spans="1:9" x14ac:dyDescent="0.25">
      <c r="D39" s="5"/>
      <c r="E39" s="5"/>
      <c r="F39" s="5"/>
      <c r="G39" s="5"/>
      <c r="H39" s="5"/>
      <c r="I39" s="6"/>
    </row>
    <row r="40" spans="1:9" x14ac:dyDescent="0.25">
      <c r="D40" s="5"/>
      <c r="E40" s="5"/>
      <c r="F40" s="5"/>
      <c r="G40" s="5"/>
      <c r="H40" s="5"/>
      <c r="I40" s="6"/>
    </row>
    <row r="41" spans="1:9" x14ac:dyDescent="0.25">
      <c r="D41" s="5"/>
      <c r="E41" s="5"/>
      <c r="F41" s="5"/>
      <c r="G41" s="5"/>
      <c r="H41" s="5"/>
      <c r="I41" s="6"/>
    </row>
    <row r="42" spans="1:9" x14ac:dyDescent="0.25">
      <c r="D42" s="5"/>
      <c r="E42" s="5"/>
      <c r="F42" s="5"/>
      <c r="G42" s="5"/>
      <c r="H42" s="5"/>
      <c r="I42" s="6"/>
    </row>
    <row r="43" spans="1:9" x14ac:dyDescent="0.25">
      <c r="D43" s="5"/>
      <c r="E43" s="5"/>
      <c r="F43" s="5"/>
      <c r="G43" s="5"/>
      <c r="H43" s="5"/>
      <c r="I43" s="6"/>
    </row>
    <row r="44" spans="1:9" x14ac:dyDescent="0.25">
      <c r="D44" s="5"/>
      <c r="E44" s="5"/>
      <c r="F44" s="5"/>
      <c r="G44" s="5"/>
      <c r="H44" s="5"/>
      <c r="I44" s="6"/>
    </row>
    <row r="45" spans="1:9" x14ac:dyDescent="0.25">
      <c r="D45" s="5"/>
      <c r="E45" s="5"/>
      <c r="F45" s="5"/>
      <c r="G45" s="5"/>
      <c r="H45" s="5"/>
      <c r="I45" s="6"/>
    </row>
    <row r="46" spans="1:9" x14ac:dyDescent="0.25">
      <c r="D46" s="5"/>
      <c r="E46" s="5"/>
      <c r="F46" s="5"/>
      <c r="G46" s="5"/>
      <c r="H46" s="5"/>
      <c r="I46" s="6"/>
    </row>
    <row r="47" spans="1:9" x14ac:dyDescent="0.25">
      <c r="D47" s="5"/>
      <c r="E47" s="5"/>
      <c r="F47" s="5"/>
      <c r="G47" s="5"/>
      <c r="H47" s="5"/>
      <c r="I47" s="6"/>
    </row>
    <row r="48" spans="1: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row r="1248" spans="4:9" x14ac:dyDescent="0.25">
      <c r="D1248" s="5"/>
      <c r="E1248" s="5"/>
      <c r="F1248" s="5"/>
      <c r="G1248" s="5"/>
      <c r="H1248" s="5"/>
      <c r="I1248" s="6"/>
    </row>
    <row r="1249" spans="4:9" x14ac:dyDescent="0.25">
      <c r="D1249" s="5"/>
      <c r="E1249" s="5"/>
      <c r="F1249" s="5"/>
      <c r="G1249" s="5"/>
      <c r="H1249" s="5"/>
      <c r="I1249" s="6"/>
    </row>
    <row r="1250" spans="4:9" x14ac:dyDescent="0.25">
      <c r="D1250" s="5"/>
      <c r="E1250" s="5"/>
      <c r="F1250" s="5"/>
      <c r="G1250" s="5"/>
      <c r="H1250" s="5"/>
      <c r="I1250" s="6"/>
    </row>
    <row r="1251" spans="4:9" x14ac:dyDescent="0.25">
      <c r="D1251" s="5"/>
      <c r="E1251" s="5"/>
      <c r="F1251" s="5"/>
      <c r="G1251" s="5"/>
      <c r="H1251" s="5"/>
      <c r="I1251" s="6"/>
    </row>
    <row r="1252" spans="4:9" x14ac:dyDescent="0.25">
      <c r="D1252" s="5"/>
      <c r="E1252" s="5"/>
      <c r="F1252" s="5"/>
      <c r="G1252" s="5"/>
      <c r="H1252" s="5"/>
      <c r="I1252" s="6"/>
    </row>
    <row r="1253" spans="4:9" x14ac:dyDescent="0.25">
      <c r="D1253" s="5"/>
      <c r="E1253" s="5"/>
      <c r="F1253" s="5"/>
      <c r="G1253" s="5"/>
      <c r="H1253" s="5"/>
      <c r="I1253" s="6"/>
    </row>
    <row r="1254" spans="4:9" x14ac:dyDescent="0.25">
      <c r="D1254" s="5"/>
      <c r="E1254" s="5"/>
      <c r="F1254" s="5"/>
      <c r="G1254" s="5"/>
      <c r="H1254" s="5"/>
      <c r="I1254" s="6"/>
    </row>
    <row r="1255" spans="4:9" x14ac:dyDescent="0.25">
      <c r="D1255" s="5"/>
      <c r="E1255" s="5"/>
      <c r="F1255" s="5"/>
      <c r="G1255" s="5"/>
      <c r="H1255" s="5"/>
      <c r="I1255" s="6"/>
    </row>
    <row r="1256" spans="4:9" x14ac:dyDescent="0.25">
      <c r="D1256" s="5"/>
      <c r="E1256" s="5"/>
      <c r="F1256" s="5"/>
      <c r="G1256" s="5"/>
      <c r="H1256" s="5"/>
      <c r="I1256" s="6"/>
    </row>
    <row r="1257" spans="4:9" x14ac:dyDescent="0.25">
      <c r="D1257" s="5"/>
      <c r="E1257" s="5"/>
      <c r="F1257" s="5"/>
      <c r="G1257" s="5"/>
      <c r="H1257" s="5"/>
      <c r="I1257" s="6"/>
    </row>
    <row r="1258" spans="4:9" x14ac:dyDescent="0.25">
      <c r="D1258" s="5"/>
      <c r="E1258" s="5"/>
      <c r="F1258" s="5"/>
      <c r="G1258" s="5"/>
      <c r="H1258" s="5"/>
      <c r="I1258" s="6"/>
    </row>
    <row r="1259" spans="4:9" x14ac:dyDescent="0.25">
      <c r="D1259" s="5"/>
      <c r="E1259" s="5"/>
      <c r="F1259" s="5"/>
      <c r="G1259" s="5"/>
      <c r="H1259" s="5"/>
      <c r="I1259" s="6"/>
    </row>
    <row r="1260" spans="4:9" x14ac:dyDescent="0.25">
      <c r="D1260" s="5"/>
      <c r="E1260" s="5"/>
      <c r="F1260" s="5"/>
      <c r="G1260" s="5"/>
      <c r="H1260" s="5"/>
      <c r="I1260" s="6"/>
    </row>
    <row r="1261" spans="4:9" x14ac:dyDescent="0.25">
      <c r="D1261" s="5"/>
      <c r="E1261" s="5"/>
      <c r="F1261" s="5"/>
      <c r="G1261" s="5"/>
      <c r="H1261" s="5"/>
      <c r="I1261" s="6"/>
    </row>
    <row r="1262" spans="4:9" x14ac:dyDescent="0.25">
      <c r="D1262" s="5"/>
      <c r="E1262" s="5"/>
      <c r="F1262" s="5"/>
      <c r="G1262" s="5"/>
      <c r="H1262" s="5"/>
      <c r="I1262" s="6"/>
    </row>
    <row r="1263" spans="4:9" x14ac:dyDescent="0.25">
      <c r="D1263" s="5"/>
      <c r="E1263" s="5"/>
      <c r="F1263" s="5"/>
      <c r="G1263" s="5"/>
      <c r="H1263" s="5"/>
      <c r="I1263" s="6"/>
    </row>
    <row r="1264" spans="4:9" x14ac:dyDescent="0.25">
      <c r="D1264" s="5"/>
      <c r="E1264" s="5"/>
      <c r="F1264" s="5"/>
      <c r="G1264" s="5"/>
      <c r="H1264" s="5"/>
      <c r="I1264" s="6"/>
    </row>
    <row r="1265" spans="4:9" x14ac:dyDescent="0.25">
      <c r="D1265" s="5"/>
      <c r="E1265" s="5"/>
      <c r="F1265" s="5"/>
      <c r="G1265" s="5"/>
      <c r="H1265" s="5"/>
      <c r="I1265" s="6"/>
    </row>
    <row r="1266" spans="4:9" x14ac:dyDescent="0.25">
      <c r="D1266" s="5"/>
      <c r="E1266" s="5"/>
      <c r="F1266" s="5"/>
      <c r="G1266" s="5"/>
      <c r="H1266" s="5"/>
      <c r="I1266" s="6"/>
    </row>
    <row r="1267" spans="4:9" x14ac:dyDescent="0.25">
      <c r="D1267" s="5"/>
      <c r="E1267" s="5"/>
      <c r="F1267" s="5"/>
      <c r="G1267" s="5"/>
      <c r="H1267" s="5"/>
      <c r="I1267" s="6"/>
    </row>
    <row r="1268" spans="4:9" x14ac:dyDescent="0.25">
      <c r="D1268" s="5"/>
      <c r="E1268" s="5"/>
      <c r="F1268" s="5"/>
      <c r="G1268" s="5"/>
      <c r="H1268" s="5"/>
      <c r="I1268" s="6"/>
    </row>
    <row r="1269" spans="4:9" x14ac:dyDescent="0.25">
      <c r="D1269" s="5"/>
      <c r="E1269" s="5"/>
      <c r="F1269" s="5"/>
      <c r="G1269" s="5"/>
      <c r="H1269" s="5"/>
      <c r="I1269" s="6"/>
    </row>
    <row r="1270" spans="4:9" x14ac:dyDescent="0.25">
      <c r="D1270" s="5"/>
      <c r="E1270" s="5"/>
      <c r="F1270" s="5"/>
      <c r="G1270" s="5"/>
      <c r="H1270" s="5"/>
      <c r="I1270" s="6"/>
    </row>
    <row r="1271" spans="4:9" x14ac:dyDescent="0.25">
      <c r="D1271" s="5"/>
      <c r="E1271" s="5"/>
      <c r="F1271" s="5"/>
      <c r="G1271" s="5"/>
      <c r="H1271" s="5"/>
      <c r="I1271" s="6"/>
    </row>
    <row r="1272" spans="4:9" x14ac:dyDescent="0.25">
      <c r="D1272" s="5"/>
      <c r="E1272" s="5"/>
      <c r="F1272" s="5"/>
      <c r="G1272" s="5"/>
      <c r="H1272" s="5"/>
      <c r="I1272" s="6"/>
    </row>
    <row r="1273" spans="4:9" x14ac:dyDescent="0.25">
      <c r="D1273" s="5"/>
      <c r="E1273" s="5"/>
      <c r="F1273" s="5"/>
      <c r="G1273" s="5"/>
      <c r="H1273" s="5"/>
      <c r="I1273" s="6"/>
    </row>
    <row r="1274" spans="4:9" x14ac:dyDescent="0.25">
      <c r="D1274" s="5"/>
      <c r="E1274" s="5"/>
      <c r="F1274" s="5"/>
      <c r="G1274" s="5"/>
      <c r="H1274" s="5"/>
      <c r="I1274" s="6"/>
    </row>
    <row r="1275" spans="4:9" x14ac:dyDescent="0.25">
      <c r="D1275" s="5"/>
      <c r="E1275" s="5"/>
      <c r="F1275" s="5"/>
      <c r="G1275" s="5"/>
      <c r="H1275" s="5"/>
      <c r="I1275" s="6"/>
    </row>
    <row r="1276" spans="4:9" x14ac:dyDescent="0.25">
      <c r="D1276" s="5"/>
      <c r="E1276" s="5"/>
      <c r="F1276" s="5"/>
      <c r="G1276" s="5"/>
      <c r="H1276" s="5"/>
      <c r="I1276" s="6"/>
    </row>
    <row r="1277" spans="4:9" x14ac:dyDescent="0.25">
      <c r="D1277" s="5"/>
      <c r="E1277" s="5"/>
      <c r="F1277" s="5"/>
      <c r="G1277" s="5"/>
      <c r="H1277" s="5"/>
      <c r="I1277" s="6"/>
    </row>
    <row r="1278" spans="4:9" x14ac:dyDescent="0.25">
      <c r="D1278" s="5"/>
      <c r="E1278" s="5"/>
      <c r="F1278" s="5"/>
      <c r="G1278" s="5"/>
      <c r="H1278" s="5"/>
      <c r="I1278" s="6"/>
    </row>
    <row r="1279" spans="4:9" x14ac:dyDescent="0.25">
      <c r="D1279" s="5"/>
      <c r="E1279" s="5"/>
      <c r="F1279" s="5"/>
      <c r="G1279" s="5"/>
      <c r="H1279" s="5"/>
      <c r="I1279" s="6"/>
    </row>
  </sheetData>
  <mergeCells count="6">
    <mergeCell ref="B32:B35"/>
    <mergeCell ref="C1:I1"/>
    <mergeCell ref="B6:C6"/>
    <mergeCell ref="B9:B17"/>
    <mergeCell ref="B18:B25"/>
    <mergeCell ref="B26:B31"/>
  </mergeCells>
  <pageMargins left="0.25" right="0.25" top="0.75" bottom="0.75" header="0.3" footer="0.3"/>
  <pageSetup paperSize="9" scale="67" orientation="landscape" r:id="rId1"/>
  <ignoredErrors>
    <ignoredError sqref="B5 B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2769" r:id="rId4" name="Drop Down 1">
              <controlPr defaultSize="0" autoLine="0" autoPict="0">
                <anchor moveWithCells="1">
                  <from>
                    <xdr:col>1</xdr:col>
                    <xdr:colOff>66675</xdr:colOff>
                    <xdr:row>3</xdr:row>
                    <xdr:rowOff>123825</xdr:rowOff>
                  </from>
                  <to>
                    <xdr:col>2</xdr:col>
                    <xdr:colOff>1914525</xdr:colOff>
                    <xdr:row>5</xdr:row>
                    <xdr:rowOff>104775</xdr:rowOff>
                  </to>
                </anchor>
              </controlPr>
            </control>
          </mc:Choice>
        </mc:AlternateContent>
        <mc:AlternateContent xmlns:mc="http://schemas.openxmlformats.org/markup-compatibility/2006">
          <mc:Choice Requires="x14">
            <control shapeId="32770" r:id="rId5" name="Drop Down 2">
              <controlPr defaultSize="0" autoLine="0" autoPict="0">
                <anchor moveWithCells="1">
                  <from>
                    <xdr:col>1</xdr:col>
                    <xdr:colOff>57150</xdr:colOff>
                    <xdr:row>5</xdr:row>
                    <xdr:rowOff>190500</xdr:rowOff>
                  </from>
                  <to>
                    <xdr:col>2</xdr:col>
                    <xdr:colOff>1914525</xdr:colOff>
                    <xdr:row>7</xdr:row>
                    <xdr:rowOff>28575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47"/>
  <sheetViews>
    <sheetView showGridLines="0" showRowColHeaders="0" zoomScale="90" zoomScaleNormal="90" zoomScaleSheetLayoutView="90" workbookViewId="0"/>
  </sheetViews>
  <sheetFormatPr baseColWidth="10" defaultColWidth="12" defaultRowHeight="15.75" x14ac:dyDescent="0.25"/>
  <cols>
    <col min="1" max="1" width="2.140625" style="3" customWidth="1"/>
    <col min="2" max="2" width="4.140625" style="3" customWidth="1"/>
    <col min="3" max="3" width="41.42578125" style="3"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24" customHeight="1" x14ac:dyDescent="0.25">
      <c r="B2" s="21"/>
    </row>
    <row r="3" spans="1:10" ht="24.95" customHeight="1" x14ac:dyDescent="0.25">
      <c r="A3" s="54"/>
      <c r="B3" s="54"/>
      <c r="C3" s="54"/>
      <c r="D3" s="54"/>
      <c r="E3" s="54"/>
      <c r="F3" s="54"/>
      <c r="G3"/>
      <c r="H3"/>
      <c r="I3"/>
    </row>
    <row r="4" spans="1:10" s="12" customFormat="1" ht="11.25" customHeight="1" x14ac:dyDescent="0.2">
      <c r="A4" s="17"/>
      <c r="B4" s="17"/>
      <c r="C4" s="20"/>
      <c r="D4" s="17">
        <v>96</v>
      </c>
      <c r="E4" s="20"/>
      <c r="F4" s="20"/>
      <c r="G4" s="18"/>
      <c r="H4" s="15"/>
      <c r="I4" s="13"/>
    </row>
    <row r="5" spans="1:10" s="12" customFormat="1" ht="15" customHeight="1" x14ac:dyDescent="0.2">
      <c r="A5" s="17">
        <v>3</v>
      </c>
      <c r="B5" s="17" t="str">
        <f>VLOOKUP(A5,desplegables!C2:D5,2,0)</f>
        <v>FRECUENCIA DESPERDICIO (Actos)</v>
      </c>
      <c r="C5" s="38"/>
      <c r="D5" s="55"/>
      <c r="E5" s="55"/>
      <c r="F5" s="55"/>
      <c r="G5" s="16"/>
      <c r="H5" s="15"/>
      <c r="I5" s="14"/>
    </row>
    <row r="6" spans="1:10" s="10" customFormat="1" ht="18" customHeight="1" x14ac:dyDescent="0.25">
      <c r="A6" s="59"/>
      <c r="B6" s="90"/>
      <c r="C6" s="90"/>
      <c r="D6" s="56">
        <v>32073135.108767997</v>
      </c>
      <c r="E6" s="56">
        <v>31796651.899999999</v>
      </c>
      <c r="F6" s="56">
        <v>28579560.528701</v>
      </c>
      <c r="G6" s="11">
        <v>26312260.197521999</v>
      </c>
      <c r="H6" s="11">
        <v>26207729.846116003</v>
      </c>
      <c r="I6" s="11">
        <v>24181234.546657495</v>
      </c>
    </row>
    <row r="7" spans="1:10" x14ac:dyDescent="0.25">
      <c r="A7" s="39"/>
      <c r="B7" s="39"/>
      <c r="C7" s="39"/>
      <c r="D7" s="57">
        <v>4</v>
      </c>
      <c r="E7" s="57">
        <f>D7+1</f>
        <v>5</v>
      </c>
      <c r="F7" s="57">
        <f t="shared" ref="F7:I7" si="0">E7+1</f>
        <v>6</v>
      </c>
      <c r="G7" s="37">
        <f t="shared" si="0"/>
        <v>7</v>
      </c>
      <c r="H7" s="37">
        <f t="shared" si="0"/>
        <v>8</v>
      </c>
      <c r="I7" s="37">
        <f t="shared" si="0"/>
        <v>9</v>
      </c>
      <c r="J7"/>
    </row>
    <row r="8" spans="1:10" ht="50.1" customHeight="1" thickBot="1" x14ac:dyDescent="0.3">
      <c r="A8" s="24"/>
      <c r="B8" s="25"/>
      <c r="C8" s="9"/>
      <c r="D8" s="8" t="str">
        <f>'ALIMENTACION PERFIL'!$E$1</f>
        <v>Año 2020</v>
      </c>
      <c r="E8" s="8"/>
      <c r="F8" s="8"/>
      <c r="G8"/>
      <c r="H8"/>
      <c r="I8"/>
    </row>
    <row r="9" spans="1:10" ht="24.95" customHeight="1" x14ac:dyDescent="0.25">
      <c r="A9" s="54"/>
      <c r="B9" s="54"/>
      <c r="C9" s="71" t="s">
        <v>16</v>
      </c>
      <c r="D9" s="27">
        <f>VLOOKUP($B$5&amp;C9,'ALIMENTOS KPI'!$A:$P,D$7,0)</f>
        <v>3.0036364087799359</v>
      </c>
      <c r="E9" s="27"/>
      <c r="F9" s="27"/>
      <c r="G9"/>
      <c r="H9"/>
      <c r="I9"/>
    </row>
    <row r="10" spans="1:10" ht="24.95" customHeight="1" x14ac:dyDescent="0.25">
      <c r="A10" s="54"/>
      <c r="B10" s="54"/>
      <c r="C10" s="72" t="s">
        <v>112</v>
      </c>
      <c r="D10" s="27">
        <f>VLOOKUP($B$5&amp;C10,'ALIMENTOS KPI'!$A:$P,D$7,0)</f>
        <v>2.3207215495572457</v>
      </c>
      <c r="E10" s="27"/>
      <c r="F10" s="27"/>
      <c r="G10"/>
      <c r="H10"/>
      <c r="I10"/>
    </row>
    <row r="11" spans="1:10" ht="24.95" customHeight="1" x14ac:dyDescent="0.25">
      <c r="A11" s="54"/>
      <c r="B11" s="54"/>
      <c r="C11" s="72" t="s">
        <v>113</v>
      </c>
      <c r="D11" s="27">
        <f>VLOOKUP($B$5&amp;C11,'ALIMENTOS KPI'!$A:$P,D$7,0)</f>
        <v>1.4323940923239551</v>
      </c>
      <c r="E11" s="27"/>
      <c r="F11" s="27"/>
      <c r="G11"/>
      <c r="H11"/>
      <c r="I11"/>
    </row>
    <row r="12" spans="1:10" ht="24.95" customHeight="1" x14ac:dyDescent="0.25">
      <c r="A12" s="54"/>
      <c r="B12" s="54"/>
      <c r="C12" s="72" t="s">
        <v>114</v>
      </c>
      <c r="D12" s="27">
        <f>VLOOKUP($B$5&amp;C12,'ALIMENTOS KPI'!$A:$P,D$7,0)</f>
        <v>2.0248914592469425</v>
      </c>
      <c r="E12" s="27"/>
      <c r="F12" s="27"/>
      <c r="G12"/>
      <c r="H12"/>
      <c r="I12"/>
    </row>
    <row r="13" spans="1:10" ht="24.95" customHeight="1" x14ac:dyDescent="0.25">
      <c r="A13" s="54"/>
      <c r="B13" s="54"/>
      <c r="C13" s="72" t="s">
        <v>115</v>
      </c>
      <c r="D13" s="27">
        <f>VLOOKUP($B$5&amp;C13,'ALIMENTOS KPI'!$A:$P,D$7,0)</f>
        <v>1.3946042592881995</v>
      </c>
      <c r="E13" s="27"/>
      <c r="F13" s="27"/>
      <c r="G13"/>
      <c r="H13"/>
      <c r="I13"/>
    </row>
    <row r="14" spans="1:10" ht="24.95" customHeight="1" x14ac:dyDescent="0.25">
      <c r="A14" s="54"/>
      <c r="B14" s="54"/>
      <c r="C14" s="72" t="s">
        <v>116</v>
      </c>
      <c r="D14" s="27">
        <f>VLOOKUP($B$5&amp;C14,'ALIMENTOS KPI'!$A:$P,D$7,0)</f>
        <v>2.2014600173198913</v>
      </c>
      <c r="E14" s="27"/>
      <c r="F14" s="27"/>
      <c r="G14"/>
      <c r="H14"/>
      <c r="I14"/>
    </row>
    <row r="15" spans="1:10" ht="24.95" customHeight="1" x14ac:dyDescent="0.25">
      <c r="A15" s="54"/>
      <c r="B15" s="54"/>
      <c r="C15" s="72" t="s">
        <v>117</v>
      </c>
      <c r="D15" s="27">
        <f>VLOOKUP($B$5&amp;C15,'ALIMENTOS KPI'!$A:$P,D$7,0)</f>
        <v>2.8473446503338491</v>
      </c>
      <c r="E15" s="27"/>
      <c r="F15" s="27"/>
      <c r="G15"/>
      <c r="H15"/>
      <c r="I15"/>
    </row>
    <row r="16" spans="1:10" ht="24.95" customHeight="1" x14ac:dyDescent="0.25">
      <c r="A16" s="54"/>
      <c r="B16" s="54"/>
      <c r="C16" s="72" t="s">
        <v>118</v>
      </c>
      <c r="D16" s="27">
        <f>VLOOKUP($B$5&amp;C16,'ALIMENTOS KPI'!$A:$P,D$7,0)</f>
        <v>2.7774911614030748</v>
      </c>
      <c r="E16" s="27"/>
      <c r="F16" s="27"/>
      <c r="G16"/>
      <c r="H16"/>
      <c r="I16"/>
    </row>
    <row r="17" spans="1:9" ht="24.95" customHeight="1" x14ac:dyDescent="0.25">
      <c r="A17" s="54"/>
      <c r="B17" s="54"/>
      <c r="C17" s="72" t="s">
        <v>119</v>
      </c>
      <c r="D17" s="27">
        <f>VLOOKUP($B$5&amp;C17,'ALIMENTOS KPI'!$A:$P,D$7,0)</f>
        <v>1.0783957024411759</v>
      </c>
      <c r="E17" s="27"/>
      <c r="F17" s="27"/>
      <c r="G17"/>
      <c r="H17"/>
      <c r="I17"/>
    </row>
    <row r="18" spans="1:9" ht="24.95" customHeight="1" x14ac:dyDescent="0.25">
      <c r="A18" s="54"/>
      <c r="B18" s="54"/>
      <c r="C18" s="72" t="s">
        <v>120</v>
      </c>
      <c r="D18" s="27">
        <f>VLOOKUP($B$5&amp;C18,'ALIMENTOS KPI'!$A:$P,D$7,0)</f>
        <v>1.2658007911961244</v>
      </c>
      <c r="E18" s="27"/>
      <c r="F18" s="27"/>
      <c r="G18"/>
      <c r="H18"/>
      <c r="I18"/>
    </row>
    <row r="19" spans="1:9" ht="24.95" customHeight="1" x14ac:dyDescent="0.25">
      <c r="A19" s="54"/>
      <c r="B19" s="54"/>
      <c r="C19" s="72" t="s">
        <v>121</v>
      </c>
      <c r="D19" s="27">
        <f>VLOOKUP($B$5&amp;C19,'ALIMENTOS KPI'!$A:$P,D$7,0)</f>
        <v>1.1354302107592753</v>
      </c>
      <c r="E19" s="27"/>
      <c r="F19" s="27"/>
      <c r="G19"/>
      <c r="H19"/>
      <c r="I19"/>
    </row>
    <row r="20" spans="1:9" ht="24.95" customHeight="1" x14ac:dyDescent="0.25">
      <c r="A20" s="54"/>
      <c r="B20" s="54"/>
      <c r="C20" s="72" t="s">
        <v>123</v>
      </c>
      <c r="D20" s="27">
        <f>VLOOKUP($B$5&amp;C20,'ALIMENTOS KPI'!$A:$P,D$7,0)</f>
        <v>1.5524121620958982</v>
      </c>
      <c r="E20" s="27"/>
      <c r="F20" s="27"/>
      <c r="G20"/>
      <c r="H20"/>
      <c r="I20"/>
    </row>
    <row r="21" spans="1:9" ht="24.95" customHeight="1" x14ac:dyDescent="0.25">
      <c r="A21" s="54"/>
      <c r="B21" s="54"/>
      <c r="C21" s="72" t="s">
        <v>124</v>
      </c>
      <c r="D21" s="27">
        <f>VLOOKUP($B$5&amp;C21,'ALIMENTOS KPI'!$A:$P,D$7,0)</f>
        <v>1.7521240107672067</v>
      </c>
      <c r="E21" s="27"/>
      <c r="F21" s="27"/>
      <c r="G21"/>
      <c r="H21"/>
      <c r="I21"/>
    </row>
    <row r="22" spans="1:9" ht="24.95" customHeight="1" x14ac:dyDescent="0.25">
      <c r="A22" s="54"/>
      <c r="B22" s="54"/>
      <c r="C22" s="72" t="s">
        <v>125</v>
      </c>
      <c r="D22" s="27">
        <f>VLOOKUP($B$5&amp;C22,'ALIMENTOS KPI'!$A:$P,D$7,0)</f>
        <v>1.3558680171091719</v>
      </c>
      <c r="E22" s="27"/>
      <c r="F22" s="27"/>
      <c r="G22"/>
      <c r="H22"/>
      <c r="I22"/>
    </row>
    <row r="23" spans="1:9" ht="24.95" customHeight="1" x14ac:dyDescent="0.25">
      <c r="A23" s="54"/>
      <c r="B23" s="54"/>
      <c r="C23" s="72" t="s">
        <v>126</v>
      </c>
      <c r="D23" s="27">
        <f>VLOOKUP($B$5&amp;C23,'ALIMENTOS KPI'!$A:$P,D$7,0)</f>
        <v>2.0667004558029922</v>
      </c>
      <c r="E23" s="27"/>
      <c r="F23" s="27"/>
      <c r="G23"/>
      <c r="H23"/>
      <c r="I23"/>
    </row>
    <row r="24" spans="1:9" ht="24.95" customHeight="1" x14ac:dyDescent="0.25">
      <c r="A24" s="54"/>
      <c r="B24" s="54"/>
      <c r="C24" s="72" t="s">
        <v>127</v>
      </c>
      <c r="D24" s="27">
        <f>VLOOKUP($B$5&amp;C24,'ALIMENTOS KPI'!$A:$P,D$7,0)</f>
        <v>2.0613943702495985</v>
      </c>
      <c r="E24" s="27"/>
      <c r="F24" s="27"/>
      <c r="G24"/>
      <c r="H24"/>
      <c r="I24"/>
    </row>
    <row r="25" spans="1:9" ht="24.95" customHeight="1" x14ac:dyDescent="0.25">
      <c r="A25" s="54"/>
      <c r="B25" s="54"/>
      <c r="C25" s="72" t="s">
        <v>122</v>
      </c>
      <c r="D25" s="27">
        <f>VLOOKUP($B$5&amp;C25,'ALIMENTOS KPI'!$A:$P,D$7,0)</f>
        <v>2.1240536405183361</v>
      </c>
      <c r="E25" s="27"/>
      <c r="F25" s="27"/>
      <c r="G25"/>
      <c r="H25"/>
      <c r="I25"/>
    </row>
    <row r="26" spans="1:9" x14ac:dyDescent="0.25">
      <c r="A26" s="58"/>
      <c r="B26" s="58"/>
      <c r="C26" s="58"/>
      <c r="D26" s="58"/>
      <c r="E26" s="58"/>
      <c r="F26" s="58"/>
      <c r="G26" s="5"/>
      <c r="H26" s="5"/>
      <c r="I26" s="6"/>
    </row>
    <row r="27" spans="1:9" x14ac:dyDescent="0.25">
      <c r="A27" s="58"/>
      <c r="B27" s="58"/>
      <c r="C27" s="58"/>
      <c r="D27" s="58"/>
      <c r="E27" s="58"/>
      <c r="F27" s="58"/>
      <c r="G27" s="5"/>
      <c r="H27" s="5"/>
      <c r="I27" s="6"/>
    </row>
    <row r="28" spans="1:9" x14ac:dyDescent="0.25">
      <c r="A28" s="58"/>
      <c r="B28" s="58"/>
      <c r="C28" s="58"/>
      <c r="D28" s="58"/>
      <c r="E28" s="58"/>
      <c r="F28" s="58"/>
      <c r="G28" s="5"/>
      <c r="H28" s="5"/>
      <c r="I28" s="6"/>
    </row>
    <row r="29" spans="1:9" x14ac:dyDescent="0.25">
      <c r="A29" s="58"/>
      <c r="B29" s="58"/>
      <c r="C29" s="58"/>
      <c r="D29" s="58"/>
      <c r="E29" s="58"/>
      <c r="F29" s="58"/>
      <c r="G29" s="5"/>
      <c r="H29" s="5"/>
      <c r="I29" s="6"/>
    </row>
    <row r="30" spans="1:9" x14ac:dyDescent="0.25">
      <c r="A30" s="58"/>
      <c r="B30" s="58"/>
      <c r="C30" s="58"/>
      <c r="D30" s="58"/>
      <c r="E30" s="58"/>
      <c r="F30" s="58"/>
      <c r="G30" s="5"/>
      <c r="H30" s="5"/>
      <c r="I30" s="6"/>
    </row>
    <row r="31" spans="1:9" x14ac:dyDescent="0.25">
      <c r="A31" s="58"/>
      <c r="B31" s="58"/>
      <c r="C31" s="58"/>
      <c r="D31" s="58"/>
      <c r="E31" s="58"/>
      <c r="F31" s="58"/>
      <c r="G31" s="5"/>
      <c r="H31" s="5"/>
      <c r="I31" s="6"/>
    </row>
    <row r="32" spans="1:9" x14ac:dyDescent="0.25">
      <c r="A32" s="58"/>
      <c r="B32" s="58"/>
      <c r="C32" s="58"/>
      <c r="D32" s="58"/>
      <c r="E32" s="58"/>
      <c r="F32" s="58"/>
      <c r="G32" s="5"/>
      <c r="H32" s="5"/>
      <c r="I32" s="6"/>
    </row>
    <row r="33" spans="1:9" x14ac:dyDescent="0.25">
      <c r="A33" s="58"/>
      <c r="B33" s="58"/>
      <c r="C33" s="58"/>
      <c r="D33" s="58"/>
      <c r="E33" s="58"/>
      <c r="F33" s="58"/>
      <c r="G33" s="5"/>
      <c r="H33" s="5"/>
      <c r="I33" s="6"/>
    </row>
    <row r="34" spans="1:9" x14ac:dyDescent="0.25">
      <c r="A34" s="58"/>
      <c r="B34" s="58"/>
      <c r="C34" s="58"/>
      <c r="D34" s="58"/>
      <c r="E34" s="58"/>
      <c r="F34" s="58"/>
      <c r="G34" s="5"/>
      <c r="H34" s="5"/>
      <c r="I34" s="6"/>
    </row>
    <row r="35" spans="1:9" x14ac:dyDescent="0.25">
      <c r="A35" s="58"/>
      <c r="B35" s="58"/>
      <c r="C35" s="58"/>
      <c r="D35" s="58"/>
      <c r="E35" s="58"/>
      <c r="F35" s="58"/>
      <c r="G35" s="5"/>
      <c r="H35" s="5"/>
      <c r="I35" s="6"/>
    </row>
    <row r="36" spans="1:9" x14ac:dyDescent="0.25">
      <c r="A36" s="58"/>
      <c r="B36" s="58"/>
      <c r="C36" s="58"/>
      <c r="D36" s="58"/>
      <c r="E36" s="58"/>
      <c r="F36" s="58"/>
      <c r="G36" s="5"/>
      <c r="H36" s="5"/>
      <c r="I36" s="6"/>
    </row>
    <row r="37" spans="1:9" x14ac:dyDescent="0.25">
      <c r="A37" s="58"/>
      <c r="B37" s="58"/>
      <c r="C37" s="58"/>
      <c r="D37" s="58"/>
      <c r="E37" s="58"/>
      <c r="F37" s="58"/>
      <c r="G37" s="5"/>
      <c r="H37" s="5"/>
      <c r="I37" s="6"/>
    </row>
    <row r="38" spans="1:9" x14ac:dyDescent="0.25">
      <c r="A38" s="58"/>
      <c r="B38" s="58"/>
      <c r="C38" s="58"/>
      <c r="D38" s="58"/>
      <c r="E38" s="58"/>
      <c r="F38" s="58"/>
      <c r="G38" s="5"/>
      <c r="H38" s="5"/>
      <c r="I38" s="6"/>
    </row>
    <row r="39" spans="1:9" x14ac:dyDescent="0.25">
      <c r="A39" s="58"/>
      <c r="B39" s="58"/>
      <c r="C39" s="58"/>
      <c r="D39" s="58"/>
      <c r="E39" s="58"/>
      <c r="F39" s="58"/>
      <c r="G39" s="5"/>
      <c r="H39" s="5"/>
      <c r="I39" s="6"/>
    </row>
    <row r="40" spans="1:9" x14ac:dyDescent="0.25">
      <c r="A40" s="58"/>
      <c r="B40" s="58"/>
      <c r="C40" s="58"/>
      <c r="D40" s="58"/>
      <c r="E40" s="58"/>
      <c r="F40" s="58"/>
      <c r="G40" s="5"/>
      <c r="H40" s="5"/>
      <c r="I40" s="6"/>
    </row>
    <row r="41" spans="1:9" x14ac:dyDescent="0.25">
      <c r="A41" s="58"/>
      <c r="B41" s="58"/>
      <c r="C41" s="58"/>
      <c r="D41" s="58"/>
      <c r="E41" s="58"/>
      <c r="F41" s="58"/>
      <c r="G41" s="5"/>
      <c r="H41" s="5"/>
      <c r="I41" s="6"/>
    </row>
    <row r="42" spans="1:9" x14ac:dyDescent="0.25">
      <c r="B42" s="5"/>
      <c r="C42" s="5"/>
      <c r="D42" s="5"/>
      <c r="E42" s="5"/>
      <c r="F42" s="5"/>
      <c r="G42" s="5"/>
      <c r="H42" s="5"/>
      <c r="I42" s="6"/>
    </row>
    <row r="43" spans="1:9" x14ac:dyDescent="0.25">
      <c r="B43" s="5"/>
      <c r="C43" s="5"/>
      <c r="D43" s="5"/>
      <c r="E43" s="5"/>
      <c r="F43" s="5"/>
      <c r="G43" s="5"/>
      <c r="H43" s="5"/>
      <c r="I43" s="6"/>
    </row>
    <row r="44" spans="1:9" x14ac:dyDescent="0.25">
      <c r="B44" s="5"/>
      <c r="C44" s="5"/>
      <c r="D44" s="5"/>
      <c r="E44" s="5"/>
      <c r="F44" s="5"/>
      <c r="G44" s="5"/>
      <c r="H44" s="5"/>
      <c r="I44" s="6"/>
    </row>
    <row r="45" spans="1:9" x14ac:dyDescent="0.25">
      <c r="B45" s="5"/>
      <c r="C45" s="5"/>
      <c r="D45" s="5"/>
      <c r="E45" s="5"/>
      <c r="F45" s="5"/>
      <c r="G45" s="5"/>
      <c r="H45" s="5"/>
      <c r="I45" s="6"/>
    </row>
    <row r="46" spans="1:9" x14ac:dyDescent="0.25">
      <c r="B46" s="5"/>
      <c r="C46" s="5"/>
      <c r="D46" s="5"/>
      <c r="E46" s="5"/>
      <c r="F46" s="5"/>
      <c r="G46" s="5"/>
      <c r="H46" s="5"/>
      <c r="I46" s="6"/>
    </row>
    <row r="47" spans="1:9" x14ac:dyDescent="0.25">
      <c r="B47" s="5"/>
      <c r="C47" s="5"/>
      <c r="D47" s="5"/>
      <c r="E47" s="5"/>
      <c r="F47" s="5"/>
      <c r="G47" s="5"/>
      <c r="H47" s="5"/>
      <c r="I47" s="6"/>
    </row>
    <row r="48" spans="1:9" x14ac:dyDescent="0.25">
      <c r="B48" s="5"/>
      <c r="C48" s="5"/>
      <c r="D48" s="5"/>
      <c r="E48" s="5"/>
      <c r="F48" s="5"/>
      <c r="G48" s="5"/>
      <c r="H48" s="5"/>
      <c r="I48" s="6"/>
    </row>
    <row r="49" spans="2:9" x14ac:dyDescent="0.25">
      <c r="B49" s="5"/>
      <c r="C49" s="5"/>
      <c r="D49" s="5"/>
      <c r="E49" s="5"/>
      <c r="F49" s="5"/>
      <c r="G49" s="5"/>
      <c r="H49" s="5"/>
      <c r="I49" s="6"/>
    </row>
    <row r="50" spans="2:9" x14ac:dyDescent="0.25">
      <c r="B50" s="5"/>
      <c r="C50" s="5"/>
      <c r="D50" s="5"/>
      <c r="E50" s="5"/>
      <c r="F50" s="5"/>
      <c r="G50" s="5"/>
      <c r="H50" s="5"/>
      <c r="I50" s="6"/>
    </row>
    <row r="51" spans="2:9" x14ac:dyDescent="0.25">
      <c r="B51" s="5"/>
      <c r="C51" s="5"/>
      <c r="D51" s="5"/>
      <c r="E51" s="5"/>
      <c r="F51" s="5"/>
      <c r="G51" s="5"/>
      <c r="H51" s="5"/>
      <c r="I51" s="6"/>
    </row>
    <row r="52" spans="2:9" x14ac:dyDescent="0.25">
      <c r="B52" s="5"/>
      <c r="C52" s="5"/>
      <c r="D52" s="5"/>
      <c r="E52" s="5"/>
      <c r="F52" s="5"/>
      <c r="G52" s="5"/>
      <c r="H52" s="5"/>
      <c r="I52" s="6"/>
    </row>
    <row r="53" spans="2:9" x14ac:dyDescent="0.25">
      <c r="B53" s="5"/>
      <c r="C53" s="5"/>
      <c r="D53" s="5"/>
      <c r="E53" s="5"/>
      <c r="F53" s="5"/>
      <c r="G53" s="5"/>
      <c r="H53" s="5"/>
      <c r="I53" s="6"/>
    </row>
    <row r="54" spans="2:9" x14ac:dyDescent="0.25">
      <c r="B54" s="5"/>
      <c r="C54" s="5"/>
      <c r="D54" s="5"/>
      <c r="E54" s="5"/>
      <c r="F54" s="5"/>
      <c r="G54" s="5"/>
      <c r="H54" s="5"/>
      <c r="I54" s="6"/>
    </row>
    <row r="55" spans="2:9" x14ac:dyDescent="0.25">
      <c r="B55" s="5"/>
      <c r="C55" s="5"/>
      <c r="D55" s="5"/>
      <c r="E55" s="5"/>
      <c r="F55" s="5"/>
      <c r="G55" s="5"/>
      <c r="H55" s="5"/>
      <c r="I55" s="6"/>
    </row>
    <row r="56" spans="2:9" x14ac:dyDescent="0.25">
      <c r="B56" s="5"/>
      <c r="C56" s="5"/>
      <c r="D56" s="5"/>
      <c r="E56" s="5"/>
      <c r="F56" s="5"/>
      <c r="G56" s="5"/>
      <c r="H56" s="5"/>
      <c r="I56" s="6"/>
    </row>
    <row r="57" spans="2:9" x14ac:dyDescent="0.25">
      <c r="B57" s="5"/>
      <c r="C57" s="5"/>
      <c r="D57" s="5"/>
      <c r="E57" s="5"/>
      <c r="F57" s="5"/>
      <c r="G57" s="5"/>
      <c r="H57" s="5"/>
      <c r="I57" s="6"/>
    </row>
    <row r="58" spans="2:9" x14ac:dyDescent="0.25">
      <c r="B58" s="5"/>
      <c r="C58" s="5"/>
      <c r="D58" s="5"/>
      <c r="E58" s="5"/>
      <c r="F58" s="5"/>
      <c r="G58" s="5"/>
      <c r="H58" s="5"/>
      <c r="I58" s="6"/>
    </row>
    <row r="59" spans="2:9" x14ac:dyDescent="0.25">
      <c r="B59" s="5"/>
      <c r="C59" s="5"/>
      <c r="D59" s="5"/>
      <c r="E59" s="5"/>
      <c r="F59" s="5"/>
      <c r="G59" s="5"/>
      <c r="H59" s="5"/>
      <c r="I59" s="6"/>
    </row>
    <row r="60" spans="2:9" x14ac:dyDescent="0.25">
      <c r="B60" s="5"/>
      <c r="C60" s="5"/>
      <c r="D60" s="5"/>
      <c r="E60" s="5"/>
      <c r="F60" s="5"/>
      <c r="G60" s="5"/>
      <c r="H60" s="5"/>
      <c r="I60" s="6"/>
    </row>
    <row r="61" spans="2:9" x14ac:dyDescent="0.25">
      <c r="B61" s="5"/>
      <c r="C61" s="5"/>
      <c r="D61" s="5"/>
      <c r="E61" s="5"/>
      <c r="F61" s="5"/>
      <c r="G61" s="5"/>
      <c r="H61" s="5"/>
      <c r="I61" s="6"/>
    </row>
    <row r="62" spans="2:9" x14ac:dyDescent="0.25">
      <c r="B62" s="5"/>
      <c r="C62" s="5"/>
      <c r="D62" s="5"/>
      <c r="E62" s="5"/>
      <c r="F62" s="5"/>
      <c r="G62" s="5"/>
      <c r="H62" s="5"/>
      <c r="I62" s="6"/>
    </row>
    <row r="63" spans="2:9" x14ac:dyDescent="0.25">
      <c r="B63" s="5"/>
      <c r="C63" s="5"/>
      <c r="D63" s="5"/>
      <c r="E63" s="5"/>
      <c r="F63" s="5"/>
      <c r="G63" s="5"/>
      <c r="H63" s="5"/>
      <c r="I63" s="6"/>
    </row>
    <row r="64" spans="2:9" x14ac:dyDescent="0.25">
      <c r="B64" s="5"/>
      <c r="C64" s="5"/>
      <c r="D64" s="5"/>
      <c r="E64" s="5"/>
      <c r="F64" s="5"/>
      <c r="G64" s="5"/>
      <c r="H64" s="5"/>
      <c r="I64" s="6"/>
    </row>
    <row r="65" spans="2:9" x14ac:dyDescent="0.25">
      <c r="B65" s="5"/>
      <c r="C65" s="5"/>
      <c r="D65" s="5"/>
      <c r="E65" s="5"/>
      <c r="F65" s="5"/>
      <c r="G65" s="5"/>
      <c r="H65" s="5"/>
      <c r="I65" s="6"/>
    </row>
    <row r="66" spans="2:9" x14ac:dyDescent="0.25">
      <c r="B66" s="5"/>
      <c r="C66" s="5"/>
      <c r="D66" s="5"/>
      <c r="E66" s="5"/>
      <c r="F66" s="5"/>
      <c r="G66" s="5"/>
      <c r="H66" s="5"/>
      <c r="I66" s="6"/>
    </row>
    <row r="67" spans="2:9" x14ac:dyDescent="0.25">
      <c r="B67" s="5"/>
      <c r="C67" s="5"/>
      <c r="D67" s="5"/>
      <c r="E67" s="5"/>
      <c r="F67" s="5"/>
      <c r="G67" s="5"/>
      <c r="H67" s="5"/>
      <c r="I67" s="6"/>
    </row>
    <row r="68" spans="2:9" x14ac:dyDescent="0.25">
      <c r="B68" s="5"/>
      <c r="C68" s="5"/>
      <c r="D68" s="5"/>
      <c r="E68" s="5"/>
      <c r="F68" s="5"/>
      <c r="G68" s="5"/>
      <c r="H68" s="5"/>
      <c r="I68" s="6"/>
    </row>
    <row r="69" spans="2:9" x14ac:dyDescent="0.25">
      <c r="B69" s="5"/>
      <c r="C69" s="5"/>
      <c r="D69" s="5"/>
      <c r="E69" s="5"/>
      <c r="F69" s="5"/>
      <c r="G69" s="5"/>
      <c r="H69" s="5"/>
      <c r="I69" s="6"/>
    </row>
    <row r="70" spans="2:9" x14ac:dyDescent="0.25">
      <c r="B70" s="5"/>
      <c r="C70" s="5"/>
      <c r="D70" s="5"/>
      <c r="E70" s="5"/>
      <c r="F70" s="5"/>
      <c r="G70" s="5"/>
      <c r="H70" s="5"/>
      <c r="I70" s="6"/>
    </row>
    <row r="71" spans="2:9" x14ac:dyDescent="0.25">
      <c r="B71" s="5"/>
      <c r="C71" s="5"/>
      <c r="D71" s="5"/>
      <c r="E71" s="5"/>
      <c r="F71" s="5"/>
      <c r="G71" s="5"/>
      <c r="H71" s="5"/>
      <c r="I71" s="6"/>
    </row>
    <row r="72" spans="2:9" x14ac:dyDescent="0.25">
      <c r="B72" s="5"/>
      <c r="C72" s="5"/>
      <c r="D72" s="5"/>
      <c r="E72" s="5"/>
      <c r="F72" s="5"/>
      <c r="G72" s="5"/>
      <c r="H72" s="5"/>
      <c r="I72" s="6"/>
    </row>
    <row r="73" spans="2:9" x14ac:dyDescent="0.25">
      <c r="B73" s="5"/>
      <c r="C73" s="5"/>
      <c r="D73" s="5"/>
      <c r="E73" s="5"/>
      <c r="F73" s="5"/>
      <c r="G73" s="5"/>
      <c r="H73" s="5"/>
      <c r="I73" s="6"/>
    </row>
    <row r="74" spans="2:9" x14ac:dyDescent="0.25">
      <c r="B74" s="5"/>
      <c r="C74" s="5"/>
      <c r="D74" s="5"/>
      <c r="E74" s="5"/>
      <c r="F74" s="5"/>
      <c r="G74" s="5"/>
      <c r="H74" s="5"/>
      <c r="I74" s="6"/>
    </row>
    <row r="75" spans="2:9" x14ac:dyDescent="0.25">
      <c r="B75" s="5"/>
      <c r="C75" s="5"/>
      <c r="D75" s="5"/>
      <c r="E75" s="5"/>
      <c r="F75" s="5"/>
      <c r="G75" s="5"/>
      <c r="H75" s="5"/>
      <c r="I75" s="6"/>
    </row>
    <row r="76" spans="2:9" x14ac:dyDescent="0.25">
      <c r="D76" s="5"/>
      <c r="E76" s="5"/>
      <c r="F76" s="5"/>
      <c r="G76" s="5"/>
      <c r="H76" s="5"/>
      <c r="I76" s="6"/>
    </row>
    <row r="77" spans="2:9" x14ac:dyDescent="0.25">
      <c r="D77" s="5"/>
      <c r="E77" s="5"/>
      <c r="F77" s="5"/>
      <c r="G77" s="5"/>
      <c r="H77" s="5"/>
      <c r="I77" s="6"/>
    </row>
    <row r="78" spans="2:9" x14ac:dyDescent="0.25">
      <c r="D78" s="5"/>
      <c r="E78" s="5"/>
      <c r="F78" s="5"/>
      <c r="G78" s="5"/>
      <c r="H78" s="5"/>
      <c r="I78" s="6"/>
    </row>
    <row r="79" spans="2:9" x14ac:dyDescent="0.25">
      <c r="D79" s="5"/>
      <c r="E79" s="5"/>
      <c r="F79" s="5"/>
      <c r="G79" s="5"/>
      <c r="H79" s="5"/>
      <c r="I79" s="6"/>
    </row>
    <row r="80" spans="2: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sheetData>
  <sheetProtection sheet="1" objects="1" scenarios="1"/>
  <mergeCells count="2">
    <mergeCell ref="C1:I1"/>
    <mergeCell ref="B6:C6"/>
  </mergeCells>
  <pageMargins left="0.25" right="0.25" top="0.75" bottom="0.75" header="0.3" footer="0.3"/>
  <pageSetup paperSize="9" orientation="landscape" r:id="rId1"/>
  <ignoredErrors>
    <ignoredError sqref="B5 E7:F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44033" r:id="rId4" name="Drop Down 1">
              <controlPr defaultSize="0" autoLine="0" autoPict="0">
                <anchor moveWithCells="1">
                  <from>
                    <xdr:col>1</xdr:col>
                    <xdr:colOff>66675</xdr:colOff>
                    <xdr:row>3</xdr:row>
                    <xdr:rowOff>123825</xdr:rowOff>
                  </from>
                  <to>
                    <xdr:col>2</xdr:col>
                    <xdr:colOff>2771775</xdr:colOff>
                    <xdr:row>5</xdr:row>
                    <xdr:rowOff>104775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79"/>
  <sheetViews>
    <sheetView showGridLines="0" showRowColHeaders="0" zoomScale="90" zoomScaleNormal="90" zoomScaleSheetLayoutView="90" workbookViewId="0">
      <selection activeCell="B3" sqref="B3"/>
    </sheetView>
  </sheetViews>
  <sheetFormatPr baseColWidth="10" defaultColWidth="12" defaultRowHeight="15.75" x14ac:dyDescent="0.25"/>
  <cols>
    <col min="1" max="1" width="2.140625" style="3" customWidth="1"/>
    <col min="2" max="2" width="16.85546875" style="3" customWidth="1"/>
    <col min="3" max="3" width="29.85546875" style="3" bestFit="1"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7.5" customHeight="1" x14ac:dyDescent="0.25">
      <c r="B2" s="21"/>
    </row>
    <row r="3" spans="1:10" ht="24.95" customHeight="1" x14ac:dyDescent="0.25">
      <c r="A3" s="54"/>
      <c r="B3" s="54"/>
      <c r="C3" s="54"/>
      <c r="D3" s="54"/>
      <c r="E3" s="54"/>
      <c r="F3" s="54"/>
      <c r="G3"/>
      <c r="H3"/>
      <c r="I3"/>
    </row>
    <row r="4" spans="1:10" s="12" customFormat="1" ht="11.25" customHeight="1" x14ac:dyDescent="0.2">
      <c r="A4" s="17"/>
      <c r="B4" s="17"/>
      <c r="C4" s="20"/>
      <c r="D4" s="17">
        <v>96</v>
      </c>
      <c r="E4" s="20"/>
      <c r="F4" s="20"/>
      <c r="G4" s="18"/>
      <c r="H4" s="15"/>
      <c r="I4" s="13"/>
    </row>
    <row r="5" spans="1:10" s="12" customFormat="1" ht="15" customHeight="1" x14ac:dyDescent="0.2">
      <c r="A5" s="17">
        <v>2</v>
      </c>
      <c r="B5" s="17" t="str">
        <f>VLOOKUP(A5,desplegables!E2:F3,2,0)</f>
        <v>PENETRACION (%)</v>
      </c>
      <c r="C5" s="38"/>
      <c r="D5" s="55"/>
      <c r="E5" s="55"/>
      <c r="F5" s="55"/>
      <c r="G5" s="16"/>
      <c r="H5" s="15"/>
      <c r="I5" s="14"/>
    </row>
    <row r="6" spans="1:10" s="10" customFormat="1" ht="18" customHeight="1" x14ac:dyDescent="0.25">
      <c r="A6" s="59"/>
      <c r="B6" s="90"/>
      <c r="C6" s="90"/>
      <c r="D6" s="56">
        <v>32073135.108767997</v>
      </c>
      <c r="E6" s="56">
        <v>31796651.899999999</v>
      </c>
      <c r="F6" s="56">
        <v>28579560.528701</v>
      </c>
      <c r="G6" s="11">
        <v>26312260.197521999</v>
      </c>
      <c r="H6" s="11">
        <v>26207729.846116003</v>
      </c>
      <c r="I6" s="11">
        <v>24181234.546657495</v>
      </c>
    </row>
    <row r="7" spans="1:10" x14ac:dyDescent="0.25">
      <c r="A7" s="39">
        <v>5</v>
      </c>
      <c r="B7" s="39" t="str">
        <f>VLOOKUP(A7,desplegables!A33:B49,2,0)</f>
        <v>.Fruta Ing.</v>
      </c>
      <c r="C7" s="39"/>
      <c r="D7" s="49">
        <v>5</v>
      </c>
      <c r="E7" s="49">
        <f>D7+1</f>
        <v>6</v>
      </c>
      <c r="F7" s="49">
        <f t="shared" ref="F7:I7" si="0">E7+1</f>
        <v>7</v>
      </c>
      <c r="G7" s="37">
        <f t="shared" si="0"/>
        <v>8</v>
      </c>
      <c r="H7" s="37">
        <f t="shared" si="0"/>
        <v>9</v>
      </c>
      <c r="I7" s="37">
        <f t="shared" si="0"/>
        <v>10</v>
      </c>
      <c r="J7" s="37"/>
    </row>
    <row r="8" spans="1:10" ht="50.1" customHeight="1" x14ac:dyDescent="0.25">
      <c r="A8" s="48"/>
      <c r="B8" s="69"/>
      <c r="C8" s="70"/>
      <c r="D8" s="28" t="str">
        <f>'ALIMENTACION PERFIL'!$E$1</f>
        <v>Año 2020</v>
      </c>
      <c r="E8" s="28"/>
      <c r="F8" s="28"/>
      <c r="G8"/>
      <c r="H8"/>
      <c r="I8"/>
    </row>
    <row r="9" spans="1:10" x14ac:dyDescent="0.25">
      <c r="A9" s="48" t="str">
        <f>'ALIMENTACION PERFIL'!D2</f>
        <v>T.ESPAÑA</v>
      </c>
      <c r="B9" s="91" t="s">
        <v>13</v>
      </c>
      <c r="C9" s="60" t="s">
        <v>12</v>
      </c>
      <c r="D9" s="29">
        <f>VLOOKUP($B$5&amp;$B$7&amp;A9,'ALIMENTOS PERFIL'!$A:$N,$D$7,0)</f>
        <v>2.0225979999999999</v>
      </c>
      <c r="E9" s="29"/>
      <c r="F9" s="30"/>
      <c r="G9"/>
      <c r="H9"/>
      <c r="I9"/>
    </row>
    <row r="10" spans="1:10" x14ac:dyDescent="0.25">
      <c r="A10" s="48" t="str">
        <f>'ALIMENTACION PERFIL'!D3</f>
        <v>BCN AM</v>
      </c>
      <c r="B10" s="92"/>
      <c r="C10" s="61" t="s">
        <v>11</v>
      </c>
      <c r="D10" s="7">
        <f>VLOOKUP($B$5&amp;$B$7&amp;A10,'ALIMENTOS PERFIL'!$A:$N,$D$7,0)</f>
        <v>2.321507</v>
      </c>
      <c r="E10" s="7"/>
      <c r="F10" s="31"/>
      <c r="G10"/>
      <c r="H10"/>
      <c r="I10"/>
    </row>
    <row r="11" spans="1:10" x14ac:dyDescent="0.25">
      <c r="A11" s="48" t="str">
        <f>'ALIMENTACION PERFIL'!D4</f>
        <v>REST.CAT ARAGON</v>
      </c>
      <c r="B11" s="92"/>
      <c r="C11" s="61" t="s">
        <v>10</v>
      </c>
      <c r="D11" s="7">
        <f>VLOOKUP($B$5&amp;$B$7&amp;A11,'ALIMENTOS PERFIL'!$A:$N,$D$7,0)</f>
        <v>1.7327129999999999</v>
      </c>
      <c r="E11" s="7"/>
      <c r="F11" s="31"/>
      <c r="G11"/>
      <c r="H11"/>
      <c r="I11"/>
    </row>
    <row r="12" spans="1:10" x14ac:dyDescent="0.25">
      <c r="A12" s="48" t="str">
        <f>'ALIMENTACION PERFIL'!D5</f>
        <v>LEVANTE</v>
      </c>
      <c r="B12" s="92"/>
      <c r="C12" s="61" t="s">
        <v>9</v>
      </c>
      <c r="D12" s="7">
        <f>VLOOKUP($B$5&amp;$B$7&amp;A12,'ALIMENTOS PERFIL'!$A:$N,$D$7,0)</f>
        <v>1.2099340000000001</v>
      </c>
      <c r="E12" s="7"/>
      <c r="F12" s="31"/>
      <c r="G12"/>
      <c r="H12"/>
      <c r="I12"/>
    </row>
    <row r="13" spans="1:10" x14ac:dyDescent="0.25">
      <c r="A13" s="48" t="str">
        <f>'ALIMENTACION PERFIL'!D6</f>
        <v>ANDALUCIA</v>
      </c>
      <c r="B13" s="92"/>
      <c r="C13" s="61" t="s">
        <v>8</v>
      </c>
      <c r="D13" s="7">
        <f>VLOOKUP($B$5&amp;$B$7&amp;A13,'ALIMENTOS PERFIL'!$A:$N,$D$7,0)</f>
        <v>3.2050740000000002</v>
      </c>
      <c r="E13" s="7"/>
      <c r="F13" s="31"/>
      <c r="G13"/>
      <c r="H13"/>
      <c r="I13"/>
    </row>
    <row r="14" spans="1:10" x14ac:dyDescent="0.25">
      <c r="A14" s="48" t="str">
        <f>'ALIMENTACION PERFIL'!D7</f>
        <v>MDD AM</v>
      </c>
      <c r="B14" s="92"/>
      <c r="C14" s="61" t="s">
        <v>7</v>
      </c>
      <c r="D14" s="7">
        <f>VLOOKUP($B$5&amp;$B$7&amp;A14,'ALIMENTOS PERFIL'!$A:$N,$D$7,0)</f>
        <v>1.9695180000000001</v>
      </c>
      <c r="E14" s="7"/>
      <c r="F14" s="31"/>
      <c r="G14"/>
      <c r="H14"/>
      <c r="I14"/>
    </row>
    <row r="15" spans="1:10" x14ac:dyDescent="0.25">
      <c r="A15" s="48" t="str">
        <f>'ALIMENTACION PERFIL'!D8</f>
        <v>RTO CENTRO</v>
      </c>
      <c r="B15" s="92"/>
      <c r="C15" s="61" t="s">
        <v>6</v>
      </c>
      <c r="D15" s="7">
        <f>VLOOKUP($B$5&amp;$B$7&amp;A15,'ALIMENTOS PERFIL'!$A:$N,$D$7,0)</f>
        <v>1.130031</v>
      </c>
      <c r="E15" s="7"/>
      <c r="F15" s="31"/>
      <c r="G15"/>
      <c r="H15"/>
      <c r="I15"/>
    </row>
    <row r="16" spans="1:10" x14ac:dyDescent="0.25">
      <c r="A16" s="48" t="str">
        <f>'ALIMENTACION PERFIL'!D9</f>
        <v>NORTE-CENTRO</v>
      </c>
      <c r="B16" s="92"/>
      <c r="C16" s="61" t="s">
        <v>5</v>
      </c>
      <c r="D16" s="7">
        <f>VLOOKUP($B$5&amp;$B$7&amp;A16,'ALIMENTOS PERFIL'!$A:$N,$D$7,0)</f>
        <v>1.3390519999999999</v>
      </c>
      <c r="E16" s="7"/>
      <c r="F16" s="31"/>
      <c r="G16"/>
      <c r="H16"/>
      <c r="I16"/>
    </row>
    <row r="17" spans="1:9" x14ac:dyDescent="0.25">
      <c r="A17" s="48" t="str">
        <f>'ALIMENTACION PERFIL'!D10</f>
        <v>NOROESTE</v>
      </c>
      <c r="B17" s="93"/>
      <c r="C17" s="62" t="s">
        <v>4</v>
      </c>
      <c r="D17" s="32">
        <f>VLOOKUP($B$5&amp;$B$7&amp;A17,'ALIMENTOS PERFIL'!$A:$N,$D$7,0)</f>
        <v>4.5204510000000004</v>
      </c>
      <c r="E17" s="32"/>
      <c r="F17" s="33"/>
      <c r="G17"/>
      <c r="H17"/>
      <c r="I17"/>
    </row>
    <row r="18" spans="1:9" x14ac:dyDescent="0.25">
      <c r="A18" s="48" t="s">
        <v>29</v>
      </c>
      <c r="B18" s="91" t="s">
        <v>37</v>
      </c>
      <c r="C18" s="63" t="s">
        <v>40</v>
      </c>
      <c r="D18" s="29">
        <f>VLOOKUP($B$5&amp;$B$7&amp;A18,'ALIMENTOS PERFIL'!$A:$N,$D$7,0)</f>
        <v>0</v>
      </c>
      <c r="E18" s="29"/>
      <c r="F18" s="30"/>
      <c r="G18"/>
      <c r="H18"/>
      <c r="I18"/>
    </row>
    <row r="19" spans="1:9" x14ac:dyDescent="0.25">
      <c r="A19" s="48" t="s">
        <v>30</v>
      </c>
      <c r="B19" s="92"/>
      <c r="C19" s="61" t="s">
        <v>41</v>
      </c>
      <c r="D19" s="7">
        <f>VLOOKUP($B$5&amp;$B$7&amp;A19,'ALIMENTOS PERFIL'!$A:$N,$D$7,0)</f>
        <v>2.2158229999999999</v>
      </c>
      <c r="E19" s="7"/>
      <c r="F19" s="31"/>
      <c r="G19"/>
      <c r="H19"/>
      <c r="I19"/>
    </row>
    <row r="20" spans="1:9" x14ac:dyDescent="0.25">
      <c r="A20" s="48" t="s">
        <v>31</v>
      </c>
      <c r="B20" s="92"/>
      <c r="C20" s="61" t="s">
        <v>42</v>
      </c>
      <c r="D20" s="7">
        <f>VLOOKUP($B$5&amp;$B$7&amp;A20,'ALIMENTOS PERFIL'!$A:$N,$D$7,0)</f>
        <v>2.514478</v>
      </c>
      <c r="E20" s="7"/>
      <c r="F20" s="31"/>
      <c r="G20"/>
      <c r="H20"/>
      <c r="I20"/>
    </row>
    <row r="21" spans="1:9" x14ac:dyDescent="0.25">
      <c r="A21" s="48" t="s">
        <v>32</v>
      </c>
      <c r="B21" s="92"/>
      <c r="C21" s="61" t="s">
        <v>43</v>
      </c>
      <c r="D21" s="7">
        <f>VLOOKUP($B$5&amp;$B$7&amp;A21,'ALIMENTOS PERFIL'!$A:$N,$D$7,0)</f>
        <v>1.950188</v>
      </c>
      <c r="E21" s="7"/>
      <c r="F21" s="31"/>
      <c r="G21"/>
      <c r="H21"/>
      <c r="I21"/>
    </row>
    <row r="22" spans="1:9" ht="18.600000000000001" customHeight="1" x14ac:dyDescent="0.25">
      <c r="A22" s="48" t="s">
        <v>33</v>
      </c>
      <c r="B22" s="92"/>
      <c r="C22" s="61" t="s">
        <v>44</v>
      </c>
      <c r="D22" s="7">
        <f>VLOOKUP($B$5&amp;$B$7&amp;A22,'ALIMENTOS PERFIL'!$A:$N,$D$7,0)</f>
        <v>2.2269570000000001</v>
      </c>
      <c r="E22" s="7"/>
      <c r="F22" s="31"/>
      <c r="G22"/>
      <c r="H22"/>
      <c r="I22"/>
    </row>
    <row r="23" spans="1:9" x14ac:dyDescent="0.25">
      <c r="A23" s="48" t="s">
        <v>34</v>
      </c>
      <c r="B23" s="92"/>
      <c r="C23" s="61" t="s">
        <v>45</v>
      </c>
      <c r="D23" s="7">
        <f>VLOOKUP($B$5&amp;$B$7&amp;A23,'ALIMENTOS PERFIL'!$A:$N,$D$7,0)</f>
        <v>2.7620930000000001</v>
      </c>
      <c r="E23" s="7"/>
      <c r="F23" s="31"/>
      <c r="G23"/>
      <c r="H23"/>
      <c r="I23"/>
    </row>
    <row r="24" spans="1:9" ht="18.600000000000001" customHeight="1" x14ac:dyDescent="0.25">
      <c r="A24" s="48" t="s">
        <v>35</v>
      </c>
      <c r="B24" s="92"/>
      <c r="C24" s="61" t="s">
        <v>46</v>
      </c>
      <c r="D24" s="7">
        <f>VLOOKUP($B$5&amp;$B$7&amp;A24,'ALIMENTOS PERFIL'!$A:$N,$D$7,0)</f>
        <v>3.1692040000000001</v>
      </c>
      <c r="E24" s="7"/>
      <c r="F24" s="31"/>
      <c r="G24"/>
      <c r="H24"/>
      <c r="I24"/>
    </row>
    <row r="25" spans="1:9" ht="18.600000000000001" customHeight="1" x14ac:dyDescent="0.25">
      <c r="A25" s="48" t="s">
        <v>36</v>
      </c>
      <c r="B25" s="93"/>
      <c r="C25" s="62" t="s">
        <v>47</v>
      </c>
      <c r="D25" s="32">
        <f>VLOOKUP($B$5&amp;$B$7&amp;A25,'ALIMENTOS PERFIL'!$A:$N,$D$7,0)</f>
        <v>1.5792060000000001</v>
      </c>
      <c r="E25" s="32"/>
      <c r="F25" s="33"/>
      <c r="G25"/>
      <c r="H25"/>
      <c r="I25"/>
    </row>
    <row r="26" spans="1:9" ht="18.600000000000001" customHeight="1" x14ac:dyDescent="0.25">
      <c r="A26" s="48" t="str">
        <f>'ALIMENTACION PERFIL'!D19</f>
        <v>DE 15 A 19 AÑOS</v>
      </c>
      <c r="B26" s="91" t="s">
        <v>38</v>
      </c>
      <c r="C26" s="63" t="s">
        <v>48</v>
      </c>
      <c r="D26" s="29">
        <f>VLOOKUP($B$5&amp;$B$7&amp;A26,'ALIMENTOS PERFIL'!$A:$N,$D$7,0)</f>
        <v>0</v>
      </c>
      <c r="E26" s="29"/>
      <c r="F26" s="30"/>
      <c r="G26"/>
      <c r="H26"/>
      <c r="I26"/>
    </row>
    <row r="27" spans="1:9" ht="18.600000000000001" customHeight="1" x14ac:dyDescent="0.25">
      <c r="A27" s="48" t="str">
        <f>'ALIMENTACION PERFIL'!D20</f>
        <v>DE 20 A 24 AÑOS</v>
      </c>
      <c r="B27" s="92"/>
      <c r="C27" s="61" t="s">
        <v>49</v>
      </c>
      <c r="D27" s="7">
        <f>VLOOKUP($B$5&amp;$B$7&amp;A27,'ALIMENTOS PERFIL'!$A:$N,$D$7,0)</f>
        <v>3.293139</v>
      </c>
      <c r="E27" s="7"/>
      <c r="F27" s="31"/>
      <c r="G27"/>
      <c r="H27"/>
      <c r="I27"/>
    </row>
    <row r="28" spans="1:9" ht="18.600000000000001" customHeight="1" x14ac:dyDescent="0.25">
      <c r="A28" s="48" t="str">
        <f>'ALIMENTACION PERFIL'!D21</f>
        <v>DE 25 A 34 AÑOS</v>
      </c>
      <c r="B28" s="92"/>
      <c r="C28" s="61" t="s">
        <v>50</v>
      </c>
      <c r="D28" s="7">
        <f>VLOOKUP($B$5&amp;$B$7&amp;A28,'ALIMENTOS PERFIL'!$A:$N,$D$7,0)</f>
        <v>2.6442389999999998</v>
      </c>
      <c r="E28" s="7"/>
      <c r="F28" s="31"/>
      <c r="G28"/>
      <c r="H28"/>
      <c r="I28"/>
    </row>
    <row r="29" spans="1:9" ht="18.600000000000001" customHeight="1" x14ac:dyDescent="0.25">
      <c r="A29" s="48" t="str">
        <f>'ALIMENTACION PERFIL'!D22</f>
        <v>DE 35 A 49 AÑOS</v>
      </c>
      <c r="B29" s="92"/>
      <c r="C29" s="61" t="s">
        <v>51</v>
      </c>
      <c r="D29" s="7">
        <f>VLOOKUP($B$5&amp;$B$7&amp;A29,'ALIMENTOS PERFIL'!$A:$N,$D$7,0)</f>
        <v>1.449527</v>
      </c>
      <c r="E29" s="7"/>
      <c r="F29" s="31"/>
      <c r="G29"/>
      <c r="H29"/>
      <c r="I29"/>
    </row>
    <row r="30" spans="1:9" ht="18.600000000000001" customHeight="1" x14ac:dyDescent="0.25">
      <c r="A30" s="48" t="str">
        <f>'ALIMENTACION PERFIL'!D23</f>
        <v>DE 50 A 59 AÑOS</v>
      </c>
      <c r="B30" s="92"/>
      <c r="C30" s="61" t="s">
        <v>52</v>
      </c>
      <c r="D30" s="7">
        <f>VLOOKUP($B$5&amp;$B$7&amp;A30,'ALIMENTOS PERFIL'!$A:$N,$D$7,0)</f>
        <v>2.6188419999999999</v>
      </c>
      <c r="E30" s="7"/>
      <c r="F30" s="31"/>
      <c r="G30"/>
      <c r="H30"/>
      <c r="I30"/>
    </row>
    <row r="31" spans="1:9" ht="18.600000000000001" customHeight="1" x14ac:dyDescent="0.25">
      <c r="A31" s="48" t="str">
        <f>'ALIMENTACION PERFIL'!D24</f>
        <v>DE 60 A 75 AÑOS</v>
      </c>
      <c r="B31" s="93"/>
      <c r="C31" s="62" t="s">
        <v>53</v>
      </c>
      <c r="D31" s="32">
        <f>VLOOKUP($B$5&amp;$B$7&amp;A31,'ALIMENTOS PERFIL'!$A:$N,$D$7,0)</f>
        <v>2.5995210000000002</v>
      </c>
      <c r="E31" s="32"/>
      <c r="F31" s="33"/>
      <c r="G31"/>
      <c r="H31"/>
      <c r="I31"/>
    </row>
    <row r="32" spans="1:9" ht="18.600000000000001" customHeight="1" x14ac:dyDescent="0.25">
      <c r="A32" s="48" t="str">
        <f>'ALIMENTACION PERFIL'!D25</f>
        <v>ALTA Y MEDIA ALTA</v>
      </c>
      <c r="B32" s="91" t="s">
        <v>39</v>
      </c>
      <c r="C32" s="63" t="s">
        <v>3</v>
      </c>
      <c r="D32" s="29">
        <f>VLOOKUP($B$5&amp;$B$7&amp;A32,'ALIMENTOS PERFIL'!$A:$N,$D$7,0)</f>
        <v>1.872943</v>
      </c>
      <c r="E32" s="29"/>
      <c r="F32" s="30"/>
      <c r="G32"/>
      <c r="H32"/>
      <c r="I32"/>
    </row>
    <row r="33" spans="1:9" ht="18.600000000000001" customHeight="1" x14ac:dyDescent="0.25">
      <c r="A33" s="48" t="str">
        <f>'ALIMENTACION PERFIL'!D26</f>
        <v>MEDIA</v>
      </c>
      <c r="B33" s="92"/>
      <c r="C33" s="61" t="s">
        <v>2</v>
      </c>
      <c r="D33" s="7">
        <f>VLOOKUP($B$5&amp;$B$7&amp;A33,'ALIMENTOS PERFIL'!$A:$N,$D$7,0)</f>
        <v>2.2044980000000001</v>
      </c>
      <c r="E33" s="7"/>
      <c r="F33" s="31"/>
      <c r="G33"/>
      <c r="H33"/>
      <c r="I33"/>
    </row>
    <row r="34" spans="1:9" ht="18.600000000000001" customHeight="1" x14ac:dyDescent="0.25">
      <c r="A34" s="48" t="str">
        <f>'ALIMENTACION PERFIL'!D27</f>
        <v>MEDIA BAJA</v>
      </c>
      <c r="B34" s="92"/>
      <c r="C34" s="61" t="s">
        <v>1</v>
      </c>
      <c r="D34" s="7">
        <f>VLOOKUP($B$5&amp;$B$7&amp;A34,'ALIMENTOS PERFIL'!$A:$N,$D$7,0)</f>
        <v>1.359515</v>
      </c>
      <c r="E34" s="7"/>
      <c r="F34" s="31"/>
      <c r="G34"/>
      <c r="H34"/>
      <c r="I34"/>
    </row>
    <row r="35" spans="1:9" ht="18.600000000000001" customHeight="1" x14ac:dyDescent="0.25">
      <c r="A35" s="48" t="str">
        <f>'ALIMENTACION PERFIL'!D28</f>
        <v>BAJA</v>
      </c>
      <c r="B35" s="93"/>
      <c r="C35" s="62" t="s">
        <v>0</v>
      </c>
      <c r="D35" s="32">
        <f>VLOOKUP($B$5&amp;$B$7&amp;A35,'ALIMENTOS PERFIL'!$A:$N,$D$7,0)</f>
        <v>3.19367</v>
      </c>
      <c r="E35" s="32"/>
      <c r="F35" s="33"/>
      <c r="G35"/>
      <c r="H35"/>
      <c r="I35"/>
    </row>
    <row r="36" spans="1:9" x14ac:dyDescent="0.25">
      <c r="A36" s="58"/>
      <c r="B36" s="58"/>
      <c r="C36" s="58"/>
      <c r="D36" s="58"/>
      <c r="E36" s="58"/>
      <c r="F36" s="58"/>
      <c r="G36" s="5"/>
      <c r="H36" s="5"/>
      <c r="I36" s="6"/>
    </row>
    <row r="37" spans="1:9" x14ac:dyDescent="0.25">
      <c r="A37" s="58"/>
      <c r="B37" s="58"/>
      <c r="C37" s="58"/>
      <c r="D37" s="58"/>
      <c r="E37" s="58"/>
      <c r="F37" s="58"/>
      <c r="G37" s="5"/>
      <c r="H37" s="5"/>
      <c r="I37" s="6"/>
    </row>
    <row r="38" spans="1:9" x14ac:dyDescent="0.25">
      <c r="D38" s="5"/>
      <c r="E38" s="5"/>
      <c r="F38" s="5"/>
      <c r="G38" s="5"/>
      <c r="H38" s="5"/>
      <c r="I38" s="6"/>
    </row>
    <row r="39" spans="1:9" x14ac:dyDescent="0.25">
      <c r="D39" s="5"/>
      <c r="E39" s="5"/>
      <c r="F39" s="5"/>
      <c r="G39" s="5"/>
      <c r="H39" s="5"/>
      <c r="I39" s="6"/>
    </row>
    <row r="40" spans="1:9" x14ac:dyDescent="0.25">
      <c r="D40" s="5"/>
      <c r="E40" s="5"/>
      <c r="F40" s="5"/>
      <c r="G40" s="5"/>
      <c r="H40" s="5"/>
      <c r="I40" s="6"/>
    </row>
    <row r="41" spans="1:9" x14ac:dyDescent="0.25">
      <c r="D41" s="5"/>
      <c r="E41" s="5"/>
      <c r="F41" s="5"/>
      <c r="G41" s="5"/>
      <c r="H41" s="5"/>
      <c r="I41" s="6"/>
    </row>
    <row r="42" spans="1:9" x14ac:dyDescent="0.25">
      <c r="D42" s="5"/>
      <c r="E42" s="5"/>
      <c r="F42" s="5"/>
      <c r="G42" s="5"/>
      <c r="H42" s="5"/>
      <c r="I42" s="6"/>
    </row>
    <row r="43" spans="1:9" x14ac:dyDescent="0.25">
      <c r="D43" s="5"/>
      <c r="E43" s="5"/>
      <c r="F43" s="5"/>
      <c r="G43" s="5"/>
      <c r="H43" s="5"/>
      <c r="I43" s="6"/>
    </row>
    <row r="44" spans="1:9" x14ac:dyDescent="0.25">
      <c r="D44" s="5"/>
      <c r="E44" s="5"/>
      <c r="F44" s="5"/>
      <c r="G44" s="5"/>
      <c r="H44" s="5"/>
      <c r="I44" s="6"/>
    </row>
    <row r="45" spans="1:9" x14ac:dyDescent="0.25">
      <c r="D45" s="5"/>
      <c r="E45" s="5"/>
      <c r="F45" s="5"/>
      <c r="G45" s="5"/>
      <c r="H45" s="5"/>
      <c r="I45" s="6"/>
    </row>
    <row r="46" spans="1:9" x14ac:dyDescent="0.25">
      <c r="D46" s="5"/>
      <c r="E46" s="5"/>
      <c r="F46" s="5"/>
      <c r="G46" s="5"/>
      <c r="H46" s="5"/>
      <c r="I46" s="6"/>
    </row>
    <row r="47" spans="1:9" x14ac:dyDescent="0.25">
      <c r="D47" s="5"/>
      <c r="E47" s="5"/>
      <c r="F47" s="5"/>
      <c r="G47" s="5"/>
      <c r="H47" s="5"/>
      <c r="I47" s="6"/>
    </row>
    <row r="48" spans="1: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row r="1248" spans="4:9" x14ac:dyDescent="0.25">
      <c r="D1248" s="5"/>
      <c r="E1248" s="5"/>
      <c r="F1248" s="5"/>
      <c r="G1248" s="5"/>
      <c r="H1248" s="5"/>
      <c r="I1248" s="6"/>
    </row>
    <row r="1249" spans="4:9" x14ac:dyDescent="0.25">
      <c r="D1249" s="5"/>
      <c r="E1249" s="5"/>
      <c r="F1249" s="5"/>
      <c r="G1249" s="5"/>
      <c r="H1249" s="5"/>
      <c r="I1249" s="6"/>
    </row>
    <row r="1250" spans="4:9" x14ac:dyDescent="0.25">
      <c r="D1250" s="5"/>
      <c r="E1250" s="5"/>
      <c r="F1250" s="5"/>
      <c r="G1250" s="5"/>
      <c r="H1250" s="5"/>
      <c r="I1250" s="6"/>
    </row>
    <row r="1251" spans="4:9" x14ac:dyDescent="0.25">
      <c r="D1251" s="5"/>
      <c r="E1251" s="5"/>
      <c r="F1251" s="5"/>
      <c r="G1251" s="5"/>
      <c r="H1251" s="5"/>
      <c r="I1251" s="6"/>
    </row>
    <row r="1252" spans="4:9" x14ac:dyDescent="0.25">
      <c r="D1252" s="5"/>
      <c r="E1252" s="5"/>
      <c r="F1252" s="5"/>
      <c r="G1252" s="5"/>
      <c r="H1252" s="5"/>
      <c r="I1252" s="6"/>
    </row>
    <row r="1253" spans="4:9" x14ac:dyDescent="0.25">
      <c r="D1253" s="5"/>
      <c r="E1253" s="5"/>
      <c r="F1253" s="5"/>
      <c r="G1253" s="5"/>
      <c r="H1253" s="5"/>
      <c r="I1253" s="6"/>
    </row>
    <row r="1254" spans="4:9" x14ac:dyDescent="0.25">
      <c r="D1254" s="5"/>
      <c r="E1254" s="5"/>
      <c r="F1254" s="5"/>
      <c r="G1254" s="5"/>
      <c r="H1254" s="5"/>
      <c r="I1254" s="6"/>
    </row>
    <row r="1255" spans="4:9" x14ac:dyDescent="0.25">
      <c r="D1255" s="5"/>
      <c r="E1255" s="5"/>
      <c r="F1255" s="5"/>
      <c r="G1255" s="5"/>
      <c r="H1255" s="5"/>
      <c r="I1255" s="6"/>
    </row>
    <row r="1256" spans="4:9" x14ac:dyDescent="0.25">
      <c r="D1256" s="5"/>
      <c r="E1256" s="5"/>
      <c r="F1256" s="5"/>
      <c r="G1256" s="5"/>
      <c r="H1256" s="5"/>
      <c r="I1256" s="6"/>
    </row>
    <row r="1257" spans="4:9" x14ac:dyDescent="0.25">
      <c r="D1257" s="5"/>
      <c r="E1257" s="5"/>
      <c r="F1257" s="5"/>
      <c r="G1257" s="5"/>
      <c r="H1257" s="5"/>
      <c r="I1257" s="6"/>
    </row>
    <row r="1258" spans="4:9" x14ac:dyDescent="0.25">
      <c r="D1258" s="5"/>
      <c r="E1258" s="5"/>
      <c r="F1258" s="5"/>
      <c r="G1258" s="5"/>
      <c r="H1258" s="5"/>
      <c r="I1258" s="6"/>
    </row>
    <row r="1259" spans="4:9" x14ac:dyDescent="0.25">
      <c r="D1259" s="5"/>
      <c r="E1259" s="5"/>
      <c r="F1259" s="5"/>
      <c r="G1259" s="5"/>
      <c r="H1259" s="5"/>
      <c r="I1259" s="6"/>
    </row>
    <row r="1260" spans="4:9" x14ac:dyDescent="0.25">
      <c r="D1260" s="5"/>
      <c r="E1260" s="5"/>
      <c r="F1260" s="5"/>
      <c r="G1260" s="5"/>
      <c r="H1260" s="5"/>
      <c r="I1260" s="6"/>
    </row>
    <row r="1261" spans="4:9" x14ac:dyDescent="0.25">
      <c r="D1261" s="5"/>
      <c r="E1261" s="5"/>
      <c r="F1261" s="5"/>
      <c r="G1261" s="5"/>
      <c r="H1261" s="5"/>
      <c r="I1261" s="6"/>
    </row>
    <row r="1262" spans="4:9" x14ac:dyDescent="0.25">
      <c r="D1262" s="5"/>
      <c r="E1262" s="5"/>
      <c r="F1262" s="5"/>
      <c r="G1262" s="5"/>
      <c r="H1262" s="5"/>
      <c r="I1262" s="6"/>
    </row>
    <row r="1263" spans="4:9" x14ac:dyDescent="0.25">
      <c r="D1263" s="5"/>
      <c r="E1263" s="5"/>
      <c r="F1263" s="5"/>
      <c r="G1263" s="5"/>
      <c r="H1263" s="5"/>
      <c r="I1263" s="6"/>
    </row>
    <row r="1264" spans="4:9" x14ac:dyDescent="0.25">
      <c r="D1264" s="5"/>
      <c r="E1264" s="5"/>
      <c r="F1264" s="5"/>
      <c r="G1264" s="5"/>
      <c r="H1264" s="5"/>
      <c r="I1264" s="6"/>
    </row>
    <row r="1265" spans="4:9" x14ac:dyDescent="0.25">
      <c r="D1265" s="5"/>
      <c r="E1265" s="5"/>
      <c r="F1265" s="5"/>
      <c r="G1265" s="5"/>
      <c r="H1265" s="5"/>
      <c r="I1265" s="6"/>
    </row>
    <row r="1266" spans="4:9" x14ac:dyDescent="0.25">
      <c r="D1266" s="5"/>
      <c r="E1266" s="5"/>
      <c r="F1266" s="5"/>
      <c r="G1266" s="5"/>
      <c r="H1266" s="5"/>
      <c r="I1266" s="6"/>
    </row>
    <row r="1267" spans="4:9" x14ac:dyDescent="0.25">
      <c r="D1267" s="5"/>
      <c r="E1267" s="5"/>
      <c r="F1267" s="5"/>
      <c r="G1267" s="5"/>
      <c r="H1267" s="5"/>
      <c r="I1267" s="6"/>
    </row>
    <row r="1268" spans="4:9" x14ac:dyDescent="0.25">
      <c r="D1268" s="5"/>
      <c r="E1268" s="5"/>
      <c r="F1268" s="5"/>
      <c r="G1268" s="5"/>
      <c r="H1268" s="5"/>
      <c r="I1268" s="6"/>
    </row>
    <row r="1269" spans="4:9" x14ac:dyDescent="0.25">
      <c r="D1269" s="5"/>
      <c r="E1269" s="5"/>
      <c r="F1269" s="5"/>
      <c r="G1269" s="5"/>
      <c r="H1269" s="5"/>
      <c r="I1269" s="6"/>
    </row>
    <row r="1270" spans="4:9" x14ac:dyDescent="0.25">
      <c r="D1270" s="5"/>
      <c r="E1270" s="5"/>
      <c r="F1270" s="5"/>
      <c r="G1270" s="5"/>
      <c r="H1270" s="5"/>
      <c r="I1270" s="6"/>
    </row>
    <row r="1271" spans="4:9" x14ac:dyDescent="0.25">
      <c r="D1271" s="5"/>
      <c r="E1271" s="5"/>
      <c r="F1271" s="5"/>
      <c r="G1271" s="5"/>
      <c r="H1271" s="5"/>
      <c r="I1271" s="6"/>
    </row>
    <row r="1272" spans="4:9" x14ac:dyDescent="0.25">
      <c r="D1272" s="5"/>
      <c r="E1272" s="5"/>
      <c r="F1272" s="5"/>
      <c r="G1272" s="5"/>
      <c r="H1272" s="5"/>
      <c r="I1272" s="6"/>
    </row>
    <row r="1273" spans="4:9" x14ac:dyDescent="0.25">
      <c r="D1273" s="5"/>
      <c r="E1273" s="5"/>
      <c r="F1273" s="5"/>
      <c r="G1273" s="5"/>
      <c r="H1273" s="5"/>
      <c r="I1273" s="6"/>
    </row>
    <row r="1274" spans="4:9" x14ac:dyDescent="0.25">
      <c r="D1274" s="5"/>
      <c r="E1274" s="5"/>
      <c r="F1274" s="5"/>
      <c r="G1274" s="5"/>
      <c r="H1274" s="5"/>
      <c r="I1274" s="6"/>
    </row>
    <row r="1275" spans="4:9" x14ac:dyDescent="0.25">
      <c r="D1275" s="5"/>
      <c r="E1275" s="5"/>
      <c r="F1275" s="5"/>
      <c r="G1275" s="5"/>
      <c r="H1275" s="5"/>
      <c r="I1275" s="6"/>
    </row>
    <row r="1276" spans="4:9" x14ac:dyDescent="0.25">
      <c r="D1276" s="5"/>
      <c r="E1276" s="5"/>
      <c r="F1276" s="5"/>
      <c r="G1276" s="5"/>
      <c r="H1276" s="5"/>
      <c r="I1276" s="6"/>
    </row>
    <row r="1277" spans="4:9" x14ac:dyDescent="0.25">
      <c r="D1277" s="5"/>
      <c r="E1277" s="5"/>
      <c r="F1277" s="5"/>
      <c r="G1277" s="5"/>
      <c r="H1277" s="5"/>
      <c r="I1277" s="6"/>
    </row>
    <row r="1278" spans="4:9" x14ac:dyDescent="0.25">
      <c r="D1278" s="5"/>
      <c r="E1278" s="5"/>
      <c r="F1278" s="5"/>
      <c r="G1278" s="5"/>
      <c r="H1278" s="5"/>
      <c r="I1278" s="6"/>
    </row>
    <row r="1279" spans="4:9" x14ac:dyDescent="0.25">
      <c r="D1279" s="5"/>
      <c r="E1279" s="5"/>
      <c r="F1279" s="5"/>
      <c r="G1279" s="5"/>
      <c r="H1279" s="5"/>
      <c r="I1279" s="6"/>
    </row>
  </sheetData>
  <sheetProtection sheet="1" objects="1" scenarios="1"/>
  <mergeCells count="6">
    <mergeCell ref="B32:B35"/>
    <mergeCell ref="C1:I1"/>
    <mergeCell ref="B6:C6"/>
    <mergeCell ref="B9:B17"/>
    <mergeCell ref="B18:B25"/>
    <mergeCell ref="B26:B31"/>
  </mergeCells>
  <pageMargins left="0.25" right="0.25" top="0.75" bottom="0.75" header="0.3" footer="0.3"/>
  <pageSetup paperSize="9" scale="67" orientation="landscape" r:id="rId1"/>
  <ignoredErrors>
    <ignoredError sqref="B5:C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45057" r:id="rId4" name="Drop Down 1">
              <controlPr defaultSize="0" autoLine="0" autoPict="0">
                <anchor moveWithCells="1">
                  <from>
                    <xdr:col>1</xdr:col>
                    <xdr:colOff>66675</xdr:colOff>
                    <xdr:row>3</xdr:row>
                    <xdr:rowOff>123825</xdr:rowOff>
                  </from>
                  <to>
                    <xdr:col>2</xdr:col>
                    <xdr:colOff>1876425</xdr:colOff>
                    <xdr:row>5</xdr:row>
                    <xdr:rowOff>104775</xdr:rowOff>
                  </to>
                </anchor>
              </controlPr>
            </control>
          </mc:Choice>
        </mc:AlternateContent>
        <mc:AlternateContent xmlns:mc="http://schemas.openxmlformats.org/markup-compatibility/2006">
          <mc:Choice Requires="x14">
            <control shapeId="45058" r:id="rId5" name="Drop Down 2">
              <controlPr defaultSize="0" autoLine="0" autoPict="0">
                <anchor moveWithCells="1">
                  <from>
                    <xdr:col>1</xdr:col>
                    <xdr:colOff>57150</xdr:colOff>
                    <xdr:row>5</xdr:row>
                    <xdr:rowOff>190500</xdr:rowOff>
                  </from>
                  <to>
                    <xdr:col>2</xdr:col>
                    <xdr:colOff>1866900</xdr:colOff>
                    <xdr:row>7</xdr:row>
                    <xdr:rowOff>38100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9"/>
  <sheetViews>
    <sheetView workbookViewId="0">
      <selection activeCell="D15" sqref="D15"/>
    </sheetView>
  </sheetViews>
  <sheetFormatPr baseColWidth="10" defaultRowHeight="15" x14ac:dyDescent="0.25"/>
  <cols>
    <col min="2" max="2" width="34.42578125" bestFit="1" customWidth="1"/>
    <col min="4" max="4" width="43.7109375" bestFit="1" customWidth="1"/>
  </cols>
  <sheetData>
    <row r="1" spans="1:6" x14ac:dyDescent="0.25">
      <c r="B1" s="23" t="s">
        <v>23</v>
      </c>
      <c r="D1" s="23" t="s">
        <v>21</v>
      </c>
      <c r="F1" s="23" t="s">
        <v>22</v>
      </c>
    </row>
    <row r="2" spans="1:6" x14ac:dyDescent="0.25">
      <c r="A2">
        <v>1</v>
      </c>
      <c r="B2" t="s">
        <v>15</v>
      </c>
      <c r="C2">
        <v>1</v>
      </c>
      <c r="D2" t="s">
        <v>24</v>
      </c>
      <c r="E2">
        <v>1</v>
      </c>
      <c r="F2" t="s">
        <v>28</v>
      </c>
    </row>
    <row r="3" spans="1:6" x14ac:dyDescent="0.25">
      <c r="A3">
        <v>2</v>
      </c>
      <c r="B3" t="s">
        <v>16</v>
      </c>
      <c r="C3">
        <v>2</v>
      </c>
      <c r="D3" t="s">
        <v>25</v>
      </c>
      <c r="E3">
        <v>2</v>
      </c>
      <c r="F3" t="s">
        <v>25</v>
      </c>
    </row>
    <row r="4" spans="1:6" x14ac:dyDescent="0.25">
      <c r="A4">
        <v>3</v>
      </c>
      <c r="B4" t="s">
        <v>17</v>
      </c>
      <c r="C4">
        <v>3</v>
      </c>
      <c r="D4" t="s">
        <v>26</v>
      </c>
    </row>
    <row r="5" spans="1:6" x14ac:dyDescent="0.25">
      <c r="A5">
        <v>4</v>
      </c>
      <c r="B5" t="s">
        <v>18</v>
      </c>
      <c r="C5">
        <v>4</v>
      </c>
      <c r="D5" t="s">
        <v>27</v>
      </c>
    </row>
    <row r="6" spans="1:6" x14ac:dyDescent="0.25">
      <c r="A6">
        <v>5</v>
      </c>
      <c r="B6" t="s">
        <v>19</v>
      </c>
    </row>
    <row r="7" spans="1:6" x14ac:dyDescent="0.25">
      <c r="A7">
        <v>6</v>
      </c>
      <c r="B7" t="s">
        <v>20</v>
      </c>
    </row>
    <row r="9" spans="1:6" x14ac:dyDescent="0.25">
      <c r="A9">
        <v>1</v>
      </c>
      <c r="B9" t="s">
        <v>20</v>
      </c>
    </row>
    <row r="10" spans="1:6" x14ac:dyDescent="0.25">
      <c r="A10">
        <v>2</v>
      </c>
      <c r="B10" t="s">
        <v>92</v>
      </c>
    </row>
    <row r="11" spans="1:6" x14ac:dyDescent="0.25">
      <c r="A11">
        <v>3</v>
      </c>
      <c r="B11" t="s">
        <v>93</v>
      </c>
    </row>
    <row r="12" spans="1:6" x14ac:dyDescent="0.25">
      <c r="A12">
        <v>4</v>
      </c>
      <c r="B12" t="s">
        <v>94</v>
      </c>
    </row>
    <row r="13" spans="1:6" x14ac:dyDescent="0.25">
      <c r="A13">
        <v>5</v>
      </c>
      <c r="B13" t="s">
        <v>95</v>
      </c>
    </row>
    <row r="14" spans="1:6" x14ac:dyDescent="0.25">
      <c r="A14">
        <v>6</v>
      </c>
      <c r="B14" t="s">
        <v>96</v>
      </c>
    </row>
    <row r="15" spans="1:6" x14ac:dyDescent="0.25">
      <c r="A15">
        <v>7</v>
      </c>
      <c r="B15" t="s">
        <v>97</v>
      </c>
    </row>
    <row r="17" spans="1:2" x14ac:dyDescent="0.25">
      <c r="A17">
        <v>1</v>
      </c>
      <c r="B17" t="s">
        <v>98</v>
      </c>
    </row>
    <row r="18" spans="1:2" x14ac:dyDescent="0.25">
      <c r="A18">
        <v>2</v>
      </c>
      <c r="B18" t="s">
        <v>99</v>
      </c>
    </row>
    <row r="19" spans="1:2" x14ac:dyDescent="0.25">
      <c r="A19">
        <v>3</v>
      </c>
      <c r="B19" t="s">
        <v>100</v>
      </c>
    </row>
    <row r="20" spans="1:2" x14ac:dyDescent="0.25">
      <c r="A20">
        <v>4</v>
      </c>
      <c r="B20" t="s">
        <v>101</v>
      </c>
    </row>
    <row r="21" spans="1:2" x14ac:dyDescent="0.25">
      <c r="A21">
        <v>5</v>
      </c>
      <c r="B21" t="s">
        <v>102</v>
      </c>
    </row>
    <row r="22" spans="1:2" x14ac:dyDescent="0.25">
      <c r="A22">
        <v>6</v>
      </c>
      <c r="B22" t="s">
        <v>103</v>
      </c>
    </row>
    <row r="23" spans="1:2" x14ac:dyDescent="0.25">
      <c r="A23">
        <v>7</v>
      </c>
      <c r="B23" t="s">
        <v>104</v>
      </c>
    </row>
    <row r="24" spans="1:2" x14ac:dyDescent="0.25">
      <c r="A24">
        <v>8</v>
      </c>
      <c r="B24" t="s">
        <v>105</v>
      </c>
    </row>
    <row r="25" spans="1:2" x14ac:dyDescent="0.25">
      <c r="A25">
        <v>9</v>
      </c>
      <c r="B25" t="s">
        <v>106</v>
      </c>
    </row>
    <row r="26" spans="1:2" x14ac:dyDescent="0.25">
      <c r="A26">
        <v>10</v>
      </c>
      <c r="B26" t="s">
        <v>107</v>
      </c>
    </row>
    <row r="27" spans="1:2" x14ac:dyDescent="0.25">
      <c r="A27">
        <v>11</v>
      </c>
      <c r="B27" t="s">
        <v>108</v>
      </c>
    </row>
    <row r="28" spans="1:2" x14ac:dyDescent="0.25">
      <c r="A28">
        <v>12</v>
      </c>
      <c r="B28" t="s">
        <v>109</v>
      </c>
    </row>
    <row r="29" spans="1:2" x14ac:dyDescent="0.25">
      <c r="A29">
        <v>13</v>
      </c>
      <c r="B29" t="s">
        <v>110</v>
      </c>
    </row>
    <row r="30" spans="1:2" x14ac:dyDescent="0.25">
      <c r="A30">
        <v>14</v>
      </c>
      <c r="B30" t="s">
        <v>111</v>
      </c>
    </row>
    <row r="33" spans="1:2" x14ac:dyDescent="0.25">
      <c r="A33">
        <v>1</v>
      </c>
      <c r="B33" t="s">
        <v>16</v>
      </c>
    </row>
    <row r="34" spans="1:2" x14ac:dyDescent="0.25">
      <c r="A34">
        <v>2</v>
      </c>
      <c r="B34" t="s">
        <v>112</v>
      </c>
    </row>
    <row r="35" spans="1:2" x14ac:dyDescent="0.25">
      <c r="A35">
        <v>3</v>
      </c>
      <c r="B35" t="s">
        <v>113</v>
      </c>
    </row>
    <row r="36" spans="1:2" x14ac:dyDescent="0.25">
      <c r="A36">
        <v>4</v>
      </c>
      <c r="B36" t="s">
        <v>114</v>
      </c>
    </row>
    <row r="37" spans="1:2" x14ac:dyDescent="0.25">
      <c r="A37">
        <v>5</v>
      </c>
      <c r="B37" t="s">
        <v>115</v>
      </c>
    </row>
    <row r="38" spans="1:2" x14ac:dyDescent="0.25">
      <c r="A38">
        <v>6</v>
      </c>
      <c r="B38" t="s">
        <v>116</v>
      </c>
    </row>
    <row r="39" spans="1:2" x14ac:dyDescent="0.25">
      <c r="A39">
        <v>7</v>
      </c>
      <c r="B39" t="s">
        <v>117</v>
      </c>
    </row>
    <row r="40" spans="1:2" x14ac:dyDescent="0.25">
      <c r="A40">
        <v>8</v>
      </c>
      <c r="B40" t="s">
        <v>118</v>
      </c>
    </row>
    <row r="41" spans="1:2" x14ac:dyDescent="0.25">
      <c r="A41">
        <v>9</v>
      </c>
      <c r="B41" t="s">
        <v>119</v>
      </c>
    </row>
    <row r="42" spans="1:2" x14ac:dyDescent="0.25">
      <c r="A42">
        <v>10</v>
      </c>
      <c r="B42" t="s">
        <v>120</v>
      </c>
    </row>
    <row r="43" spans="1:2" x14ac:dyDescent="0.25">
      <c r="A43">
        <v>11</v>
      </c>
      <c r="B43" t="s">
        <v>121</v>
      </c>
    </row>
    <row r="44" spans="1:2" x14ac:dyDescent="0.25">
      <c r="A44">
        <v>12</v>
      </c>
      <c r="B44" t="s">
        <v>123</v>
      </c>
    </row>
    <row r="45" spans="1:2" x14ac:dyDescent="0.25">
      <c r="A45">
        <v>13</v>
      </c>
      <c r="B45" t="s">
        <v>124</v>
      </c>
    </row>
    <row r="46" spans="1:2" x14ac:dyDescent="0.25">
      <c r="A46">
        <v>14</v>
      </c>
      <c r="B46" t="s">
        <v>125</v>
      </c>
    </row>
    <row r="47" spans="1:2" x14ac:dyDescent="0.25">
      <c r="A47">
        <v>15</v>
      </c>
      <c r="B47" t="s">
        <v>126</v>
      </c>
    </row>
    <row r="48" spans="1:2" x14ac:dyDescent="0.25">
      <c r="A48">
        <v>16</v>
      </c>
      <c r="B48" t="s">
        <v>127</v>
      </c>
    </row>
    <row r="49" spans="1:2" x14ac:dyDescent="0.25">
      <c r="A49">
        <v>17</v>
      </c>
      <c r="B49" t="s">
        <v>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D26"/>
  <sheetViews>
    <sheetView topLeftCell="A4" workbookViewId="0">
      <selection activeCell="E15" sqref="E15"/>
    </sheetView>
  </sheetViews>
  <sheetFormatPr baseColWidth="10" defaultRowHeight="15" x14ac:dyDescent="0.25"/>
  <cols>
    <col min="1" max="1" width="39.5703125" bestFit="1" customWidth="1"/>
    <col min="4" max="4" width="11.5703125" style="1" bestFit="1" customWidth="1"/>
  </cols>
  <sheetData>
    <row r="1" spans="1:4" x14ac:dyDescent="0.25">
      <c r="B1" t="s">
        <v>137</v>
      </c>
      <c r="C1" t="s">
        <v>54</v>
      </c>
      <c r="D1" s="1">
        <v>0</v>
      </c>
    </row>
    <row r="2" spans="1:4" x14ac:dyDescent="0.25">
      <c r="B2">
        <v>0</v>
      </c>
      <c r="C2">
        <v>0</v>
      </c>
      <c r="D2" s="1" t="s">
        <v>138</v>
      </c>
    </row>
    <row r="3" spans="1:4" x14ac:dyDescent="0.25">
      <c r="A3" t="str">
        <f>B3&amp;C3</f>
        <v>VOLUMEN (Miles kg ó litros)TotalAlimentacion</v>
      </c>
      <c r="B3" t="s">
        <v>24</v>
      </c>
      <c r="C3" t="s">
        <v>15</v>
      </c>
      <c r="D3" s="1">
        <v>25648.611975371001</v>
      </c>
    </row>
    <row r="4" spans="1:4" x14ac:dyDescent="0.25">
      <c r="A4" t="str">
        <f>B3&amp;C4</f>
        <v>VOLUMEN (Miles kg ó litros).T.Alimentos TOTAL ING</v>
      </c>
      <c r="B4">
        <v>0</v>
      </c>
      <c r="C4" t="s">
        <v>16</v>
      </c>
      <c r="D4" s="1">
        <v>11229.766701385</v>
      </c>
    </row>
    <row r="5" spans="1:4" x14ac:dyDescent="0.25">
      <c r="A5" t="str">
        <f>B3&amp;C5</f>
        <v>VOLUMEN (Miles kg ó litros)Total Bebidas</v>
      </c>
      <c r="B5">
        <v>0</v>
      </c>
      <c r="C5" t="s">
        <v>17</v>
      </c>
      <c r="D5" s="1">
        <v>13713.774152279999</v>
      </c>
    </row>
    <row r="6" spans="1:4" x14ac:dyDescent="0.25">
      <c r="A6" t="str">
        <f>B3&amp;C6</f>
        <v>VOLUMEN (Miles kg ó litros)Total Bebidas Frias</v>
      </c>
      <c r="B6">
        <v>0</v>
      </c>
      <c r="C6" t="s">
        <v>18</v>
      </c>
      <c r="D6" s="1">
        <v>12950.678628529999</v>
      </c>
    </row>
    <row r="7" spans="1:4" x14ac:dyDescent="0.25">
      <c r="A7" t="str">
        <f>B3&amp;C7</f>
        <v>VOLUMEN (Miles kg ó litros)Total Bebidas Calientes</v>
      </c>
      <c r="B7">
        <v>0</v>
      </c>
      <c r="C7" t="s">
        <v>19</v>
      </c>
      <c r="D7" s="1">
        <v>763.0955237500001</v>
      </c>
    </row>
    <row r="8" spans="1:4" x14ac:dyDescent="0.25">
      <c r="A8" t="str">
        <f>B3&amp;C8</f>
        <v>VOLUMEN (Miles kg ó litros)Total Aperitivos</v>
      </c>
      <c r="B8">
        <v>0</v>
      </c>
      <c r="C8" t="s">
        <v>20</v>
      </c>
      <c r="D8" s="1">
        <v>705.07112170599999</v>
      </c>
    </row>
    <row r="9" spans="1:4" x14ac:dyDescent="0.25">
      <c r="A9" t="str">
        <f>B9&amp;C9</f>
        <v>PENETRACION (%)TotalAlimentacion</v>
      </c>
      <c r="B9" t="s">
        <v>25</v>
      </c>
      <c r="C9" t="s">
        <v>15</v>
      </c>
      <c r="D9" s="1">
        <v>43.755769999999998</v>
      </c>
    </row>
    <row r="10" spans="1:4" x14ac:dyDescent="0.25">
      <c r="A10" t="str">
        <f>B9&amp;C10</f>
        <v>PENETRACION (%).T.Alimentos TOTAL ING</v>
      </c>
      <c r="B10">
        <v>0</v>
      </c>
      <c r="C10" t="s">
        <v>16</v>
      </c>
      <c r="D10" s="1">
        <v>28.368790000000001</v>
      </c>
    </row>
    <row r="11" spans="1:4" x14ac:dyDescent="0.25">
      <c r="A11" t="str">
        <f>B9&amp;C11</f>
        <v>PENETRACION (%)Total Bebidas</v>
      </c>
      <c r="B11">
        <v>0</v>
      </c>
      <c r="C11" t="s">
        <v>17</v>
      </c>
      <c r="D11" s="1">
        <v>25.155619999999999</v>
      </c>
    </row>
    <row r="12" spans="1:4" x14ac:dyDescent="0.25">
      <c r="A12" t="str">
        <f>B9&amp;C12</f>
        <v>PENETRACION (%)Total Bebidas Frias</v>
      </c>
      <c r="B12">
        <v>0</v>
      </c>
      <c r="C12" t="s">
        <v>18</v>
      </c>
      <c r="D12" s="1">
        <v>24.08784</v>
      </c>
    </row>
    <row r="13" spans="1:4" x14ac:dyDescent="0.25">
      <c r="A13" t="str">
        <f>B9&amp;C13</f>
        <v>PENETRACION (%)Total Bebidas Calientes</v>
      </c>
      <c r="B13">
        <v>0</v>
      </c>
      <c r="C13" t="s">
        <v>19</v>
      </c>
      <c r="D13" s="1">
        <v>3.3477139999999999</v>
      </c>
    </row>
    <row r="14" spans="1:4" x14ac:dyDescent="0.25">
      <c r="A14" t="str">
        <f>B9&amp;C14</f>
        <v>PENETRACION (%)Total Aperitivos</v>
      </c>
      <c r="B14">
        <v>0</v>
      </c>
      <c r="C14" t="s">
        <v>20</v>
      </c>
      <c r="D14" s="1">
        <v>7.7185410000000001</v>
      </c>
    </row>
    <row r="15" spans="1:4" x14ac:dyDescent="0.25">
      <c r="A15" t="str">
        <f>B15&amp;C15</f>
        <v>FRECUENCIA DESPERDICIO (Actos)TotalAlimentacion</v>
      </c>
      <c r="B15" t="s">
        <v>26</v>
      </c>
      <c r="C15" t="s">
        <v>15</v>
      </c>
      <c r="D15" s="1">
        <v>4.2648000026829518</v>
      </c>
    </row>
    <row r="16" spans="1:4" x14ac:dyDescent="0.25">
      <c r="A16" t="str">
        <f>B15&amp;C16</f>
        <v>FRECUENCIA DESPERDICIO (Actos).T.Alimentos TOTAL ING</v>
      </c>
      <c r="B16">
        <v>0</v>
      </c>
      <c r="C16" t="s">
        <v>16</v>
      </c>
      <c r="D16" s="1">
        <v>3.0036364087799359</v>
      </c>
    </row>
    <row r="17" spans="1:4" x14ac:dyDescent="0.25">
      <c r="A17" t="str">
        <f>B15&amp;C17</f>
        <v>FRECUENCIA DESPERDICIO (Actos)Total Bebidas</v>
      </c>
      <c r="B17">
        <v>0</v>
      </c>
      <c r="C17" t="s">
        <v>17</v>
      </c>
      <c r="D17" s="1">
        <v>3.4171610974058209</v>
      </c>
    </row>
    <row r="18" spans="1:4" x14ac:dyDescent="0.25">
      <c r="A18" t="str">
        <f>B15&amp;C18</f>
        <v>FRECUENCIA DESPERDICIO (Actos)Total Bebidas Frias</v>
      </c>
      <c r="B18">
        <v>0</v>
      </c>
      <c r="C18" t="s">
        <v>18</v>
      </c>
      <c r="D18" s="1">
        <v>2.9683710391913327</v>
      </c>
    </row>
    <row r="19" spans="1:4" x14ac:dyDescent="0.25">
      <c r="A19" t="str">
        <f>B15&amp;C19</f>
        <v>FRECUENCIA DESPERDICIO (Actos)Total Bebidas Calientes</v>
      </c>
      <c r="B19">
        <v>0</v>
      </c>
      <c r="C19" t="s">
        <v>19</v>
      </c>
      <c r="D19" s="1">
        <v>4.6621453512888467</v>
      </c>
    </row>
    <row r="20" spans="1:4" x14ac:dyDescent="0.25">
      <c r="A20" t="str">
        <f>B15&amp;C20</f>
        <v>FRECUENCIA DESPERDICIO (Actos)Total Aperitivos</v>
      </c>
      <c r="B20">
        <v>0</v>
      </c>
      <c r="C20" t="s">
        <v>20</v>
      </c>
      <c r="D20" s="1">
        <v>2.5995411316117276</v>
      </c>
    </row>
    <row r="21" spans="1:4" x14ac:dyDescent="0.25">
      <c r="A21" t="str">
        <f>B21&amp;C21</f>
        <v>DESPERDICIO PER CAPITA (kg ó litros por individuo)TotalAlimentacion</v>
      </c>
      <c r="B21" t="s">
        <v>27</v>
      </c>
      <c r="C21" t="s">
        <v>15</v>
      </c>
      <c r="D21" s="1">
        <v>0.75275238458347449</v>
      </c>
    </row>
    <row r="22" spans="1:4" x14ac:dyDescent="0.25">
      <c r="A22" t="str">
        <f>B21&amp;C22</f>
        <v>DESPERDICIO PER CAPITA (kg ó litros por individuo).T.Alimentos TOTAL ING</v>
      </c>
      <c r="B22">
        <v>0</v>
      </c>
      <c r="C22" t="s">
        <v>16</v>
      </c>
      <c r="D22" s="1">
        <v>0.32957853173977991</v>
      </c>
    </row>
    <row r="23" spans="1:4" x14ac:dyDescent="0.25">
      <c r="A23" t="str">
        <f>B21&amp;C23</f>
        <v>DESPERDICIO PER CAPITA (kg ó litros por individuo)Total Bebidas</v>
      </c>
      <c r="B23">
        <v>0</v>
      </c>
      <c r="C23" t="s">
        <v>17</v>
      </c>
      <c r="D23" s="1">
        <v>0.40248070899422872</v>
      </c>
    </row>
    <row r="24" spans="1:4" x14ac:dyDescent="0.25">
      <c r="A24" t="str">
        <f>B21&amp;C24</f>
        <v>DESPERDICIO PER CAPITA (kg ó litros por individuo)Total Bebidas Frias</v>
      </c>
      <c r="B24">
        <v>0</v>
      </c>
      <c r="C24" t="s">
        <v>18</v>
      </c>
      <c r="D24" s="1">
        <v>0.38008493558612039</v>
      </c>
    </row>
    <row r="25" spans="1:4" x14ac:dyDescent="0.25">
      <c r="A25" t="str">
        <f>B21&amp;C25</f>
        <v>DESPERDICIO PER CAPITA (kg ó litros por individuo)Total Bebidas Calientes</v>
      </c>
      <c r="B25">
        <v>0</v>
      </c>
      <c r="C25" t="s">
        <v>19</v>
      </c>
      <c r="D25" s="1">
        <v>2.2395814114632595E-2</v>
      </c>
    </row>
    <row r="26" spans="1:4" x14ac:dyDescent="0.25">
      <c r="A26" t="str">
        <f>B21&amp;C26</f>
        <v>DESPERDICIO PER CAPITA (kg ó litros por individuo)Total Aperitivos</v>
      </c>
      <c r="B26">
        <v>0</v>
      </c>
      <c r="C26" t="s">
        <v>20</v>
      </c>
      <c r="D26" s="1">
        <v>2.0692881991597366E-2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325"/>
  <sheetViews>
    <sheetView topLeftCell="A153" workbookViewId="0">
      <selection activeCell="A159" sqref="A159"/>
    </sheetView>
  </sheetViews>
  <sheetFormatPr baseColWidth="10" defaultRowHeight="15" x14ac:dyDescent="0.25"/>
  <cols>
    <col min="1" max="1" width="65.28515625" bestFit="1" customWidth="1"/>
  </cols>
  <sheetData>
    <row r="1" spans="1:5" x14ac:dyDescent="0.25">
      <c r="B1">
        <v>0</v>
      </c>
      <c r="C1">
        <v>0</v>
      </c>
      <c r="D1">
        <v>0</v>
      </c>
      <c r="E1" t="s">
        <v>138</v>
      </c>
    </row>
    <row r="2" spans="1:5" x14ac:dyDescent="0.25">
      <c r="A2" t="str">
        <f>B2&amp;C2&amp;D2</f>
        <v>DISTRIBUCION VOLUMEN X CRITERIO (kg ó litros)TotalAlimentacionT.ESPAÑA</v>
      </c>
      <c r="B2" t="s">
        <v>28</v>
      </c>
      <c r="C2" t="s">
        <v>15</v>
      </c>
      <c r="D2" t="s">
        <v>54</v>
      </c>
      <c r="E2">
        <v>100</v>
      </c>
    </row>
    <row r="3" spans="1:5" x14ac:dyDescent="0.25">
      <c r="A3" t="str">
        <f>B2&amp;C2&amp;D3</f>
        <v>DISTRIBUCION VOLUMEN X CRITERIO (kg ó litros)TotalAlimentacionBCN AM</v>
      </c>
      <c r="B3">
        <v>0</v>
      </c>
      <c r="C3">
        <v>0</v>
      </c>
      <c r="D3" t="s">
        <v>139</v>
      </c>
      <c r="E3">
        <v>7.1919334382277738</v>
      </c>
    </row>
    <row r="4" spans="1:5" x14ac:dyDescent="0.25">
      <c r="A4" t="str">
        <f>B2&amp;C2&amp;D4</f>
        <v>DISTRIBUCION VOLUMEN X CRITERIO (kg ó litros)TotalAlimentacionREST.CAT ARAGON</v>
      </c>
      <c r="B4">
        <v>0</v>
      </c>
      <c r="C4">
        <v>0</v>
      </c>
      <c r="D4" t="s">
        <v>140</v>
      </c>
      <c r="E4">
        <v>14.991419783640678</v>
      </c>
    </row>
    <row r="5" spans="1:5" x14ac:dyDescent="0.25">
      <c r="A5" t="str">
        <f>B2&amp;C2&amp;D5</f>
        <v>DISTRIBUCION VOLUMEN X CRITERIO (kg ó litros)TotalAlimentacionLEVANTE</v>
      </c>
      <c r="B5">
        <v>0</v>
      </c>
      <c r="C5">
        <v>0</v>
      </c>
      <c r="D5" t="s">
        <v>141</v>
      </c>
      <c r="E5">
        <v>12.875378211776439</v>
      </c>
    </row>
    <row r="6" spans="1:5" x14ac:dyDescent="0.25">
      <c r="A6" t="str">
        <f>B2&amp;C2&amp;D6</f>
        <v>DISTRIBUCION VOLUMEN X CRITERIO (kg ó litros)TotalAlimentacionANDALUCIA</v>
      </c>
      <c r="B6">
        <v>0</v>
      </c>
      <c r="C6">
        <v>0</v>
      </c>
      <c r="D6" t="s">
        <v>142</v>
      </c>
      <c r="E6">
        <v>21.547671734673113</v>
      </c>
    </row>
    <row r="7" spans="1:5" x14ac:dyDescent="0.25">
      <c r="A7" t="str">
        <f>B2&amp;C2&amp;D7</f>
        <v>DISTRIBUCION VOLUMEN X CRITERIO (kg ó litros)TotalAlimentacionMDD AM</v>
      </c>
      <c r="B7">
        <v>0</v>
      </c>
      <c r="C7">
        <v>0</v>
      </c>
      <c r="D7" t="s">
        <v>143</v>
      </c>
      <c r="E7">
        <v>17.883842837224922</v>
      </c>
    </row>
    <row r="8" spans="1:5" x14ac:dyDescent="0.25">
      <c r="A8" t="str">
        <f>B2&amp;C2&amp;D8</f>
        <v>DISTRIBUCION VOLUMEN X CRITERIO (kg ó litros)TotalAlimentacionRTO CENTRO</v>
      </c>
      <c r="B8">
        <v>0</v>
      </c>
      <c r="C8">
        <v>0</v>
      </c>
      <c r="D8" t="s">
        <v>144</v>
      </c>
      <c r="E8">
        <v>7.3244961867681173</v>
      </c>
    </row>
    <row r="9" spans="1:5" x14ac:dyDescent="0.25">
      <c r="A9" t="str">
        <f>B2&amp;C2&amp;D9</f>
        <v>DISTRIBUCION VOLUMEN X CRITERIO (kg ó litros)TotalAlimentacionNORTE-CENTRO</v>
      </c>
      <c r="B9">
        <v>0</v>
      </c>
      <c r="C9">
        <v>0</v>
      </c>
      <c r="D9" t="s">
        <v>145</v>
      </c>
      <c r="E9">
        <v>9.8261039859976496</v>
      </c>
    </row>
    <row r="10" spans="1:5" x14ac:dyDescent="0.25">
      <c r="A10" t="str">
        <f>B2&amp;C2&amp;D10</f>
        <v>DISTRIBUCION VOLUMEN X CRITERIO (kg ó litros)TotalAlimentacionNOROESTE</v>
      </c>
      <c r="B10">
        <v>0</v>
      </c>
      <c r="C10">
        <v>0</v>
      </c>
      <c r="D10" t="s">
        <v>146</v>
      </c>
      <c r="E10">
        <v>8.359156245705524</v>
      </c>
    </row>
    <row r="11" spans="1:5" x14ac:dyDescent="0.25">
      <c r="A11" t="str">
        <f>B2&amp;C2&amp;D11</f>
        <v>DISTRIBUCION VOLUMEN X CRITERIO (kg ó litros)TotalAlimentacion&lt;2MIL</v>
      </c>
      <c r="B11">
        <v>0</v>
      </c>
      <c r="C11">
        <v>0</v>
      </c>
      <c r="D11" t="s">
        <v>29</v>
      </c>
      <c r="E11">
        <v>2.1755150703976009</v>
      </c>
    </row>
    <row r="12" spans="1:5" x14ac:dyDescent="0.25">
      <c r="A12" t="str">
        <f>B2&amp;C2&amp;D12</f>
        <v>DISTRIBUCION VOLUMEN X CRITERIO (kg ó litros)TotalAlimentacion2-5MIL</v>
      </c>
      <c r="B12">
        <v>0</v>
      </c>
      <c r="C12">
        <v>0</v>
      </c>
      <c r="D12" t="s">
        <v>30</v>
      </c>
      <c r="E12">
        <v>5.3850706065158187</v>
      </c>
    </row>
    <row r="13" spans="1:5" x14ac:dyDescent="0.25">
      <c r="A13" t="str">
        <f>B2&amp;C2&amp;D13</f>
        <v>DISTRIBUCION VOLUMEN X CRITERIO (kg ó litros)TotalAlimentacion5-10MIL</v>
      </c>
      <c r="B13">
        <v>0</v>
      </c>
      <c r="C13">
        <v>0</v>
      </c>
      <c r="D13" t="s">
        <v>31</v>
      </c>
      <c r="E13">
        <v>8.2432388051260919</v>
      </c>
    </row>
    <row r="14" spans="1:5" x14ac:dyDescent="0.25">
      <c r="A14" t="str">
        <f>B2&amp;C2&amp;D14</f>
        <v>DISTRIBUCION VOLUMEN X CRITERIO (kg ó litros)TotalAlimentacion10-30MIL</v>
      </c>
      <c r="B14">
        <v>0</v>
      </c>
      <c r="C14">
        <v>0</v>
      </c>
      <c r="D14" t="s">
        <v>32</v>
      </c>
      <c r="E14">
        <v>21.536201901405626</v>
      </c>
    </row>
    <row r="15" spans="1:5" x14ac:dyDescent="0.25">
      <c r="A15" t="str">
        <f>B2&amp;C2&amp;D15</f>
        <v>DISTRIBUCION VOLUMEN X CRITERIO (kg ó litros)TotalAlimentacion30-100MIL</v>
      </c>
      <c r="B15">
        <v>0</v>
      </c>
      <c r="C15">
        <v>0</v>
      </c>
      <c r="D15" t="s">
        <v>33</v>
      </c>
      <c r="E15">
        <v>18.011320916975965</v>
      </c>
    </row>
    <row r="16" spans="1:5" x14ac:dyDescent="0.25">
      <c r="A16" t="str">
        <f>B2&amp;C2&amp;D16</f>
        <v>DISTRIBUCION VOLUMEN X CRITERIO (kg ó litros)TotalAlimentacion100-200MIL</v>
      </c>
      <c r="B16">
        <v>0</v>
      </c>
      <c r="C16">
        <v>0</v>
      </c>
      <c r="D16" t="s">
        <v>34</v>
      </c>
      <c r="E16">
        <v>8.7734234937033104</v>
      </c>
    </row>
    <row r="17" spans="1:5" x14ac:dyDescent="0.25">
      <c r="A17" t="str">
        <f>B2&amp;C2&amp;D17</f>
        <v>DISTRIBUCION VOLUMEN X CRITERIO (kg ó litros)TotalAlimentacion200-500MIL</v>
      </c>
      <c r="B17">
        <v>0</v>
      </c>
      <c r="C17">
        <v>0</v>
      </c>
      <c r="D17" t="s">
        <v>35</v>
      </c>
      <c r="E17">
        <v>12.715535938968975</v>
      </c>
    </row>
    <row r="18" spans="1:5" x14ac:dyDescent="0.25">
      <c r="A18" t="str">
        <f>B2&amp;C2&amp;D18</f>
        <v>DISTRIBUCION VOLUMEN X CRITERIO (kg ó litros)TotalAlimentacion&gt;500MIL</v>
      </c>
      <c r="B18">
        <v>0</v>
      </c>
      <c r="C18">
        <v>0</v>
      </c>
      <c r="D18" t="s">
        <v>36</v>
      </c>
      <c r="E18">
        <v>23.15969565463816</v>
      </c>
    </row>
    <row r="19" spans="1:5" x14ac:dyDescent="0.25">
      <c r="A19" t="str">
        <f>B2&amp;C2&amp;D19</f>
        <v>DISTRIBUCION VOLUMEN X CRITERIO (kg ó litros)TotalAlimentacionDE 15 A 19 AÑOS</v>
      </c>
      <c r="B19">
        <v>0</v>
      </c>
      <c r="C19">
        <v>0</v>
      </c>
      <c r="D19" t="s">
        <v>147</v>
      </c>
      <c r="E19">
        <v>5.3902677456876376</v>
      </c>
    </row>
    <row r="20" spans="1:5" x14ac:dyDescent="0.25">
      <c r="A20" t="str">
        <f>B2&amp;C2&amp;D20</f>
        <v>DISTRIBUCION VOLUMEN X CRITERIO (kg ó litros)TotalAlimentacionDE 20 A 24 AÑOS</v>
      </c>
      <c r="B20">
        <v>0</v>
      </c>
      <c r="C20">
        <v>0</v>
      </c>
      <c r="D20" t="s">
        <v>148</v>
      </c>
      <c r="E20">
        <v>8.7547434235708561</v>
      </c>
    </row>
    <row r="21" spans="1:5" x14ac:dyDescent="0.25">
      <c r="A21" t="str">
        <f>B2&amp;C2&amp;D21</f>
        <v>DISTRIBUCION VOLUMEN X CRITERIO (kg ó litros)TotalAlimentacionDE 25 A 34 AÑOS</v>
      </c>
      <c r="B21">
        <v>0</v>
      </c>
      <c r="C21">
        <v>0</v>
      </c>
      <c r="D21" t="s">
        <v>149</v>
      </c>
      <c r="E21">
        <v>16.732294079465184</v>
      </c>
    </row>
    <row r="22" spans="1:5" x14ac:dyDescent="0.25">
      <c r="A22" t="str">
        <f>B2&amp;C2&amp;D22</f>
        <v>DISTRIBUCION VOLUMEN X CRITERIO (kg ó litros)TotalAlimentacionDE 35 A 49 AÑOS</v>
      </c>
      <c r="B22">
        <v>0</v>
      </c>
      <c r="C22">
        <v>0</v>
      </c>
      <c r="D22" t="s">
        <v>150</v>
      </c>
      <c r="E22">
        <v>30.975530330884816</v>
      </c>
    </row>
    <row r="23" spans="1:5" x14ac:dyDescent="0.25">
      <c r="A23" t="str">
        <f>B2&amp;C2&amp;D23</f>
        <v>DISTRIBUCION VOLUMEN X CRITERIO (kg ó litros)TotalAlimentacionDE 50 A 59 AÑOS</v>
      </c>
      <c r="B23">
        <v>0</v>
      </c>
      <c r="C23">
        <v>0</v>
      </c>
      <c r="D23" t="s">
        <v>151</v>
      </c>
      <c r="E23">
        <v>22.33823478361591</v>
      </c>
    </row>
    <row r="24" spans="1:5" x14ac:dyDescent="0.25">
      <c r="A24" t="str">
        <f>B2&amp;C2&amp;D24</f>
        <v>DISTRIBUCION VOLUMEN X CRITERIO (kg ó litros)TotalAlimentacionDE 60 A 75 AÑOS</v>
      </c>
      <c r="B24">
        <v>0</v>
      </c>
      <c r="C24">
        <v>0</v>
      </c>
      <c r="D24" t="s">
        <v>152</v>
      </c>
      <c r="E24">
        <v>15.808932252371324</v>
      </c>
    </row>
    <row r="25" spans="1:5" x14ac:dyDescent="0.25">
      <c r="A25" t="str">
        <f>B2&amp;C2&amp;D25</f>
        <v>DISTRIBUCION VOLUMEN X CRITERIO (kg ó litros)TotalAlimentacionALTA Y MEDIA ALTA</v>
      </c>
      <c r="B25">
        <v>0</v>
      </c>
      <c r="C25">
        <v>0</v>
      </c>
      <c r="D25" t="s">
        <v>153</v>
      </c>
      <c r="E25">
        <v>17.308642415803803</v>
      </c>
    </row>
    <row r="26" spans="1:5" x14ac:dyDescent="0.25">
      <c r="A26" t="str">
        <f>B2&amp;C2&amp;D26</f>
        <v>DISTRIBUCION VOLUMEN X CRITERIO (kg ó litros)TotalAlimentacionMEDIA</v>
      </c>
      <c r="B26">
        <v>0</v>
      </c>
      <c r="C26">
        <v>0</v>
      </c>
      <c r="D26" t="s">
        <v>154</v>
      </c>
      <c r="E26">
        <v>24.979809279754697</v>
      </c>
    </row>
    <row r="27" spans="1:5" x14ac:dyDescent="0.25">
      <c r="A27" t="str">
        <f>B2&amp;C2&amp;D27</f>
        <v>DISTRIBUCION VOLUMEN X CRITERIO (kg ó litros)TotalAlimentacionMEDIA BAJA</v>
      </c>
      <c r="B27">
        <v>0</v>
      </c>
      <c r="C27">
        <v>0</v>
      </c>
      <c r="D27" t="s">
        <v>155</v>
      </c>
      <c r="E27">
        <v>39.802601022179992</v>
      </c>
    </row>
    <row r="28" spans="1:5" x14ac:dyDescent="0.25">
      <c r="A28" t="str">
        <f>B2&amp;C2&amp;D28</f>
        <v>DISTRIBUCION VOLUMEN X CRITERIO (kg ó litros)TotalAlimentacionBAJA</v>
      </c>
      <c r="B28">
        <v>0</v>
      </c>
      <c r="C28">
        <v>0</v>
      </c>
      <c r="D28" t="s">
        <v>156</v>
      </c>
      <c r="E28">
        <v>17.908948998198404</v>
      </c>
    </row>
    <row r="29" spans="1:5" x14ac:dyDescent="0.25">
      <c r="A29" t="str">
        <f>B2&amp;C29&amp;D29</f>
        <v>DISTRIBUCION VOLUMEN X CRITERIO (kg ó litros).T.Alimentos TOTAL INGT.ESPAÑA</v>
      </c>
      <c r="B29">
        <v>0</v>
      </c>
      <c r="C29" t="s">
        <v>16</v>
      </c>
      <c r="D29" t="s">
        <v>54</v>
      </c>
      <c r="E29">
        <v>100</v>
      </c>
    </row>
    <row r="30" spans="1:5" x14ac:dyDescent="0.25">
      <c r="A30" t="str">
        <f>B2&amp;C29&amp;D30</f>
        <v>DISTRIBUCION VOLUMEN X CRITERIO (kg ó litros).T.Alimentos TOTAL INGBCN AM</v>
      </c>
      <c r="B30">
        <v>0</v>
      </c>
      <c r="C30">
        <v>0</v>
      </c>
      <c r="D30" t="s">
        <v>139</v>
      </c>
      <c r="E30">
        <v>7.3368182440814635</v>
      </c>
    </row>
    <row r="31" spans="1:5" x14ac:dyDescent="0.25">
      <c r="A31" t="str">
        <f>B2&amp;C29&amp;D31</f>
        <v>DISTRIBUCION VOLUMEN X CRITERIO (kg ó litros).T.Alimentos TOTAL INGREST.CAT ARAGON</v>
      </c>
      <c r="B31">
        <v>0</v>
      </c>
      <c r="C31">
        <v>0</v>
      </c>
      <c r="D31" t="s">
        <v>140</v>
      </c>
      <c r="E31">
        <v>9.9293658377380023</v>
      </c>
    </row>
    <row r="32" spans="1:5" x14ac:dyDescent="0.25">
      <c r="A32" t="str">
        <f>B2&amp;C29&amp;D32</f>
        <v>DISTRIBUCION VOLUMEN X CRITERIO (kg ó litros).T.Alimentos TOTAL INGLEVANTE</v>
      </c>
      <c r="B32">
        <v>0</v>
      </c>
      <c r="C32">
        <v>0</v>
      </c>
      <c r="D32" t="s">
        <v>141</v>
      </c>
      <c r="E32">
        <v>13.406315433020726</v>
      </c>
    </row>
    <row r="33" spans="1:5" x14ac:dyDescent="0.25">
      <c r="A33" t="str">
        <f>B2&amp;C29&amp;D33</f>
        <v>DISTRIBUCION VOLUMEN X CRITERIO (kg ó litros).T.Alimentos TOTAL INGANDALUCIA</v>
      </c>
      <c r="B33">
        <v>0</v>
      </c>
      <c r="C33">
        <v>0</v>
      </c>
      <c r="D33" t="s">
        <v>142</v>
      </c>
      <c r="E33">
        <v>22.797828854024633</v>
      </c>
    </row>
    <row r="34" spans="1:5" x14ac:dyDescent="0.25">
      <c r="A34" t="str">
        <f>B2&amp;C29&amp;D34</f>
        <v>DISTRIBUCION VOLUMEN X CRITERIO (kg ó litros).T.Alimentos TOTAL INGMDD AM</v>
      </c>
      <c r="B34">
        <v>0</v>
      </c>
      <c r="C34">
        <v>0</v>
      </c>
      <c r="D34" t="s">
        <v>143</v>
      </c>
      <c r="E34">
        <v>23.871456305582733</v>
      </c>
    </row>
    <row r="35" spans="1:5" x14ac:dyDescent="0.25">
      <c r="A35" t="str">
        <f>B2&amp;C29&amp;D35</f>
        <v>DISTRIBUCION VOLUMEN X CRITERIO (kg ó litros).T.Alimentos TOTAL INGRTO CENTRO</v>
      </c>
      <c r="B35">
        <v>0</v>
      </c>
      <c r="C35">
        <v>0</v>
      </c>
      <c r="D35" t="s">
        <v>144</v>
      </c>
      <c r="E35">
        <v>7.8133943744956369</v>
      </c>
    </row>
    <row r="36" spans="1:5" x14ac:dyDescent="0.25">
      <c r="A36" t="str">
        <f>B2&amp;C29&amp;D36</f>
        <v>DISTRIBUCION VOLUMEN X CRITERIO (kg ó litros).T.Alimentos TOTAL INGNORTE-CENTRO</v>
      </c>
      <c r="B36">
        <v>0</v>
      </c>
      <c r="C36">
        <v>0</v>
      </c>
      <c r="D36" t="s">
        <v>145</v>
      </c>
      <c r="E36">
        <v>8.2361723050838531</v>
      </c>
    </row>
    <row r="37" spans="1:5" x14ac:dyDescent="0.25">
      <c r="A37" t="str">
        <f>B2&amp;C29&amp;D37</f>
        <v>DISTRIBUCION VOLUMEN X CRITERIO (kg ó litros).T.Alimentos TOTAL INGNOROESTE</v>
      </c>
      <c r="B37">
        <v>0</v>
      </c>
      <c r="C37">
        <v>0</v>
      </c>
      <c r="D37" t="s">
        <v>146</v>
      </c>
      <c r="E37">
        <v>6.6086496266077388</v>
      </c>
    </row>
    <row r="38" spans="1:5" x14ac:dyDescent="0.25">
      <c r="A38" t="str">
        <f>B2&amp;C29&amp;D38</f>
        <v>DISTRIBUCION VOLUMEN X CRITERIO (kg ó litros).T.Alimentos TOTAL ING&lt;2MIL</v>
      </c>
      <c r="B38">
        <v>0</v>
      </c>
      <c r="C38">
        <v>0</v>
      </c>
      <c r="D38" t="s">
        <v>29</v>
      </c>
      <c r="E38">
        <v>1.3966282019523761</v>
      </c>
    </row>
    <row r="39" spans="1:5" x14ac:dyDescent="0.25">
      <c r="A39" t="str">
        <f>B2&amp;C29&amp;D39</f>
        <v>DISTRIBUCION VOLUMEN X CRITERIO (kg ó litros).T.Alimentos TOTAL ING2-5MIL</v>
      </c>
      <c r="B39">
        <v>0</v>
      </c>
      <c r="C39">
        <v>0</v>
      </c>
      <c r="D39" t="s">
        <v>30</v>
      </c>
      <c r="E39">
        <v>4.1156508655963275</v>
      </c>
    </row>
    <row r="40" spans="1:5" x14ac:dyDescent="0.25">
      <c r="A40" t="str">
        <f>B2&amp;C29&amp;D40</f>
        <v>DISTRIBUCION VOLUMEN X CRITERIO (kg ó litros).T.Alimentos TOTAL ING5-10MIL</v>
      </c>
      <c r="B40">
        <v>0</v>
      </c>
      <c r="C40">
        <v>0</v>
      </c>
      <c r="D40" t="s">
        <v>31</v>
      </c>
      <c r="E40">
        <v>6.3171094862772881</v>
      </c>
    </row>
    <row r="41" spans="1:5" x14ac:dyDescent="0.25">
      <c r="A41" t="str">
        <f>B2&amp;C29&amp;D41</f>
        <v>DISTRIBUCION VOLUMEN X CRITERIO (kg ó litros).T.Alimentos TOTAL ING10-30MIL</v>
      </c>
      <c r="B41">
        <v>0</v>
      </c>
      <c r="C41">
        <v>0</v>
      </c>
      <c r="D41" t="s">
        <v>32</v>
      </c>
      <c r="E41">
        <v>20.129525973333052</v>
      </c>
    </row>
    <row r="42" spans="1:5" x14ac:dyDescent="0.25">
      <c r="A42" t="str">
        <f>B2&amp;C29&amp;D42</f>
        <v>DISTRIBUCION VOLUMEN X CRITERIO (kg ó litros).T.Alimentos TOTAL ING30-100MIL</v>
      </c>
      <c r="B42">
        <v>0</v>
      </c>
      <c r="C42">
        <v>0</v>
      </c>
      <c r="D42" t="s">
        <v>33</v>
      </c>
      <c r="E42">
        <v>19.927173425419504</v>
      </c>
    </row>
    <row r="43" spans="1:5" x14ac:dyDescent="0.25">
      <c r="A43" t="str">
        <f>B2&amp;C29&amp;D43</f>
        <v>DISTRIBUCION VOLUMEN X CRITERIO (kg ó litros).T.Alimentos TOTAL ING100-200MIL</v>
      </c>
      <c r="B43">
        <v>0</v>
      </c>
      <c r="C43">
        <v>0</v>
      </c>
      <c r="D43" t="s">
        <v>34</v>
      </c>
      <c r="E43">
        <v>8.7756448933035909</v>
      </c>
    </row>
    <row r="44" spans="1:5" x14ac:dyDescent="0.25">
      <c r="A44" t="str">
        <f>B2&amp;C29&amp;D44</f>
        <v>DISTRIBUCION VOLUMEN X CRITERIO (kg ó litros).T.Alimentos TOTAL ING200-500MIL</v>
      </c>
      <c r="B44">
        <v>0</v>
      </c>
      <c r="C44">
        <v>0</v>
      </c>
      <c r="D44" t="s">
        <v>35</v>
      </c>
      <c r="E44">
        <v>13.700537810818878</v>
      </c>
    </row>
    <row r="45" spans="1:5" x14ac:dyDescent="0.25">
      <c r="A45" t="str">
        <f>B2&amp;C29&amp;D45</f>
        <v>DISTRIBUCION VOLUMEN X CRITERIO (kg ó litros).T.Alimentos TOTAL ING&gt;500MIL</v>
      </c>
      <c r="B45">
        <v>0</v>
      </c>
      <c r="C45">
        <v>0</v>
      </c>
      <c r="D45" t="s">
        <v>36</v>
      </c>
      <c r="E45">
        <v>25.637730635133476</v>
      </c>
    </row>
    <row r="46" spans="1:5" x14ac:dyDescent="0.25">
      <c r="A46" t="str">
        <f>B2&amp;C29&amp;D46</f>
        <v>DISTRIBUCION VOLUMEN X CRITERIO (kg ó litros).T.Alimentos TOTAL INGDE 15 A 19 AÑOS</v>
      </c>
      <c r="B46">
        <v>0</v>
      </c>
      <c r="C46">
        <v>0</v>
      </c>
      <c r="D46" t="s">
        <v>147</v>
      </c>
      <c r="E46">
        <v>4.1111326106895953</v>
      </c>
    </row>
    <row r="47" spans="1:5" x14ac:dyDescent="0.25">
      <c r="A47" t="str">
        <f>B2&amp;C29&amp;D47</f>
        <v>DISTRIBUCION VOLUMEN X CRITERIO (kg ó litros).T.Alimentos TOTAL INGDE 20 A 24 AÑOS</v>
      </c>
      <c r="B47">
        <v>0</v>
      </c>
      <c r="C47">
        <v>0</v>
      </c>
      <c r="D47" t="s">
        <v>148</v>
      </c>
      <c r="E47">
        <v>7.7103158778286298</v>
      </c>
    </row>
    <row r="48" spans="1:5" x14ac:dyDescent="0.25">
      <c r="A48" t="str">
        <f>B2&amp;C29&amp;D48</f>
        <v>DISTRIBUCION VOLUMEN X CRITERIO (kg ó litros).T.Alimentos TOTAL INGDE 25 A 34 AÑOS</v>
      </c>
      <c r="B48">
        <v>0</v>
      </c>
      <c r="C48">
        <v>0</v>
      </c>
      <c r="D48" t="s">
        <v>149</v>
      </c>
      <c r="E48">
        <v>20.443961444424762</v>
      </c>
    </row>
    <row r="49" spans="1:5" x14ac:dyDescent="0.25">
      <c r="A49" t="str">
        <f>B2&amp;C29&amp;D49</f>
        <v>DISTRIBUCION VOLUMEN X CRITERIO (kg ó litros).T.Alimentos TOTAL INGDE 35 A 49 AÑOS</v>
      </c>
      <c r="B49">
        <v>0</v>
      </c>
      <c r="C49">
        <v>0</v>
      </c>
      <c r="D49" t="s">
        <v>150</v>
      </c>
      <c r="E49">
        <v>36.585156619845854</v>
      </c>
    </row>
    <row r="50" spans="1:5" x14ac:dyDescent="0.25">
      <c r="A50" t="str">
        <f>B2&amp;C29&amp;D50</f>
        <v>DISTRIBUCION VOLUMEN X CRITERIO (kg ó litros).T.Alimentos TOTAL INGDE 50 A 59 AÑOS</v>
      </c>
      <c r="B50">
        <v>0</v>
      </c>
      <c r="C50">
        <v>0</v>
      </c>
      <c r="D50" t="s">
        <v>151</v>
      </c>
      <c r="E50">
        <v>17.017868846547827</v>
      </c>
    </row>
    <row r="51" spans="1:5" x14ac:dyDescent="0.25">
      <c r="A51" t="str">
        <f>B2&amp;C29&amp;D51</f>
        <v>DISTRIBUCION VOLUMEN X CRITERIO (kg ó litros).T.Alimentos TOTAL INGDE 60 A 75 AÑOS</v>
      </c>
      <c r="B51">
        <v>0</v>
      </c>
      <c r="C51">
        <v>0</v>
      </c>
      <c r="D51" t="s">
        <v>152</v>
      </c>
      <c r="E51">
        <v>14.131566140766555</v>
      </c>
    </row>
    <row r="52" spans="1:5" x14ac:dyDescent="0.25">
      <c r="A52" t="str">
        <f>B2&amp;C29&amp;D52</f>
        <v>DISTRIBUCION VOLUMEN X CRITERIO (kg ó litros).T.Alimentos TOTAL INGALTA Y MEDIA ALTA</v>
      </c>
      <c r="B52">
        <v>0</v>
      </c>
      <c r="C52">
        <v>0</v>
      </c>
      <c r="D52" t="s">
        <v>153</v>
      </c>
      <c r="E52">
        <v>15.191305378406486</v>
      </c>
    </row>
    <row r="53" spans="1:5" x14ac:dyDescent="0.25">
      <c r="A53" t="str">
        <f>B2&amp;C29&amp;D53</f>
        <v>DISTRIBUCION VOLUMEN X CRITERIO (kg ó litros).T.Alimentos TOTAL INGMEDIA</v>
      </c>
      <c r="B53">
        <v>0</v>
      </c>
      <c r="C53">
        <v>0</v>
      </c>
      <c r="D53" t="s">
        <v>154</v>
      </c>
      <c r="E53">
        <v>26.364271054044728</v>
      </c>
    </row>
    <row r="54" spans="1:5" x14ac:dyDescent="0.25">
      <c r="A54" t="str">
        <f>B2&amp;C29&amp;D54</f>
        <v>DISTRIBUCION VOLUMEN X CRITERIO (kg ó litros).T.Alimentos TOTAL INGMEDIA BAJA</v>
      </c>
      <c r="B54">
        <v>0</v>
      </c>
      <c r="C54">
        <v>0</v>
      </c>
      <c r="D54" t="s">
        <v>155</v>
      </c>
      <c r="E54">
        <v>43.848539032495637</v>
      </c>
    </row>
    <row r="55" spans="1:5" x14ac:dyDescent="0.25">
      <c r="A55" t="str">
        <f>B2&amp;C29&amp;D55</f>
        <v>DISTRIBUCION VOLUMEN X CRITERIO (kg ó litros).T.Alimentos TOTAL INGBAJA</v>
      </c>
      <c r="B55">
        <v>0</v>
      </c>
      <c r="C55">
        <v>0</v>
      </c>
      <c r="D55" t="s">
        <v>156</v>
      </c>
      <c r="E55">
        <v>14.595886627661168</v>
      </c>
    </row>
    <row r="56" spans="1:5" x14ac:dyDescent="0.25">
      <c r="A56" t="str">
        <f>B2&amp;C56&amp;D56</f>
        <v>DISTRIBUCION VOLUMEN X CRITERIO (kg ó litros)Total BebidasT.ESPAÑA</v>
      </c>
      <c r="B56">
        <v>0</v>
      </c>
      <c r="C56" t="s">
        <v>17</v>
      </c>
      <c r="D56" t="s">
        <v>54</v>
      </c>
      <c r="E56">
        <v>100</v>
      </c>
    </row>
    <row r="57" spans="1:5" x14ac:dyDescent="0.25">
      <c r="A57" t="str">
        <f>B2&amp;C56&amp;D57</f>
        <v>DISTRIBUCION VOLUMEN X CRITERIO (kg ó litros)Total BebidasBCN AM</v>
      </c>
      <c r="B57">
        <v>0</v>
      </c>
      <c r="C57">
        <v>0</v>
      </c>
      <c r="D57" t="s">
        <v>139</v>
      </c>
      <c r="E57">
        <v>7.187506987900373</v>
      </c>
    </row>
    <row r="58" spans="1:5" x14ac:dyDescent="0.25">
      <c r="A58" t="str">
        <f>B2&amp;C56&amp;D58</f>
        <v>DISTRIBUCION VOLUMEN X CRITERIO (kg ó litros)Total BebidasREST.CAT ARAGON</v>
      </c>
      <c r="B58">
        <v>0</v>
      </c>
      <c r="C58">
        <v>0</v>
      </c>
      <c r="D58" t="s">
        <v>140</v>
      </c>
      <c r="E58">
        <v>19.289713203714928</v>
      </c>
    </row>
    <row r="59" spans="1:5" x14ac:dyDescent="0.25">
      <c r="A59" t="str">
        <f>B2&amp;C56&amp;D59</f>
        <v>DISTRIBUCION VOLUMEN X CRITERIO (kg ó litros)Total BebidasLEVANTE</v>
      </c>
      <c r="B59">
        <v>0</v>
      </c>
      <c r="C59">
        <v>0</v>
      </c>
      <c r="D59" t="s">
        <v>141</v>
      </c>
      <c r="E59">
        <v>12.318145362260809</v>
      </c>
    </row>
    <row r="60" spans="1:5" x14ac:dyDescent="0.25">
      <c r="A60" t="str">
        <f>B2&amp;C56&amp;D60</f>
        <v>DISTRIBUCION VOLUMEN X CRITERIO (kg ó litros)Total BebidasANDALUCIA</v>
      </c>
      <c r="B60">
        <v>0</v>
      </c>
      <c r="C60">
        <v>0</v>
      </c>
      <c r="D60" t="s">
        <v>142</v>
      </c>
      <c r="E60">
        <v>20.638730485578527</v>
      </c>
    </row>
    <row r="61" spans="1:5" x14ac:dyDescent="0.25">
      <c r="A61" t="str">
        <f>B2&amp;C56&amp;D61</f>
        <v>DISTRIBUCION VOLUMEN X CRITERIO (kg ó litros)Total BebidasMDD AM</v>
      </c>
      <c r="B61">
        <v>0</v>
      </c>
      <c r="C61">
        <v>0</v>
      </c>
      <c r="D61" t="s">
        <v>143</v>
      </c>
      <c r="E61">
        <v>13.051634649477023</v>
      </c>
    </row>
    <row r="62" spans="1:5" x14ac:dyDescent="0.25">
      <c r="A62" t="str">
        <f>B2&amp;C56&amp;D62</f>
        <v>DISTRIBUCION VOLUMEN X CRITERIO (kg ó litros)Total BebidasRTO CENTRO</v>
      </c>
      <c r="B62">
        <v>0</v>
      </c>
      <c r="C62">
        <v>0</v>
      </c>
      <c r="D62" t="s">
        <v>144</v>
      </c>
      <c r="E62">
        <v>6.7961156326907179</v>
      </c>
    </row>
    <row r="63" spans="1:5" x14ac:dyDescent="0.25">
      <c r="A63" t="str">
        <f>B2&amp;C56&amp;D63</f>
        <v>DISTRIBUCION VOLUMEN X CRITERIO (kg ó litros)Total BebidasNORTE-CENTRO</v>
      </c>
      <c r="B63">
        <v>0</v>
      </c>
      <c r="C63">
        <v>0</v>
      </c>
      <c r="D63" t="s">
        <v>145</v>
      </c>
      <c r="E63">
        <v>10.77187999639327</v>
      </c>
    </row>
    <row r="64" spans="1:5" x14ac:dyDescent="0.25">
      <c r="A64" t="str">
        <f>B2&amp;C56&amp;D64</f>
        <v>DISTRIBUCION VOLUMEN X CRITERIO (kg ó litros)Total BebidasNOROESTE</v>
      </c>
      <c r="B64">
        <v>0</v>
      </c>
      <c r="C64">
        <v>0</v>
      </c>
      <c r="D64" t="s">
        <v>146</v>
      </c>
      <c r="E64">
        <v>9.946277259081338</v>
      </c>
    </row>
    <row r="65" spans="1:5" x14ac:dyDescent="0.25">
      <c r="A65" t="str">
        <f>B2&amp;C56&amp;D65</f>
        <v>DISTRIBUCION VOLUMEN X CRITERIO (kg ó litros)Total Bebidas&lt;2MIL</v>
      </c>
      <c r="B65">
        <v>0</v>
      </c>
      <c r="C65">
        <v>0</v>
      </c>
      <c r="D65" t="s">
        <v>29</v>
      </c>
      <c r="E65">
        <v>2.6993895482700068</v>
      </c>
    </row>
    <row r="66" spans="1:5" x14ac:dyDescent="0.25">
      <c r="A66" t="str">
        <f>B2&amp;C56&amp;D66</f>
        <v>DISTRIBUCION VOLUMEN X CRITERIO (kg ó litros)Total Bebidas2-5MIL</v>
      </c>
      <c r="B66">
        <v>0</v>
      </c>
      <c r="C66">
        <v>0</v>
      </c>
      <c r="D66" t="s">
        <v>30</v>
      </c>
      <c r="E66">
        <v>6.5381339593224288</v>
      </c>
    </row>
    <row r="67" spans="1:5" x14ac:dyDescent="0.25">
      <c r="A67" t="str">
        <f>B2&amp;C56&amp;D67</f>
        <v>DISTRIBUCION VOLUMEN X CRITERIO (kg ó litros)Total Bebidas5-10MIL</v>
      </c>
      <c r="B67">
        <v>0</v>
      </c>
      <c r="C67">
        <v>0</v>
      </c>
      <c r="D67" t="s">
        <v>31</v>
      </c>
      <c r="E67">
        <v>10.142010796851007</v>
      </c>
    </row>
    <row r="68" spans="1:5" x14ac:dyDescent="0.25">
      <c r="A68" t="str">
        <f>B2&amp;C56&amp;D68</f>
        <v>DISTRIBUCION VOLUMEN X CRITERIO (kg ó litros)Total Bebidas10-30MIL</v>
      </c>
      <c r="B68">
        <v>0</v>
      </c>
      <c r="C68">
        <v>0</v>
      </c>
      <c r="D68" t="s">
        <v>32</v>
      </c>
      <c r="E68">
        <v>22.490254886305113</v>
      </c>
    </row>
    <row r="69" spans="1:5" x14ac:dyDescent="0.25">
      <c r="A69" t="str">
        <f>B2&amp;C56&amp;D69</f>
        <v>DISTRIBUCION VOLUMEN X CRITERIO (kg ó litros)Total Bebidas30-100MIL</v>
      </c>
      <c r="B69">
        <v>0</v>
      </c>
      <c r="C69">
        <v>0</v>
      </c>
      <c r="D69" t="s">
        <v>33</v>
      </c>
      <c r="E69">
        <v>15.846381186492728</v>
      </c>
    </row>
    <row r="70" spans="1:5" x14ac:dyDescent="0.25">
      <c r="A70" t="str">
        <f>B2&amp;C56&amp;D70</f>
        <v>DISTRIBUCION VOLUMEN X CRITERIO (kg ó litros)Total Bebidas100-200MIL</v>
      </c>
      <c r="B70">
        <v>0</v>
      </c>
      <c r="C70">
        <v>0</v>
      </c>
      <c r="D70" t="s">
        <v>34</v>
      </c>
      <c r="E70">
        <v>8.7672246033022745</v>
      </c>
    </row>
    <row r="71" spans="1:5" x14ac:dyDescent="0.25">
      <c r="A71" t="str">
        <f>B2&amp;C56&amp;D71</f>
        <v>DISTRIBUCION VOLUMEN X CRITERIO (kg ó litros)Total Bebidas200-500MIL</v>
      </c>
      <c r="B71">
        <v>0</v>
      </c>
      <c r="C71">
        <v>0</v>
      </c>
      <c r="D71" t="s">
        <v>35</v>
      </c>
      <c r="E71">
        <v>11.99918719272782</v>
      </c>
    </row>
    <row r="72" spans="1:5" x14ac:dyDescent="0.25">
      <c r="A72" t="str">
        <f>B2&amp;C56&amp;D72</f>
        <v>DISTRIBUCION VOLUMEN X CRITERIO (kg ó litros)Total Bebidas&gt;500MIL</v>
      </c>
      <c r="B72">
        <v>0</v>
      </c>
      <c r="C72">
        <v>0</v>
      </c>
      <c r="D72" t="s">
        <v>36</v>
      </c>
      <c r="E72">
        <v>21.517421295358016</v>
      </c>
    </row>
    <row r="73" spans="1:5" x14ac:dyDescent="0.25">
      <c r="A73" t="str">
        <f>B2&amp;C56&amp;D73</f>
        <v>DISTRIBUCION VOLUMEN X CRITERIO (kg ó litros)Total BebidasDE 15 A 19 AÑOS</v>
      </c>
      <c r="B73">
        <v>0</v>
      </c>
      <c r="C73">
        <v>0</v>
      </c>
      <c r="D73" t="s">
        <v>147</v>
      </c>
      <c r="E73">
        <v>6.269485642776579</v>
      </c>
    </row>
    <row r="74" spans="1:5" x14ac:dyDescent="0.25">
      <c r="A74" t="str">
        <f>B2&amp;C56&amp;D74</f>
        <v>DISTRIBUCION VOLUMEN X CRITERIO (kg ó litros)Total BebidasDE 20 A 24 AÑOS</v>
      </c>
      <c r="B74">
        <v>0</v>
      </c>
      <c r="C74">
        <v>0</v>
      </c>
      <c r="D74" t="s">
        <v>148</v>
      </c>
      <c r="E74">
        <v>9.7464286449385753</v>
      </c>
    </row>
    <row r="75" spans="1:5" x14ac:dyDescent="0.25">
      <c r="A75" t="str">
        <f>B2&amp;C56&amp;D75</f>
        <v>DISTRIBUCION VOLUMEN X CRITERIO (kg ó litros)Total BebidasDE 25 A 34 AÑOS</v>
      </c>
      <c r="B75">
        <v>0</v>
      </c>
      <c r="C75">
        <v>0</v>
      </c>
      <c r="D75" t="s">
        <v>149</v>
      </c>
      <c r="E75">
        <v>13.20606370755276</v>
      </c>
    </row>
    <row r="76" spans="1:5" x14ac:dyDescent="0.25">
      <c r="A76" t="str">
        <f>B2&amp;C56&amp;D76</f>
        <v>DISTRIBUCION VOLUMEN X CRITERIO (kg ó litros)Total BebidasDE 35 A 49 AÑOS</v>
      </c>
      <c r="B76">
        <v>0</v>
      </c>
      <c r="C76">
        <v>0</v>
      </c>
      <c r="D76" t="s">
        <v>150</v>
      </c>
      <c r="E76">
        <v>26.586963323104001</v>
      </c>
    </row>
    <row r="77" spans="1:5" x14ac:dyDescent="0.25">
      <c r="A77" t="str">
        <f>B2&amp;C56&amp;D77</f>
        <v>DISTRIBUCION VOLUMEN X CRITERIO (kg ó litros)Total BebidasDE 50 A 59 AÑOS</v>
      </c>
      <c r="B77">
        <v>0</v>
      </c>
      <c r="C77">
        <v>0</v>
      </c>
      <c r="D77" t="s">
        <v>151</v>
      </c>
      <c r="E77">
        <v>26.49721302057365</v>
      </c>
    </row>
    <row r="78" spans="1:5" x14ac:dyDescent="0.25">
      <c r="A78" t="str">
        <f>B2&amp;C56&amp;D78</f>
        <v>DISTRIBUCION VOLUMEN X CRITERIO (kg ó litros)Total BebidasDE 60 A 75 AÑOS</v>
      </c>
      <c r="B78">
        <v>0</v>
      </c>
      <c r="C78">
        <v>0</v>
      </c>
      <c r="D78" t="s">
        <v>152</v>
      </c>
      <c r="E78">
        <v>17.693849384610001</v>
      </c>
    </row>
    <row r="79" spans="1:5" x14ac:dyDescent="0.25">
      <c r="A79" t="str">
        <f>B2&amp;C56&amp;D79</f>
        <v>DISTRIBUCION VOLUMEN X CRITERIO (kg ó litros)Total BebidasALTA Y MEDIA ALTA</v>
      </c>
      <c r="B79">
        <v>0</v>
      </c>
      <c r="C79">
        <v>0</v>
      </c>
      <c r="D79" t="s">
        <v>153</v>
      </c>
      <c r="E79">
        <v>18.74299259582498</v>
      </c>
    </row>
    <row r="80" spans="1:5" x14ac:dyDescent="0.25">
      <c r="A80" t="str">
        <f>B2&amp;C56&amp;D80</f>
        <v>DISTRIBUCION VOLUMEN X CRITERIO (kg ó litros)Total BebidasMEDIA</v>
      </c>
      <c r="B80">
        <v>0</v>
      </c>
      <c r="C80">
        <v>0</v>
      </c>
      <c r="D80" t="s">
        <v>154</v>
      </c>
      <c r="E80">
        <v>23.576180030370875</v>
      </c>
    </row>
    <row r="81" spans="1:5" x14ac:dyDescent="0.25">
      <c r="A81" t="str">
        <f>B2&amp;C56&amp;D81</f>
        <v>DISTRIBUCION VOLUMEN X CRITERIO (kg ó litros)Total BebidasMEDIA BAJA</v>
      </c>
      <c r="B81">
        <v>0</v>
      </c>
      <c r="C81">
        <v>0</v>
      </c>
      <c r="D81" t="s">
        <v>155</v>
      </c>
      <c r="E81">
        <v>36.95345999567494</v>
      </c>
    </row>
    <row r="82" spans="1:5" x14ac:dyDescent="0.25">
      <c r="A82" t="str">
        <f>B2&amp;C56&amp;D82</f>
        <v>DISTRIBUCION VOLUMEN X CRITERIO (kg ó litros)Total BebidasBAJA</v>
      </c>
      <c r="B82">
        <v>0</v>
      </c>
      <c r="C82">
        <v>0</v>
      </c>
      <c r="D82" t="s">
        <v>156</v>
      </c>
      <c r="E82">
        <v>20.727368611706471</v>
      </c>
    </row>
    <row r="83" spans="1:5" x14ac:dyDescent="0.25">
      <c r="A83" t="str">
        <f>B2&amp;C83&amp;D83</f>
        <v>DISTRIBUCION VOLUMEN X CRITERIO (kg ó litros)Total Bebidas FriasT.ESPAÑA</v>
      </c>
      <c r="B83">
        <v>0</v>
      </c>
      <c r="C83" t="s">
        <v>18</v>
      </c>
      <c r="D83" t="s">
        <v>54</v>
      </c>
      <c r="E83">
        <v>100</v>
      </c>
    </row>
    <row r="84" spans="1:5" x14ac:dyDescent="0.25">
      <c r="A84" t="str">
        <f>B2&amp;C83&amp;D84</f>
        <v>DISTRIBUCION VOLUMEN X CRITERIO (kg ó litros)Total Bebidas FriasBCN AM</v>
      </c>
      <c r="B84">
        <v>0</v>
      </c>
      <c r="C84">
        <v>0</v>
      </c>
      <c r="D84" t="s">
        <v>139</v>
      </c>
      <c r="E84">
        <v>7.3151719788102962</v>
      </c>
    </row>
    <row r="85" spans="1:5" x14ac:dyDescent="0.25">
      <c r="A85" t="str">
        <f>B2&amp;C83&amp;D85</f>
        <v>DISTRIBUCION VOLUMEN X CRITERIO (kg ó litros)Total Bebidas FriasREST.CAT ARAGON</v>
      </c>
      <c r="B85">
        <v>0</v>
      </c>
      <c r="C85">
        <v>0</v>
      </c>
      <c r="D85" t="s">
        <v>140</v>
      </c>
      <c r="E85">
        <v>19.34585746117294</v>
      </c>
    </row>
    <row r="86" spans="1:5" x14ac:dyDescent="0.25">
      <c r="A86" t="str">
        <f>B2&amp;C83&amp;D86</f>
        <v>DISTRIBUCION VOLUMEN X CRITERIO (kg ó litros)Total Bebidas FriasLEVANTE</v>
      </c>
      <c r="B86">
        <v>0</v>
      </c>
      <c r="C86">
        <v>0</v>
      </c>
      <c r="D86" t="s">
        <v>141</v>
      </c>
      <c r="E86">
        <v>12.724733641753982</v>
      </c>
    </row>
    <row r="87" spans="1:5" x14ac:dyDescent="0.25">
      <c r="A87" t="str">
        <f>B2&amp;C83&amp;D87</f>
        <v>DISTRIBUCION VOLUMEN X CRITERIO (kg ó litros)Total Bebidas FriasANDALUCIA</v>
      </c>
      <c r="B87">
        <v>0</v>
      </c>
      <c r="C87">
        <v>0</v>
      </c>
      <c r="D87" t="s">
        <v>142</v>
      </c>
      <c r="E87">
        <v>20.391419833956256</v>
      </c>
    </row>
    <row r="88" spans="1:5" x14ac:dyDescent="0.25">
      <c r="A88" t="str">
        <f>B2&amp;C83&amp;D88</f>
        <v>DISTRIBUCION VOLUMEN X CRITERIO (kg ó litros)Total Bebidas FriasMDD AM</v>
      </c>
      <c r="B88">
        <v>0</v>
      </c>
      <c r="C88">
        <v>0</v>
      </c>
      <c r="D88" t="s">
        <v>143</v>
      </c>
      <c r="E88">
        <v>12.98148291612598</v>
      </c>
    </row>
    <row r="89" spans="1:5" x14ac:dyDescent="0.25">
      <c r="A89" t="str">
        <f>B2&amp;C83&amp;D89</f>
        <v>DISTRIBUCION VOLUMEN X CRITERIO (kg ó litros)Total Bebidas FriasRTO CENTRO</v>
      </c>
      <c r="B89">
        <v>0</v>
      </c>
      <c r="C89">
        <v>0</v>
      </c>
      <c r="D89" t="s">
        <v>144</v>
      </c>
      <c r="E89">
        <v>6.9912651472980896</v>
      </c>
    </row>
    <row r="90" spans="1:5" x14ac:dyDescent="0.25">
      <c r="A90" t="str">
        <f>B2&amp;C83&amp;D90</f>
        <v>DISTRIBUCION VOLUMEN X CRITERIO (kg ó litros)Total Bebidas FriasNORTE-CENTRO</v>
      </c>
      <c r="B90">
        <v>0</v>
      </c>
      <c r="C90">
        <v>0</v>
      </c>
      <c r="D90" t="s">
        <v>145</v>
      </c>
      <c r="E90">
        <v>11.023187930979034</v>
      </c>
    </row>
    <row r="91" spans="1:5" x14ac:dyDescent="0.25">
      <c r="A91" t="str">
        <f>B2&amp;C83&amp;D91</f>
        <v>DISTRIBUCION VOLUMEN X CRITERIO (kg ó litros)Total Bebidas FriasNOROESTE</v>
      </c>
      <c r="B91">
        <v>0</v>
      </c>
      <c r="C91">
        <v>0</v>
      </c>
      <c r="D91" t="s">
        <v>146</v>
      </c>
      <c r="E91">
        <v>9.2268843274171726</v>
      </c>
    </row>
    <row r="92" spans="1:5" x14ac:dyDescent="0.25">
      <c r="A92" t="str">
        <f>B2&amp;C83&amp;D92</f>
        <v>DISTRIBUCION VOLUMEN X CRITERIO (kg ó litros)Total Bebidas Frias&lt;2MIL</v>
      </c>
      <c r="B92">
        <v>0</v>
      </c>
      <c r="C92">
        <v>0</v>
      </c>
      <c r="D92" t="s">
        <v>29</v>
      </c>
      <c r="E92">
        <v>2.7319252256061839</v>
      </c>
    </row>
    <row r="93" spans="1:5" x14ac:dyDescent="0.25">
      <c r="A93" t="str">
        <f>B2&amp;C83&amp;D93</f>
        <v>DISTRIBUCION VOLUMEN X CRITERIO (kg ó litros)Total Bebidas Frias2-5MIL</v>
      </c>
      <c r="B93">
        <v>0</v>
      </c>
      <c r="C93">
        <v>0</v>
      </c>
      <c r="D93" t="s">
        <v>30</v>
      </c>
      <c r="E93">
        <v>6.8249760007389453</v>
      </c>
    </row>
    <row r="94" spans="1:5" x14ac:dyDescent="0.25">
      <c r="A94" t="str">
        <f>B2&amp;C83&amp;D94</f>
        <v>DISTRIBUCION VOLUMEN X CRITERIO (kg ó litros)Total Bebidas Frias5-10MIL</v>
      </c>
      <c r="B94">
        <v>0</v>
      </c>
      <c r="C94">
        <v>0</v>
      </c>
      <c r="D94" t="s">
        <v>31</v>
      </c>
      <c r="E94">
        <v>10.480112724286309</v>
      </c>
    </row>
    <row r="95" spans="1:5" x14ac:dyDescent="0.25">
      <c r="A95" t="str">
        <f>B2&amp;C83&amp;D95</f>
        <v>DISTRIBUCION VOLUMEN X CRITERIO (kg ó litros)Total Bebidas Frias10-30MIL</v>
      </c>
      <c r="B95">
        <v>0</v>
      </c>
      <c r="C95">
        <v>0</v>
      </c>
      <c r="D95" t="s">
        <v>32</v>
      </c>
      <c r="E95">
        <v>22.604599898965201</v>
      </c>
    </row>
    <row r="96" spans="1:5" x14ac:dyDescent="0.25">
      <c r="A96" t="str">
        <f>B2&amp;C83&amp;D96</f>
        <v>DISTRIBUCION VOLUMEN X CRITERIO (kg ó litros)Total Bebidas Frias30-100MIL</v>
      </c>
      <c r="B96">
        <v>0</v>
      </c>
      <c r="C96">
        <v>0</v>
      </c>
      <c r="D96" t="s">
        <v>33</v>
      </c>
      <c r="E96">
        <v>15.334882619200807</v>
      </c>
    </row>
    <row r="97" spans="1:5" x14ac:dyDescent="0.25">
      <c r="A97" t="str">
        <f>B2&amp;C83&amp;D97</f>
        <v>DISTRIBUCION VOLUMEN X CRITERIO (kg ó litros)Total Bebidas Frias100-200MIL</v>
      </c>
      <c r="B97">
        <v>0</v>
      </c>
      <c r="C97">
        <v>0</v>
      </c>
      <c r="D97" t="s">
        <v>34</v>
      </c>
      <c r="E97">
        <v>8.5517289005627237</v>
      </c>
    </row>
    <row r="98" spans="1:5" x14ac:dyDescent="0.25">
      <c r="A98" t="str">
        <f>B2&amp;C83&amp;D98</f>
        <v>DISTRIBUCION VOLUMEN X CRITERIO (kg ó litros)Total Bebidas Frias200-500MIL</v>
      </c>
      <c r="B98">
        <v>0</v>
      </c>
      <c r="C98">
        <v>0</v>
      </c>
      <c r="D98" t="s">
        <v>35</v>
      </c>
      <c r="E98">
        <v>12.302250529637638</v>
      </c>
    </row>
    <row r="99" spans="1:5" x14ac:dyDescent="0.25">
      <c r="A99" t="str">
        <f>B2&amp;C83&amp;D99</f>
        <v>DISTRIBUCION VOLUMEN X CRITERIO (kg ó litros)Total Bebidas Frias&gt;500MIL</v>
      </c>
      <c r="B99">
        <v>0</v>
      </c>
      <c r="C99">
        <v>0</v>
      </c>
      <c r="D99" t="s">
        <v>36</v>
      </c>
      <c r="E99">
        <v>21.169527385231643</v>
      </c>
    </row>
    <row r="100" spans="1:5" x14ac:dyDescent="0.25">
      <c r="A100" t="str">
        <f>B2&amp;C83&amp;D100</f>
        <v>DISTRIBUCION VOLUMEN X CRITERIO (kg ó litros)Total Bebidas FriasDE 15 A 19 AÑOS</v>
      </c>
      <c r="B100">
        <v>0</v>
      </c>
      <c r="C100">
        <v>0</v>
      </c>
      <c r="D100" t="s">
        <v>147</v>
      </c>
      <c r="E100">
        <v>6.4007533522904749</v>
      </c>
    </row>
    <row r="101" spans="1:5" x14ac:dyDescent="0.25">
      <c r="A101" t="str">
        <f>B2&amp;C83&amp;D101</f>
        <v>DISTRIBUCION VOLUMEN X CRITERIO (kg ó litros)Total Bebidas FriasDE 20 A 24 AÑOS</v>
      </c>
      <c r="B101">
        <v>0</v>
      </c>
      <c r="C101">
        <v>0</v>
      </c>
      <c r="D101" t="s">
        <v>148</v>
      </c>
      <c r="E101">
        <v>10.15863286987712</v>
      </c>
    </row>
    <row r="102" spans="1:5" x14ac:dyDescent="0.25">
      <c r="A102" t="str">
        <f>B2&amp;C83&amp;D102</f>
        <v>DISTRIBUCION VOLUMEN X CRITERIO (kg ó litros)Total Bebidas FriasDE 25 A 34 AÑOS</v>
      </c>
      <c r="B102">
        <v>0</v>
      </c>
      <c r="C102">
        <v>0</v>
      </c>
      <c r="D102" t="s">
        <v>149</v>
      </c>
      <c r="E102">
        <v>13.167209658059118</v>
      </c>
    </row>
    <row r="103" spans="1:5" x14ac:dyDescent="0.25">
      <c r="A103" t="str">
        <f>B2&amp;C83&amp;D103</f>
        <v>DISTRIBUCION VOLUMEN X CRITERIO (kg ó litros)Total Bebidas FriasDE 35 A 49 AÑOS</v>
      </c>
      <c r="B103">
        <v>0</v>
      </c>
      <c r="C103">
        <v>0</v>
      </c>
      <c r="D103" t="s">
        <v>150</v>
      </c>
      <c r="E103">
        <v>25.557031927180862</v>
      </c>
    </row>
    <row r="104" spans="1:5" x14ac:dyDescent="0.25">
      <c r="A104" t="str">
        <f>B2&amp;C83&amp;D104</f>
        <v>DISTRIBUCION VOLUMEN X CRITERIO (kg ó litros)Total Bebidas FriasDE 50 A 59 AÑOS</v>
      </c>
      <c r="B104">
        <v>0</v>
      </c>
      <c r="C104">
        <v>0</v>
      </c>
      <c r="D104" t="s">
        <v>151</v>
      </c>
      <c r="E104">
        <v>26.623287417497771</v>
      </c>
    </row>
    <row r="105" spans="1:5" x14ac:dyDescent="0.25">
      <c r="A105" t="str">
        <f>B2&amp;C83&amp;D105</f>
        <v>DISTRIBUCION VOLUMEN X CRITERIO (kg ó litros)Total Bebidas FriasDE 60 A 75 AÑOS</v>
      </c>
      <c r="B105">
        <v>0</v>
      </c>
      <c r="C105">
        <v>0</v>
      </c>
      <c r="D105" t="s">
        <v>152</v>
      </c>
      <c r="E105">
        <v>18.093087975621927</v>
      </c>
    </row>
    <row r="106" spans="1:5" x14ac:dyDescent="0.25">
      <c r="A106" t="str">
        <f>B2&amp;C83&amp;D106</f>
        <v>DISTRIBUCION VOLUMEN X CRITERIO (kg ó litros)Total Bebidas FriasALTA Y MEDIA ALTA</v>
      </c>
      <c r="B106">
        <v>0</v>
      </c>
      <c r="C106">
        <v>0</v>
      </c>
      <c r="D106" t="s">
        <v>153</v>
      </c>
      <c r="E106">
        <v>19.118824006376002</v>
      </c>
    </row>
    <row r="107" spans="1:5" x14ac:dyDescent="0.25">
      <c r="A107" t="str">
        <f>B2&amp;C83&amp;D107</f>
        <v>DISTRIBUCION VOLUMEN X CRITERIO (kg ó litros)Total Bebidas FriasMEDIA</v>
      </c>
      <c r="B107">
        <v>0</v>
      </c>
      <c r="C107">
        <v>0</v>
      </c>
      <c r="D107" t="s">
        <v>154</v>
      </c>
      <c r="E107">
        <v>23.521887039295422</v>
      </c>
    </row>
    <row r="108" spans="1:5" x14ac:dyDescent="0.25">
      <c r="A108" t="str">
        <f>B2&amp;C83&amp;D108</f>
        <v>DISTRIBUCION VOLUMEN X CRITERIO (kg ó litros)Total Bebidas FriasMEDIA BAJA</v>
      </c>
      <c r="B108">
        <v>0</v>
      </c>
      <c r="C108">
        <v>0</v>
      </c>
      <c r="D108" t="s">
        <v>155</v>
      </c>
      <c r="E108">
        <v>36.006089914373007</v>
      </c>
    </row>
    <row r="109" spans="1:5" x14ac:dyDescent="0.25">
      <c r="A109" t="str">
        <f>B2&amp;C83&amp;D109</f>
        <v>DISTRIBUCION VOLUMEN X CRITERIO (kg ó litros)Total Bebidas FriasBAJA</v>
      </c>
      <c r="B109">
        <v>0</v>
      </c>
      <c r="C109">
        <v>0</v>
      </c>
      <c r="D109" t="s">
        <v>156</v>
      </c>
      <c r="E109">
        <v>21.353200428261207</v>
      </c>
    </row>
    <row r="110" spans="1:5" x14ac:dyDescent="0.25">
      <c r="A110" t="str">
        <f>B2&amp;C110&amp;D110</f>
        <v>DISTRIBUCION VOLUMEN X CRITERIO (kg ó litros)Total Bebidas CalientesT.ESPAÑA</v>
      </c>
      <c r="B110">
        <v>0</v>
      </c>
      <c r="C110" t="s">
        <v>19</v>
      </c>
      <c r="D110" t="s">
        <v>54</v>
      </c>
      <c r="E110">
        <v>100</v>
      </c>
    </row>
    <row r="111" spans="1:5" x14ac:dyDescent="0.25">
      <c r="A111" t="str">
        <f>B2&amp;C110&amp;D111</f>
        <v>DISTRIBUCION VOLUMEN X CRITERIO (kg ó litros)Total Bebidas CalientesBCN AM</v>
      </c>
      <c r="B111">
        <v>0</v>
      </c>
      <c r="C111">
        <v>0</v>
      </c>
      <c r="D111" t="s">
        <v>139</v>
      </c>
      <c r="E111">
        <v>5.0208735613750211</v>
      </c>
    </row>
    <row r="112" spans="1:5" x14ac:dyDescent="0.25">
      <c r="A112" t="str">
        <f>B2&amp;C110&amp;D112</f>
        <v>DISTRIBUCION VOLUMEN X CRITERIO (kg ó litros)Total Bebidas CalientesREST.CAT ARAGON</v>
      </c>
      <c r="B112">
        <v>0</v>
      </c>
      <c r="C112">
        <v>0</v>
      </c>
      <c r="D112" t="s">
        <v>140</v>
      </c>
      <c r="E112">
        <v>18.336875436297561</v>
      </c>
    </row>
    <row r="113" spans="1:5" x14ac:dyDescent="0.25">
      <c r="A113" t="str">
        <f>B2&amp;C110&amp;D113</f>
        <v>DISTRIBUCION VOLUMEN X CRITERIO (kg ó litros)Total Bebidas CalientesLEVANTE</v>
      </c>
      <c r="B113">
        <v>0</v>
      </c>
      <c r="C113">
        <v>0</v>
      </c>
      <c r="D113" t="s">
        <v>141</v>
      </c>
      <c r="E113">
        <v>5.4178373694070556</v>
      </c>
    </row>
    <row r="114" spans="1:5" x14ac:dyDescent="0.25">
      <c r="A114" t="str">
        <f>B2&amp;C110&amp;D114</f>
        <v>DISTRIBUCION VOLUMEN X CRITERIO (kg ó litros)Total Bebidas CalientesANDALUCIA</v>
      </c>
      <c r="B114">
        <v>0</v>
      </c>
      <c r="C114">
        <v>0</v>
      </c>
      <c r="D114" t="s">
        <v>142</v>
      </c>
      <c r="E114">
        <v>24.835899346998364</v>
      </c>
    </row>
    <row r="115" spans="1:5" x14ac:dyDescent="0.25">
      <c r="A115" t="str">
        <f>B2&amp;C110&amp;D115</f>
        <v>DISTRIBUCION VOLUMEN X CRITERIO (kg ó litros)Total Bebidas CalientesMDD AM</v>
      </c>
      <c r="B115">
        <v>0</v>
      </c>
      <c r="C115">
        <v>0</v>
      </c>
      <c r="D115" t="s">
        <v>143</v>
      </c>
      <c r="E115">
        <v>14.242196676887531</v>
      </c>
    </row>
    <row r="116" spans="1:5" x14ac:dyDescent="0.25">
      <c r="A116" t="str">
        <f>B2&amp;C110&amp;D116</f>
        <v>DISTRIBUCION VOLUMEN X CRITERIO (kg ó litros)Total Bebidas CalientesRTO CENTRO</v>
      </c>
      <c r="B116">
        <v>0</v>
      </c>
      <c r="C116">
        <v>0</v>
      </c>
      <c r="D116" t="s">
        <v>144</v>
      </c>
      <c r="E116">
        <v>3.4841860386420591</v>
      </c>
    </row>
    <row r="117" spans="1:5" x14ac:dyDescent="0.25">
      <c r="A117" t="str">
        <f>B2&amp;C110&amp;D117</f>
        <v>DISTRIBUCION VOLUMEN X CRITERIO (kg ó litros)Total Bebidas CalientesNORTE-CENTRO</v>
      </c>
      <c r="B117">
        <v>0</v>
      </c>
      <c r="C117">
        <v>0</v>
      </c>
      <c r="D117" t="s">
        <v>145</v>
      </c>
      <c r="E117">
        <v>6.5068722793697296</v>
      </c>
    </row>
    <row r="118" spans="1:5" x14ac:dyDescent="0.25">
      <c r="A118" t="str">
        <f>B2&amp;C110&amp;D118</f>
        <v>DISTRIBUCION VOLUMEN X CRITERIO (kg ó litros)Total Bebidas CalientesNOROESTE</v>
      </c>
      <c r="B118">
        <v>0</v>
      </c>
      <c r="C118">
        <v>0</v>
      </c>
      <c r="D118" t="s">
        <v>146</v>
      </c>
      <c r="E118">
        <v>22.155268631268783</v>
      </c>
    </row>
    <row r="119" spans="1:5" x14ac:dyDescent="0.25">
      <c r="A119" t="str">
        <f>B2&amp;C110&amp;D119</f>
        <v>DISTRIBUCION VOLUMEN X CRITERIO (kg ó litros)Total Bebidas Calientes&lt;2MIL</v>
      </c>
      <c r="B119">
        <v>0</v>
      </c>
      <c r="C119">
        <v>0</v>
      </c>
      <c r="D119" t="s">
        <v>29</v>
      </c>
      <c r="E119">
        <v>2.1472187019888804</v>
      </c>
    </row>
    <row r="120" spans="1:5" x14ac:dyDescent="0.25">
      <c r="A120" t="str">
        <f>B2&amp;C110&amp;D120</f>
        <v>DISTRIBUCION VOLUMEN X CRITERIO (kg ó litros)Total Bebidas Calientes2-5MIL</v>
      </c>
      <c r="B120">
        <v>0</v>
      </c>
      <c r="C120">
        <v>0</v>
      </c>
      <c r="D120" t="s">
        <v>30</v>
      </c>
      <c r="E120">
        <v>1.6700683241296497</v>
      </c>
    </row>
    <row r="121" spans="1:5" x14ac:dyDescent="0.25">
      <c r="A121" t="str">
        <f>B2&amp;C110&amp;D121</f>
        <v>DISTRIBUCION VOLUMEN X CRITERIO (kg ó litros)Total Bebidas Calientes5-10MIL</v>
      </c>
      <c r="B121">
        <v>0</v>
      </c>
      <c r="C121">
        <v>0</v>
      </c>
      <c r="D121" t="s">
        <v>31</v>
      </c>
      <c r="E121">
        <v>4.4040012428391595</v>
      </c>
    </row>
    <row r="122" spans="1:5" x14ac:dyDescent="0.25">
      <c r="A122" t="str">
        <f>B2&amp;C110&amp;D122</f>
        <v>DISTRIBUCION VOLUMEN X CRITERIO (kg ó litros)Total Bebidas Calientes10-30MIL</v>
      </c>
      <c r="B122">
        <v>0</v>
      </c>
      <c r="C122">
        <v>0</v>
      </c>
      <c r="D122" t="s">
        <v>32</v>
      </c>
      <c r="E122">
        <v>20.549678031052657</v>
      </c>
    </row>
    <row r="123" spans="1:5" x14ac:dyDescent="0.25">
      <c r="A123" t="str">
        <f>B2&amp;C110&amp;D123</f>
        <v>DISTRIBUCION VOLUMEN X CRITERIO (kg ó litros)Total Bebidas Calientes30-100MIL</v>
      </c>
      <c r="B123">
        <v>0</v>
      </c>
      <c r="C123">
        <v>0</v>
      </c>
      <c r="D123" t="s">
        <v>33</v>
      </c>
      <c r="E123">
        <v>24.527147037926781</v>
      </c>
    </row>
    <row r="124" spans="1:5" x14ac:dyDescent="0.25">
      <c r="A124" t="str">
        <f>B2&amp;C110&amp;D124</f>
        <v>DISTRIBUCION VOLUMEN X CRITERIO (kg ó litros)Total Bebidas Calientes100-200MIL</v>
      </c>
      <c r="B124">
        <v>0</v>
      </c>
      <c r="C124">
        <v>0</v>
      </c>
      <c r="D124" t="s">
        <v>34</v>
      </c>
      <c r="E124">
        <v>12.424454275276437</v>
      </c>
    </row>
    <row r="125" spans="1:5" x14ac:dyDescent="0.25">
      <c r="A125" t="str">
        <f>B2&amp;C110&amp;D125</f>
        <v>DISTRIBUCION VOLUMEN X CRITERIO (kg ó litros)Total Bebidas Calientes200-500MIL</v>
      </c>
      <c r="B125">
        <v>0</v>
      </c>
      <c r="C125">
        <v>0</v>
      </c>
      <c r="D125" t="s">
        <v>35</v>
      </c>
      <c r="E125">
        <v>6.855826029866682</v>
      </c>
    </row>
    <row r="126" spans="1:5" x14ac:dyDescent="0.25">
      <c r="A126" t="str">
        <f>B2&amp;C110&amp;D126</f>
        <v>DISTRIBUCION VOLUMEN X CRITERIO (kg ó litros)Total Bebidas Calientes&gt;500MIL</v>
      </c>
      <c r="B126">
        <v>0</v>
      </c>
      <c r="C126">
        <v>0</v>
      </c>
      <c r="D126" t="s">
        <v>36</v>
      </c>
      <c r="E126">
        <v>27.421612955045195</v>
      </c>
    </row>
    <row r="127" spans="1:5" x14ac:dyDescent="0.25">
      <c r="A127" t="str">
        <f>B2&amp;C110&amp;D127</f>
        <v>DISTRIBUCION VOLUMEN X CRITERIO (kg ó litros)Total Bebidas CalientesDE 15 A 19 AÑOS</v>
      </c>
      <c r="B127">
        <v>0</v>
      </c>
      <c r="C127">
        <v>0</v>
      </c>
      <c r="D127" t="s">
        <v>147</v>
      </c>
      <c r="E127">
        <v>4.041709607787487</v>
      </c>
    </row>
    <row r="128" spans="1:5" x14ac:dyDescent="0.25">
      <c r="A128" t="str">
        <f>B2&amp;C110&amp;D128</f>
        <v>DISTRIBUCION VOLUMEN X CRITERIO (kg ó litros)Total Bebidas CalientesDE 20 A 24 AÑOS</v>
      </c>
      <c r="B128">
        <v>0</v>
      </c>
      <c r="C128">
        <v>0</v>
      </c>
      <c r="D128" t="s">
        <v>148</v>
      </c>
      <c r="E128">
        <v>2.7508110841542592</v>
      </c>
    </row>
    <row r="129" spans="1:5" x14ac:dyDescent="0.25">
      <c r="A129" t="str">
        <f>B2&amp;C110&amp;D129</f>
        <v>DISTRIBUCION VOLUMEN X CRITERIO (kg ó litros)Total Bebidas CalientesDE 25 A 34 AÑOS</v>
      </c>
      <c r="B129">
        <v>0</v>
      </c>
      <c r="C129">
        <v>0</v>
      </c>
      <c r="D129" t="s">
        <v>149</v>
      </c>
      <c r="E129">
        <v>13.865465175322356</v>
      </c>
    </row>
    <row r="130" spans="1:5" x14ac:dyDescent="0.25">
      <c r="A130" t="str">
        <f>B2&amp;C110&amp;D130</f>
        <v>DISTRIBUCION VOLUMEN X CRITERIO (kg ó litros)Total Bebidas CalientesDE 35 A 49 AÑOS</v>
      </c>
      <c r="B130">
        <v>0</v>
      </c>
      <c r="C130">
        <v>0</v>
      </c>
      <c r="D130" t="s">
        <v>150</v>
      </c>
      <c r="E130">
        <v>44.066178051670164</v>
      </c>
    </row>
    <row r="131" spans="1:5" x14ac:dyDescent="0.25">
      <c r="A131" t="str">
        <f>B2&amp;C110&amp;D131</f>
        <v>DISTRIBUCION VOLUMEN X CRITERIO (kg ó litros)Total Bebidas CalientesDE 50 A 59 AÑOS</v>
      </c>
      <c r="B131">
        <v>0</v>
      </c>
      <c r="C131">
        <v>0</v>
      </c>
      <c r="D131" t="s">
        <v>151</v>
      </c>
      <c r="E131">
        <v>24.357573949142168</v>
      </c>
    </row>
    <row r="132" spans="1:5" x14ac:dyDescent="0.25">
      <c r="A132" t="str">
        <f>B2&amp;C110&amp;D132</f>
        <v>DISTRIBUCION VOLUMEN X CRITERIO (kg ó litros)Total Bebidas CalientesDE 60 A 75 AÑOS</v>
      </c>
      <c r="B132">
        <v>0</v>
      </c>
      <c r="C132">
        <v>0</v>
      </c>
      <c r="D132" t="s">
        <v>152</v>
      </c>
      <c r="E132">
        <v>10.918274731918839</v>
      </c>
    </row>
    <row r="133" spans="1:5" x14ac:dyDescent="0.25">
      <c r="A133" t="str">
        <f>B2&amp;C110&amp;D133</f>
        <v>DISTRIBUCION VOLUMEN X CRITERIO (kg ó litros)Total Bebidas CalientesALTA Y MEDIA ALTA</v>
      </c>
      <c r="B133">
        <v>0</v>
      </c>
      <c r="C133">
        <v>0</v>
      </c>
      <c r="D133" t="s">
        <v>153</v>
      </c>
      <c r="E133">
        <v>12.364666861931646</v>
      </c>
    </row>
    <row r="134" spans="1:5" x14ac:dyDescent="0.25">
      <c r="A134" t="str">
        <f>B2&amp;C110&amp;D134</f>
        <v>DISTRIBUCION VOLUMEN X CRITERIO (kg ó litros)Total Bebidas CalientesMEDIA</v>
      </c>
      <c r="B134">
        <v>0</v>
      </c>
      <c r="C134">
        <v>0</v>
      </c>
      <c r="D134" t="s">
        <v>154</v>
      </c>
      <c r="E134">
        <v>24.497599508425889</v>
      </c>
    </row>
    <row r="135" spans="1:5" x14ac:dyDescent="0.25">
      <c r="A135" t="str">
        <f>B2&amp;C110&amp;D135</f>
        <v>DISTRIBUCION VOLUMEN X CRITERIO (kg ó litros)Total Bebidas CalientesMEDIA BAJA</v>
      </c>
      <c r="B135">
        <v>0</v>
      </c>
      <c r="C135">
        <v>0</v>
      </c>
      <c r="D135" t="s">
        <v>155</v>
      </c>
      <c r="E135">
        <v>53.031506692808058</v>
      </c>
    </row>
    <row r="136" spans="1:5" x14ac:dyDescent="0.25">
      <c r="A136" t="str">
        <f>B2&amp;C110&amp;D136</f>
        <v>DISTRIBUCION VOLUMEN X CRITERIO (kg ó litros)Total Bebidas CalientesBAJA</v>
      </c>
      <c r="B136">
        <v>0</v>
      </c>
      <c r="C136">
        <v>0</v>
      </c>
      <c r="D136" t="s">
        <v>156</v>
      </c>
      <c r="E136">
        <v>10.106225544479219</v>
      </c>
    </row>
    <row r="137" spans="1:5" x14ac:dyDescent="0.25">
      <c r="A137" t="str">
        <f>B2&amp;C137&amp;D137</f>
        <v>DISTRIBUCION VOLUMEN X CRITERIO (kg ó litros)Total AperitivosT.ESPAÑA</v>
      </c>
      <c r="B137">
        <v>0</v>
      </c>
      <c r="C137" t="s">
        <v>20</v>
      </c>
      <c r="D137" t="s">
        <v>54</v>
      </c>
      <c r="E137">
        <v>100</v>
      </c>
    </row>
    <row r="138" spans="1:5" x14ac:dyDescent="0.25">
      <c r="A138" t="str">
        <f>B2&amp;C137&amp;D138</f>
        <v>DISTRIBUCION VOLUMEN X CRITERIO (kg ó litros)Total AperitivosBCN AM</v>
      </c>
      <c r="B138">
        <v>0</v>
      </c>
      <c r="C138">
        <v>0</v>
      </c>
      <c r="D138" t="s">
        <v>139</v>
      </c>
      <c r="E138">
        <v>4.970428146057734</v>
      </c>
    </row>
    <row r="139" spans="1:5" x14ac:dyDescent="0.25">
      <c r="A139" t="str">
        <f>B2&amp;C137&amp;D139</f>
        <v>DISTRIBUCION VOLUMEN X CRITERIO (kg ó litros)Total AperitivosREST.CAT ARAGON</v>
      </c>
      <c r="B139">
        <v>0</v>
      </c>
      <c r="C139">
        <v>0</v>
      </c>
      <c r="D139" t="s">
        <v>140</v>
      </c>
      <c r="E139">
        <v>12.012797774933921</v>
      </c>
    </row>
    <row r="140" spans="1:5" x14ac:dyDescent="0.25">
      <c r="A140" t="str">
        <f>B2&amp;C137&amp;D140</f>
        <v>DISTRIBUCION VOLUMEN X CRITERIO (kg ó litros)Total AperitivosLEVANTE</v>
      </c>
      <c r="B140">
        <v>0</v>
      </c>
      <c r="C140">
        <v>0</v>
      </c>
      <c r="D140" t="s">
        <v>141</v>
      </c>
      <c r="E140">
        <v>15.25735680816277</v>
      </c>
    </row>
    <row r="141" spans="1:5" x14ac:dyDescent="0.25">
      <c r="A141" t="str">
        <f>B2&amp;C137&amp;D141</f>
        <v>DISTRIBUCION VOLUMEN X CRITERIO (kg ó litros)Total AperitivosANDALUCIA</v>
      </c>
      <c r="B141">
        <v>0</v>
      </c>
      <c r="C141">
        <v>0</v>
      </c>
      <c r="D141" t="s">
        <v>142</v>
      </c>
      <c r="E141">
        <v>19.315332706504901</v>
      </c>
    </row>
    <row r="142" spans="1:5" x14ac:dyDescent="0.25">
      <c r="A142" t="str">
        <f>B2&amp;C137&amp;D142</f>
        <v>DISTRIBUCION VOLUMEN X CRITERIO (kg ó litros)Total AperitivosMDD AM</v>
      </c>
      <c r="B142">
        <v>0</v>
      </c>
      <c r="C142">
        <v>0</v>
      </c>
      <c r="D142" t="s">
        <v>143</v>
      </c>
      <c r="E142">
        <v>16.50569732219536</v>
      </c>
    </row>
    <row r="143" spans="1:5" x14ac:dyDescent="0.25">
      <c r="A143" t="str">
        <f>B2&amp;C137&amp;D143</f>
        <v>DISTRIBUCION VOLUMEN X CRITERIO (kg ó litros)Total AperitivosRTO CENTRO</v>
      </c>
      <c r="B143">
        <v>0</v>
      </c>
      <c r="C143">
        <v>0</v>
      </c>
      <c r="D143" t="s">
        <v>144</v>
      </c>
      <c r="E143">
        <v>9.8148534601103226</v>
      </c>
    </row>
    <row r="144" spans="1:5" x14ac:dyDescent="0.25">
      <c r="A144" t="str">
        <f>B2&amp;C137&amp;D144</f>
        <v>DISTRIBUCION VOLUMEN X CRITERIO (kg ó litros)Total AperitivosNORTE-CENTRO</v>
      </c>
      <c r="B144">
        <v>0</v>
      </c>
      <c r="C144">
        <v>0</v>
      </c>
      <c r="D144" t="s">
        <v>145</v>
      </c>
      <c r="E144">
        <v>16.753636673444085</v>
      </c>
    </row>
    <row r="145" spans="1:5" x14ac:dyDescent="0.25">
      <c r="A145" t="str">
        <f>B2&amp;C137&amp;D145</f>
        <v>DISTRIBUCION VOLUMEN X CRITERIO (kg ó litros)Total AperitivosNOROESTE</v>
      </c>
      <c r="B145">
        <v>0</v>
      </c>
      <c r="C145">
        <v>0</v>
      </c>
      <c r="D145" t="s">
        <v>146</v>
      </c>
      <c r="E145">
        <v>5.3699000938216708</v>
      </c>
    </row>
    <row r="146" spans="1:5" x14ac:dyDescent="0.25">
      <c r="A146" t="str">
        <f>B2&amp;C137&amp;D146</f>
        <v>DISTRIBUCION VOLUMEN X CRITERIO (kg ó litros)Total Aperitivos&lt;2MIL</v>
      </c>
      <c r="B146">
        <v>0</v>
      </c>
      <c r="C146">
        <v>0</v>
      </c>
      <c r="D146" t="s">
        <v>29</v>
      </c>
      <c r="E146">
        <v>4.3914922925904474</v>
      </c>
    </row>
    <row r="147" spans="1:5" x14ac:dyDescent="0.25">
      <c r="A147" t="str">
        <f>B2&amp;C137&amp;D147</f>
        <v>DISTRIBUCION VOLUMEN X CRITERIO (kg ó litros)Total Aperitivos2-5MIL</v>
      </c>
      <c r="B147">
        <v>0</v>
      </c>
      <c r="C147">
        <v>0</v>
      </c>
      <c r="D147" t="s">
        <v>30</v>
      </c>
      <c r="E147">
        <v>3.1759844320127177</v>
      </c>
    </row>
    <row r="148" spans="1:5" x14ac:dyDescent="0.25">
      <c r="A148" t="str">
        <f>B2&amp;C137&amp;D148</f>
        <v>DISTRIBUCION VOLUMEN X CRITERIO (kg ó litros)Total Aperitivos5-10MIL</v>
      </c>
      <c r="B148">
        <v>0</v>
      </c>
      <c r="C148">
        <v>0</v>
      </c>
      <c r="D148" t="s">
        <v>31</v>
      </c>
      <c r="E148">
        <v>1.9894762582332879</v>
      </c>
    </row>
    <row r="149" spans="1:5" x14ac:dyDescent="0.25">
      <c r="A149" t="str">
        <f>B2&amp;C137&amp;D149</f>
        <v>DISTRIBUCION VOLUMEN X CRITERIO (kg ó litros)Total Aperitivos10-30MIL</v>
      </c>
      <c r="B149">
        <v>0</v>
      </c>
      <c r="C149">
        <v>0</v>
      </c>
      <c r="D149" t="s">
        <v>32</v>
      </c>
      <c r="E149">
        <v>25.384005688808937</v>
      </c>
    </row>
    <row r="150" spans="1:5" x14ac:dyDescent="0.25">
      <c r="A150" t="str">
        <f>B2&amp;C137&amp;D150</f>
        <v>DISTRIBUCION VOLUMEN X CRITERIO (kg ó litros)Total Aperitivos30-100MIL</v>
      </c>
      <c r="B150">
        <v>0</v>
      </c>
      <c r="C150">
        <v>0</v>
      </c>
      <c r="D150" t="s">
        <v>33</v>
      </c>
      <c r="E150">
        <v>29.605779350163342</v>
      </c>
    </row>
    <row r="151" spans="1:5" x14ac:dyDescent="0.25">
      <c r="A151" t="str">
        <f>B2&amp;C137&amp;D151</f>
        <v>DISTRIBUCION VOLUMEN X CRITERIO (kg ó litros)Total Aperitivos100-200MIL</v>
      </c>
      <c r="B151">
        <v>0</v>
      </c>
      <c r="C151">
        <v>0</v>
      </c>
      <c r="D151" t="s">
        <v>34</v>
      </c>
      <c r="E151">
        <v>8.8586126070334679</v>
      </c>
    </row>
    <row r="152" spans="1:5" x14ac:dyDescent="0.25">
      <c r="A152" t="str">
        <f>B2&amp;C137&amp;D152</f>
        <v>DISTRIBUCION VOLUMEN X CRITERIO (kg ó litros)Total Aperitivos200-500MIL</v>
      </c>
      <c r="B152">
        <v>0</v>
      </c>
      <c r="C152">
        <v>0</v>
      </c>
      <c r="D152" t="s">
        <v>35</v>
      </c>
      <c r="E152">
        <v>10.96039909818113</v>
      </c>
    </row>
    <row r="153" spans="1:5" x14ac:dyDescent="0.25">
      <c r="A153" t="str">
        <f>B2&amp;C137&amp;D153</f>
        <v>DISTRIBUCION VOLUMEN X CRITERIO (kg ó litros)Total Aperitivos&gt;500MIL</v>
      </c>
      <c r="B153">
        <v>0</v>
      </c>
      <c r="C153">
        <v>0</v>
      </c>
      <c r="D153" t="s">
        <v>36</v>
      </c>
      <c r="E153">
        <v>15.634249091535576</v>
      </c>
    </row>
    <row r="154" spans="1:5" x14ac:dyDescent="0.25">
      <c r="A154" t="str">
        <f>B2&amp;C137&amp;D154</f>
        <v>DISTRIBUCION VOLUMEN X CRITERIO (kg ó litros)Total AperitivosDE 15 A 19 AÑOS</v>
      </c>
      <c r="B154">
        <v>0</v>
      </c>
      <c r="C154">
        <v>0</v>
      </c>
      <c r="D154" t="s">
        <v>147</v>
      </c>
      <c r="E154">
        <v>8.6622688293092605</v>
      </c>
    </row>
    <row r="155" spans="1:5" x14ac:dyDescent="0.25">
      <c r="A155" t="str">
        <f>B2&amp;C137&amp;D155</f>
        <v>DISTRIBUCION VOLUMEN X CRITERIO (kg ó litros)Total AperitivosDE 20 A 24 AÑOS</v>
      </c>
      <c r="B155">
        <v>0</v>
      </c>
      <c r="C155">
        <v>0</v>
      </c>
      <c r="D155" t="s">
        <v>148</v>
      </c>
      <c r="E155">
        <v>6.1010118733719709</v>
      </c>
    </row>
    <row r="156" spans="1:5" x14ac:dyDescent="0.25">
      <c r="A156" t="str">
        <f>B2&amp;C137&amp;D156</f>
        <v>DISTRIBUCION VOLUMEN X CRITERIO (kg ó litros)Total AperitivosDE 25 A 34 AÑOS</v>
      </c>
      <c r="B156">
        <v>0</v>
      </c>
      <c r="C156">
        <v>0</v>
      </c>
      <c r="D156" t="s">
        <v>149</v>
      </c>
      <c r="E156">
        <v>26.20193216579273</v>
      </c>
    </row>
    <row r="157" spans="1:5" x14ac:dyDescent="0.25">
      <c r="A157" t="str">
        <f>B2&amp;C137&amp;D157</f>
        <v>DISTRIBUCION VOLUMEN X CRITERIO (kg ó litros)Total AperitivosDE 35 A 49 AÑOS</v>
      </c>
      <c r="B157">
        <v>0</v>
      </c>
      <c r="C157">
        <v>0</v>
      </c>
      <c r="D157" t="s">
        <v>150</v>
      </c>
      <c r="E157">
        <v>26.988730100953823</v>
      </c>
    </row>
    <row r="158" spans="1:5" x14ac:dyDescent="0.25">
      <c r="A158" t="str">
        <f>B2&amp;C137&amp;D158</f>
        <v>DISTRIBUCION VOLUMEN X CRITERIO (kg ó litros)Total AperitivosDE 50 A 59 AÑOS</v>
      </c>
      <c r="B158">
        <v>0</v>
      </c>
      <c r="C158">
        <v>0</v>
      </c>
      <c r="D158" t="s">
        <v>151</v>
      </c>
      <c r="E158">
        <v>26.183492247606114</v>
      </c>
    </row>
    <row r="159" spans="1:5" x14ac:dyDescent="0.25">
      <c r="A159" t="str">
        <f>B2&amp;C137&amp;D159</f>
        <v>DISTRIBUCION VOLUMEN X CRITERIO (kg ó litros)Total AperitivosDE 60 A 75 AÑOS</v>
      </c>
      <c r="B159">
        <v>0</v>
      </c>
      <c r="C159">
        <v>0</v>
      </c>
      <c r="D159" t="s">
        <v>152</v>
      </c>
      <c r="E159">
        <v>5.8625629780418009</v>
      </c>
    </row>
    <row r="160" spans="1:5" x14ac:dyDescent="0.25">
      <c r="A160" t="str">
        <f>B2&amp;C137&amp;D160</f>
        <v>DISTRIBUCION VOLUMEN X CRITERIO (kg ó litros)Total AperitivosALTA Y MEDIA ALTA</v>
      </c>
      <c r="B160">
        <v>0</v>
      </c>
      <c r="C160">
        <v>0</v>
      </c>
      <c r="D160" t="s">
        <v>153</v>
      </c>
      <c r="E160">
        <v>23.133369039331058</v>
      </c>
    </row>
    <row r="161" spans="1:5" x14ac:dyDescent="0.25">
      <c r="A161" t="str">
        <f>B2&amp;C137&amp;D161</f>
        <v>DISTRIBUCION VOLUMEN X CRITERIO (kg ó litros)Total AperitivosMEDIA</v>
      </c>
      <c r="B161">
        <v>0</v>
      </c>
      <c r="C161">
        <v>0</v>
      </c>
      <c r="D161" t="s">
        <v>154</v>
      </c>
      <c r="E161">
        <v>30.230161582320008</v>
      </c>
    </row>
    <row r="162" spans="1:5" x14ac:dyDescent="0.25">
      <c r="A162" t="str">
        <f>B2&amp;C137&amp;D162</f>
        <v>DISTRIBUCION VOLUMEN X CRITERIO (kg ó litros)Total AperitivosMEDIA BAJA</v>
      </c>
      <c r="B162">
        <v>0</v>
      </c>
      <c r="C162">
        <v>0</v>
      </c>
      <c r="D162" t="s">
        <v>155</v>
      </c>
      <c r="E162">
        <v>30.778740616111843</v>
      </c>
    </row>
    <row r="163" spans="1:5" x14ac:dyDescent="0.25">
      <c r="A163" t="str">
        <f>B2&amp;C137&amp;D163</f>
        <v>DISTRIBUCION VOLUMEN X CRITERIO (kg ó litros)Total AperitivosBAJA</v>
      </c>
      <c r="B163">
        <v>0</v>
      </c>
      <c r="C163">
        <v>0</v>
      </c>
      <c r="D163" t="s">
        <v>156</v>
      </c>
      <c r="E163">
        <v>15.857733860871662</v>
      </c>
    </row>
    <row r="164" spans="1:5" x14ac:dyDescent="0.25">
      <c r="A164" t="str">
        <f>B164&amp;C164&amp;D164</f>
        <v>PENETRACION (%)TotalAlimentacionT.ESPAÑA</v>
      </c>
      <c r="B164" t="s">
        <v>25</v>
      </c>
      <c r="C164" t="s">
        <v>15</v>
      </c>
      <c r="D164" t="s">
        <v>54</v>
      </c>
      <c r="E164">
        <v>43.755769999999998</v>
      </c>
    </row>
    <row r="165" spans="1:5" x14ac:dyDescent="0.25">
      <c r="A165" t="str">
        <f>B164&amp;C164&amp;D165</f>
        <v>PENETRACION (%)TotalAlimentacionBCN AM</v>
      </c>
      <c r="B165">
        <v>0</v>
      </c>
      <c r="C165">
        <v>0</v>
      </c>
      <c r="D165" t="s">
        <v>139</v>
      </c>
      <c r="E165">
        <v>45.879150000000003</v>
      </c>
    </row>
    <row r="166" spans="1:5" x14ac:dyDescent="0.25">
      <c r="A166" t="str">
        <f>B164&amp;C164&amp;D166</f>
        <v>PENETRACION (%)TotalAlimentacionREST.CAT ARAGON</v>
      </c>
      <c r="B166">
        <v>0</v>
      </c>
      <c r="C166">
        <v>0</v>
      </c>
      <c r="D166" t="s">
        <v>140</v>
      </c>
      <c r="E166">
        <v>36.199370000000002</v>
      </c>
    </row>
    <row r="167" spans="1:5" x14ac:dyDescent="0.25">
      <c r="A167" t="str">
        <f>B164&amp;C164&amp;D167</f>
        <v>PENETRACION (%)TotalAlimentacionLEVANTE</v>
      </c>
      <c r="B167">
        <v>0</v>
      </c>
      <c r="C167">
        <v>0</v>
      </c>
      <c r="D167" t="s">
        <v>141</v>
      </c>
      <c r="E167">
        <v>43.558219999999999</v>
      </c>
    </row>
    <row r="168" spans="1:5" x14ac:dyDescent="0.25">
      <c r="A168" t="str">
        <f>B164&amp;C164&amp;D168</f>
        <v>PENETRACION (%)TotalAlimentacionANDALUCIA</v>
      </c>
      <c r="B168">
        <v>0</v>
      </c>
      <c r="C168">
        <v>0</v>
      </c>
      <c r="D168" t="s">
        <v>142</v>
      </c>
      <c r="E168">
        <v>48.419460000000001</v>
      </c>
    </row>
    <row r="169" spans="1:5" x14ac:dyDescent="0.25">
      <c r="A169" t="str">
        <f>B164&amp;C164&amp;D169</f>
        <v>PENETRACION (%)TotalAlimentacionMDD AM</v>
      </c>
      <c r="B169">
        <v>0</v>
      </c>
      <c r="C169">
        <v>0</v>
      </c>
      <c r="D169" t="s">
        <v>143</v>
      </c>
      <c r="E169">
        <v>48.107289999999999</v>
      </c>
    </row>
    <row r="170" spans="1:5" x14ac:dyDescent="0.25">
      <c r="A170" t="str">
        <f>B164&amp;C164&amp;D170</f>
        <v>PENETRACION (%)TotalAlimentacionRTO CENTRO</v>
      </c>
      <c r="B170">
        <v>0</v>
      </c>
      <c r="C170">
        <v>0</v>
      </c>
      <c r="D170" t="s">
        <v>144</v>
      </c>
      <c r="E170">
        <v>40.785029999999999</v>
      </c>
    </row>
    <row r="171" spans="1:5" x14ac:dyDescent="0.25">
      <c r="A171" t="str">
        <f>B164&amp;C164&amp;D171</f>
        <v>PENETRACION (%)TotalAlimentacionNORTE-CENTRO</v>
      </c>
      <c r="B171">
        <v>0</v>
      </c>
      <c r="C171">
        <v>0</v>
      </c>
      <c r="D171" t="s">
        <v>145</v>
      </c>
      <c r="E171">
        <v>45.63467</v>
      </c>
    </row>
    <row r="172" spans="1:5" x14ac:dyDescent="0.25">
      <c r="A172" t="str">
        <f>B164&amp;C164&amp;D172</f>
        <v>PENETRACION (%)TotalAlimentacionNOROESTE</v>
      </c>
      <c r="B172">
        <v>0</v>
      </c>
      <c r="C172">
        <v>0</v>
      </c>
      <c r="D172" t="s">
        <v>146</v>
      </c>
      <c r="E172">
        <v>40.413200000000003</v>
      </c>
    </row>
    <row r="173" spans="1:5" x14ac:dyDescent="0.25">
      <c r="A173" t="str">
        <f>B164&amp;C164&amp;D173</f>
        <v>PENETRACION (%)TotalAlimentacion&lt;2MIL</v>
      </c>
      <c r="B173">
        <v>0</v>
      </c>
      <c r="C173">
        <v>0</v>
      </c>
      <c r="D173" t="s">
        <v>29</v>
      </c>
      <c r="E173">
        <v>49.00685</v>
      </c>
    </row>
    <row r="174" spans="1:5" x14ac:dyDescent="0.25">
      <c r="A174" t="str">
        <f>B164&amp;C164&amp;D174</f>
        <v>PENETRACION (%)TotalAlimentacion2-5MIL</v>
      </c>
      <c r="B174">
        <v>0</v>
      </c>
      <c r="C174">
        <v>0</v>
      </c>
      <c r="D174" t="s">
        <v>30</v>
      </c>
      <c r="E174">
        <v>46.527360000000002</v>
      </c>
    </row>
    <row r="175" spans="1:5" x14ac:dyDescent="0.25">
      <c r="A175" t="str">
        <f>B164&amp;C164&amp;D175</f>
        <v>PENETRACION (%)TotalAlimentacion5-10MIL</v>
      </c>
      <c r="B175">
        <v>0</v>
      </c>
      <c r="C175">
        <v>0</v>
      </c>
      <c r="D175" t="s">
        <v>31</v>
      </c>
      <c r="E175">
        <v>47.50676</v>
      </c>
    </row>
    <row r="176" spans="1:5" x14ac:dyDescent="0.25">
      <c r="A176" t="str">
        <f>B164&amp;C164&amp;D176</f>
        <v>PENETRACION (%)TotalAlimentacion10-30MIL</v>
      </c>
      <c r="B176">
        <v>0</v>
      </c>
      <c r="C176">
        <v>0</v>
      </c>
      <c r="D176" t="s">
        <v>32</v>
      </c>
      <c r="E176">
        <v>40.848770000000002</v>
      </c>
    </row>
    <row r="177" spans="1:5" x14ac:dyDescent="0.25">
      <c r="A177" t="str">
        <f>B164&amp;C164&amp;D177</f>
        <v>PENETRACION (%)TotalAlimentacion30-100MIL</v>
      </c>
      <c r="B177">
        <v>0</v>
      </c>
      <c r="C177">
        <v>0</v>
      </c>
      <c r="D177" t="s">
        <v>33</v>
      </c>
      <c r="E177">
        <v>45.533659999999998</v>
      </c>
    </row>
    <row r="178" spans="1:5" x14ac:dyDescent="0.25">
      <c r="A178" t="str">
        <f>B164&amp;C164&amp;D178</f>
        <v>PENETRACION (%)TotalAlimentacion100-200MIL</v>
      </c>
      <c r="B178">
        <v>0</v>
      </c>
      <c r="C178">
        <v>0</v>
      </c>
      <c r="D178" t="s">
        <v>34</v>
      </c>
      <c r="E178">
        <v>45.827080000000002</v>
      </c>
    </row>
    <row r="179" spans="1:5" x14ac:dyDescent="0.25">
      <c r="A179" t="str">
        <f>B164&amp;C164&amp;D179</f>
        <v>PENETRACION (%)TotalAlimentacion200-500MIL</v>
      </c>
      <c r="B179">
        <v>0</v>
      </c>
      <c r="C179">
        <v>0</v>
      </c>
      <c r="D179" t="s">
        <v>35</v>
      </c>
      <c r="E179">
        <v>42.386969999999998</v>
      </c>
    </row>
    <row r="180" spans="1:5" x14ac:dyDescent="0.25">
      <c r="A180" t="str">
        <f>B164&amp;C164&amp;D180</f>
        <v>PENETRACION (%)TotalAlimentacion&gt;500MIL</v>
      </c>
      <c r="B180">
        <v>0</v>
      </c>
      <c r="C180">
        <v>0</v>
      </c>
      <c r="D180" t="s">
        <v>36</v>
      </c>
      <c r="E180">
        <v>43.727370000000001</v>
      </c>
    </row>
    <row r="181" spans="1:5" x14ac:dyDescent="0.25">
      <c r="A181" t="str">
        <f>B164&amp;C164&amp;D181</f>
        <v>PENETRACION (%)TotalAlimentacionDE 15 A 19 AÑOS</v>
      </c>
      <c r="B181">
        <v>0</v>
      </c>
      <c r="C181">
        <v>0</v>
      </c>
      <c r="D181" t="s">
        <v>147</v>
      </c>
      <c r="E181">
        <v>45.187820000000002</v>
      </c>
    </row>
    <row r="182" spans="1:5" x14ac:dyDescent="0.25">
      <c r="A182" t="str">
        <f>B164&amp;C164&amp;D182</f>
        <v>PENETRACION (%)TotalAlimentacionDE 20 A 24 AÑOS</v>
      </c>
      <c r="B182">
        <v>0</v>
      </c>
      <c r="C182">
        <v>0</v>
      </c>
      <c r="D182" t="s">
        <v>148</v>
      </c>
      <c r="E182">
        <v>59.773539999999997</v>
      </c>
    </row>
    <row r="183" spans="1:5" x14ac:dyDescent="0.25">
      <c r="A183" t="str">
        <f>B164&amp;C164&amp;D183</f>
        <v>PENETRACION (%)TotalAlimentacionDE 25 A 34 AÑOS</v>
      </c>
      <c r="B183">
        <v>0</v>
      </c>
      <c r="C183">
        <v>0</v>
      </c>
      <c r="D183" t="s">
        <v>149</v>
      </c>
      <c r="E183">
        <v>53.588749999999997</v>
      </c>
    </row>
    <row r="184" spans="1:5" x14ac:dyDescent="0.25">
      <c r="A184" t="str">
        <f>B164&amp;C164&amp;D184</f>
        <v>PENETRACION (%)TotalAlimentacionDE 35 A 49 AÑOS</v>
      </c>
      <c r="B184">
        <v>0</v>
      </c>
      <c r="C184">
        <v>0</v>
      </c>
      <c r="D184" t="s">
        <v>150</v>
      </c>
      <c r="E184">
        <v>41.983829999999998</v>
      </c>
    </row>
    <row r="185" spans="1:5" x14ac:dyDescent="0.25">
      <c r="A185" t="str">
        <f>B164&amp;C164&amp;D185</f>
        <v>PENETRACION (%)TotalAlimentacionDE 50 A 59 AÑOS</v>
      </c>
      <c r="B185">
        <v>0</v>
      </c>
      <c r="C185">
        <v>0</v>
      </c>
      <c r="D185" t="s">
        <v>151</v>
      </c>
      <c r="E185">
        <v>41.615810000000003</v>
      </c>
    </row>
    <row r="186" spans="1:5" x14ac:dyDescent="0.25">
      <c r="A186" t="str">
        <f>B164&amp;C164&amp;D186</f>
        <v>PENETRACION (%)TotalAlimentacionDE 60 A 75 AÑOS</v>
      </c>
      <c r="B186">
        <v>0</v>
      </c>
      <c r="C186">
        <v>0</v>
      </c>
      <c r="D186" t="s">
        <v>152</v>
      </c>
      <c r="E186">
        <v>36.918320000000001</v>
      </c>
    </row>
    <row r="187" spans="1:5" x14ac:dyDescent="0.25">
      <c r="A187" t="str">
        <f>B164&amp;C164&amp;D187</f>
        <v>PENETRACION (%)TotalAlimentacionALTA Y MEDIA ALTA</v>
      </c>
      <c r="B187">
        <v>0</v>
      </c>
      <c r="C187">
        <v>0</v>
      </c>
      <c r="D187" t="s">
        <v>153</v>
      </c>
      <c r="E187">
        <v>45.265279999999997</v>
      </c>
    </row>
    <row r="188" spans="1:5" x14ac:dyDescent="0.25">
      <c r="A188" t="str">
        <f>B164&amp;C164&amp;D188</f>
        <v>PENETRACION (%)TotalAlimentacionMEDIA</v>
      </c>
      <c r="B188">
        <v>0</v>
      </c>
      <c r="C188">
        <v>0</v>
      </c>
      <c r="D188" t="s">
        <v>154</v>
      </c>
      <c r="E188">
        <v>42.03942</v>
      </c>
    </row>
    <row r="189" spans="1:5" x14ac:dyDescent="0.25">
      <c r="A189" t="str">
        <f>B164&amp;C164&amp;D189</f>
        <v>PENETRACION (%)TotalAlimentacionMEDIA BAJA</v>
      </c>
      <c r="B189">
        <v>0</v>
      </c>
      <c r="C189">
        <v>0</v>
      </c>
      <c r="D189" t="s">
        <v>155</v>
      </c>
      <c r="E189">
        <v>41.622259999999997</v>
      </c>
    </row>
    <row r="190" spans="1:5" x14ac:dyDescent="0.25">
      <c r="A190" t="str">
        <f>B164&amp;C164&amp;D190</f>
        <v>PENETRACION (%)TotalAlimentacionBAJA</v>
      </c>
      <c r="B190">
        <v>0</v>
      </c>
      <c r="C190">
        <v>0</v>
      </c>
      <c r="D190" t="s">
        <v>156</v>
      </c>
      <c r="E190">
        <v>50.699019999999997</v>
      </c>
    </row>
    <row r="191" spans="1:5" x14ac:dyDescent="0.25">
      <c r="A191" t="str">
        <f>B164&amp;C191&amp;D191</f>
        <v>PENETRACION (%).T.Alimentos TOTAL INGT.ESPAÑA</v>
      </c>
      <c r="B191">
        <v>0</v>
      </c>
      <c r="C191" t="s">
        <v>16</v>
      </c>
      <c r="D191" t="s">
        <v>54</v>
      </c>
      <c r="E191">
        <v>28.368790000000001</v>
      </c>
    </row>
    <row r="192" spans="1:5" x14ac:dyDescent="0.25">
      <c r="A192" t="str">
        <f>B164&amp;C191&amp;D192</f>
        <v>PENETRACION (%).T.Alimentos TOTAL INGBCN AM</v>
      </c>
      <c r="B192">
        <v>0</v>
      </c>
      <c r="C192">
        <v>0</v>
      </c>
      <c r="D192" t="s">
        <v>139</v>
      </c>
      <c r="E192">
        <v>27.984919999999999</v>
      </c>
    </row>
    <row r="193" spans="1:5" x14ac:dyDescent="0.25">
      <c r="A193" t="str">
        <f>B164&amp;C191&amp;D193</f>
        <v>PENETRACION (%).T.Alimentos TOTAL INGREST.CAT ARAGON</v>
      </c>
      <c r="B193">
        <v>0</v>
      </c>
      <c r="C193">
        <v>0</v>
      </c>
      <c r="D193" t="s">
        <v>140</v>
      </c>
      <c r="E193">
        <v>22.129000000000001</v>
      </c>
    </row>
    <row r="194" spans="1:5" x14ac:dyDescent="0.25">
      <c r="A194" t="str">
        <f>B164&amp;C191&amp;D194</f>
        <v>PENETRACION (%).T.Alimentos TOTAL INGLEVANTE</v>
      </c>
      <c r="B194">
        <v>0</v>
      </c>
      <c r="C194">
        <v>0</v>
      </c>
      <c r="D194" t="s">
        <v>141</v>
      </c>
      <c r="E194">
        <v>29.413920000000001</v>
      </c>
    </row>
    <row r="195" spans="1:5" x14ac:dyDescent="0.25">
      <c r="A195" t="str">
        <f>B164&amp;C191&amp;D195</f>
        <v>PENETRACION (%).T.Alimentos TOTAL INGANDALUCIA</v>
      </c>
      <c r="B195">
        <v>0</v>
      </c>
      <c r="C195">
        <v>0</v>
      </c>
      <c r="D195" t="s">
        <v>142</v>
      </c>
      <c r="E195">
        <v>32.839109999999998</v>
      </c>
    </row>
    <row r="196" spans="1:5" x14ac:dyDescent="0.25">
      <c r="A196" t="str">
        <f>B164&amp;C191&amp;D196</f>
        <v>PENETRACION (%).T.Alimentos TOTAL INGMDD AM</v>
      </c>
      <c r="B196">
        <v>0</v>
      </c>
      <c r="C196">
        <v>0</v>
      </c>
      <c r="D196" t="s">
        <v>143</v>
      </c>
      <c r="E196">
        <v>32.546259999999997</v>
      </c>
    </row>
    <row r="197" spans="1:5" x14ac:dyDescent="0.25">
      <c r="A197" t="str">
        <f>B164&amp;C191&amp;D197</f>
        <v>PENETRACION (%).T.Alimentos TOTAL INGRTO CENTRO</v>
      </c>
      <c r="B197">
        <v>0</v>
      </c>
      <c r="C197">
        <v>0</v>
      </c>
      <c r="D197" t="s">
        <v>144</v>
      </c>
      <c r="E197">
        <v>27.02814</v>
      </c>
    </row>
    <row r="198" spans="1:5" x14ac:dyDescent="0.25">
      <c r="A198" t="str">
        <f>B164&amp;C191&amp;D198</f>
        <v>PENETRACION (%).T.Alimentos TOTAL INGNORTE-CENTRO</v>
      </c>
      <c r="B198">
        <v>0</v>
      </c>
      <c r="C198">
        <v>0</v>
      </c>
      <c r="D198" t="s">
        <v>145</v>
      </c>
      <c r="E198">
        <v>25.22213</v>
      </c>
    </row>
    <row r="199" spans="1:5" x14ac:dyDescent="0.25">
      <c r="A199" t="str">
        <f>B164&amp;C191&amp;D199</f>
        <v>PENETRACION (%).T.Alimentos TOTAL INGNOROESTE</v>
      </c>
      <c r="B199">
        <v>0</v>
      </c>
      <c r="C199">
        <v>0</v>
      </c>
      <c r="D199" t="s">
        <v>146</v>
      </c>
      <c r="E199">
        <v>25.510809999999999</v>
      </c>
    </row>
    <row r="200" spans="1:5" x14ac:dyDescent="0.25">
      <c r="A200" t="str">
        <f>B164&amp;C191&amp;D200</f>
        <v>PENETRACION (%).T.Alimentos TOTAL ING&lt;2MIL</v>
      </c>
      <c r="B200">
        <v>0</v>
      </c>
      <c r="C200">
        <v>0</v>
      </c>
      <c r="D200" t="s">
        <v>29</v>
      </c>
      <c r="E200">
        <v>22.936260000000001</v>
      </c>
    </row>
    <row r="201" spans="1:5" x14ac:dyDescent="0.25">
      <c r="A201" t="str">
        <f>B164&amp;C191&amp;D201</f>
        <v>PENETRACION (%).T.Alimentos TOTAL ING2-5MIL</v>
      </c>
      <c r="B201">
        <v>0</v>
      </c>
      <c r="C201">
        <v>0</v>
      </c>
      <c r="D201" t="s">
        <v>30</v>
      </c>
      <c r="E201">
        <v>27.288979999999999</v>
      </c>
    </row>
    <row r="202" spans="1:5" x14ac:dyDescent="0.25">
      <c r="A202" t="str">
        <f>B164&amp;C191&amp;D202</f>
        <v>PENETRACION (%).T.Alimentos TOTAL ING5-10MIL</v>
      </c>
      <c r="B202">
        <v>0</v>
      </c>
      <c r="C202">
        <v>0</v>
      </c>
      <c r="D202" t="s">
        <v>31</v>
      </c>
      <c r="E202">
        <v>31.317160000000001</v>
      </c>
    </row>
    <row r="203" spans="1:5" x14ac:dyDescent="0.25">
      <c r="A203" t="str">
        <f>B164&amp;C191&amp;D203</f>
        <v>PENETRACION (%).T.Alimentos TOTAL ING10-30MIL</v>
      </c>
      <c r="B203">
        <v>0</v>
      </c>
      <c r="C203">
        <v>0</v>
      </c>
      <c r="D203" t="s">
        <v>32</v>
      </c>
      <c r="E203">
        <v>28.73836</v>
      </c>
    </row>
    <row r="204" spans="1:5" x14ac:dyDescent="0.25">
      <c r="A204" t="str">
        <f>B164&amp;C191&amp;D204</f>
        <v>PENETRACION (%).T.Alimentos TOTAL ING30-100MIL</v>
      </c>
      <c r="B204">
        <v>0</v>
      </c>
      <c r="C204">
        <v>0</v>
      </c>
      <c r="D204" t="s">
        <v>33</v>
      </c>
      <c r="E204">
        <v>32.671030000000002</v>
      </c>
    </row>
    <row r="205" spans="1:5" x14ac:dyDescent="0.25">
      <c r="A205" t="str">
        <f>B164&amp;C191&amp;D205</f>
        <v>PENETRACION (%).T.Alimentos TOTAL ING100-200MIL</v>
      </c>
      <c r="B205">
        <v>0</v>
      </c>
      <c r="C205">
        <v>0</v>
      </c>
      <c r="D205" t="s">
        <v>34</v>
      </c>
      <c r="E205">
        <v>28.739540000000002</v>
      </c>
    </row>
    <row r="206" spans="1:5" x14ac:dyDescent="0.25">
      <c r="A206" t="str">
        <f>B164&amp;C191&amp;D206</f>
        <v>PENETRACION (%).T.Alimentos TOTAL ING200-500MIL</v>
      </c>
      <c r="B206">
        <v>0</v>
      </c>
      <c r="C206">
        <v>0</v>
      </c>
      <c r="D206" t="s">
        <v>35</v>
      </c>
      <c r="E206">
        <v>24.56916</v>
      </c>
    </row>
    <row r="207" spans="1:5" x14ac:dyDescent="0.25">
      <c r="A207" t="str">
        <f>B164&amp;C191&amp;D207</f>
        <v>PENETRACION (%).T.Alimentos TOTAL ING&gt;500MIL</v>
      </c>
      <c r="B207">
        <v>0</v>
      </c>
      <c r="C207">
        <v>0</v>
      </c>
      <c r="D207" t="s">
        <v>36</v>
      </c>
      <c r="E207">
        <v>29.702590000000001</v>
      </c>
    </row>
    <row r="208" spans="1:5" x14ac:dyDescent="0.25">
      <c r="A208" t="str">
        <f>B164&amp;C191&amp;D208</f>
        <v>PENETRACION (%).T.Alimentos TOTAL INGDE 15 A 19 AÑOS</v>
      </c>
      <c r="B208">
        <v>0</v>
      </c>
      <c r="C208">
        <v>0</v>
      </c>
      <c r="D208" t="s">
        <v>147</v>
      </c>
      <c r="E208">
        <v>13.20242</v>
      </c>
    </row>
    <row r="209" spans="1:5" x14ac:dyDescent="0.25">
      <c r="A209" t="str">
        <f>B164&amp;C191&amp;D209</f>
        <v>PENETRACION (%).T.Alimentos TOTAL INGDE 20 A 24 AÑOS</v>
      </c>
      <c r="B209">
        <v>0</v>
      </c>
      <c r="C209">
        <v>0</v>
      </c>
      <c r="D209" t="s">
        <v>148</v>
      </c>
      <c r="E209">
        <v>38.54777</v>
      </c>
    </row>
    <row r="210" spans="1:5" x14ac:dyDescent="0.25">
      <c r="A210" t="str">
        <f>B164&amp;C191&amp;D210</f>
        <v>PENETRACION (%).T.Alimentos TOTAL INGDE 25 A 34 AÑOS</v>
      </c>
      <c r="B210">
        <v>0</v>
      </c>
      <c r="C210">
        <v>0</v>
      </c>
      <c r="D210" t="s">
        <v>149</v>
      </c>
      <c r="E210">
        <v>38.142229999999998</v>
      </c>
    </row>
    <row r="211" spans="1:5" x14ac:dyDescent="0.25">
      <c r="A211" t="str">
        <f>B164&amp;C191&amp;D211</f>
        <v>PENETRACION (%).T.Alimentos TOTAL INGDE 35 A 49 AÑOS</v>
      </c>
      <c r="B211">
        <v>0</v>
      </c>
      <c r="C211">
        <v>0</v>
      </c>
      <c r="D211" t="s">
        <v>150</v>
      </c>
      <c r="E211">
        <v>27.214110000000002</v>
      </c>
    </row>
    <row r="212" spans="1:5" x14ac:dyDescent="0.25">
      <c r="A212" t="str">
        <f>B164&amp;C191&amp;D212</f>
        <v>PENETRACION (%).T.Alimentos TOTAL INGDE 50 A 59 AÑOS</v>
      </c>
      <c r="B212">
        <v>0</v>
      </c>
      <c r="C212">
        <v>0</v>
      </c>
      <c r="D212" t="s">
        <v>151</v>
      </c>
      <c r="E212">
        <v>26.827490000000001</v>
      </c>
    </row>
    <row r="213" spans="1:5" x14ac:dyDescent="0.25">
      <c r="A213" t="str">
        <f>B164&amp;C191&amp;D213</f>
        <v>PENETRACION (%).T.Alimentos TOTAL INGDE 60 A 75 AÑOS</v>
      </c>
      <c r="B213">
        <v>0</v>
      </c>
      <c r="C213">
        <v>0</v>
      </c>
      <c r="D213" t="s">
        <v>152</v>
      </c>
      <c r="E213">
        <v>26.708349999999999</v>
      </c>
    </row>
    <row r="214" spans="1:5" x14ac:dyDescent="0.25">
      <c r="A214" t="str">
        <f>B164&amp;C191&amp;D214</f>
        <v>PENETRACION (%).T.Alimentos TOTAL INGALTA Y MEDIA ALTA</v>
      </c>
      <c r="B214">
        <v>0</v>
      </c>
      <c r="C214">
        <v>0</v>
      </c>
      <c r="D214" t="s">
        <v>153</v>
      </c>
      <c r="E214">
        <v>31.030750000000001</v>
      </c>
    </row>
    <row r="215" spans="1:5" x14ac:dyDescent="0.25">
      <c r="A215" t="str">
        <f>B164&amp;C191&amp;D215</f>
        <v>PENETRACION (%).T.Alimentos TOTAL INGMEDIA</v>
      </c>
      <c r="B215">
        <v>0</v>
      </c>
      <c r="C215">
        <v>0</v>
      </c>
      <c r="D215" t="s">
        <v>154</v>
      </c>
      <c r="E215">
        <v>27.034649999999999</v>
      </c>
    </row>
    <row r="216" spans="1:5" x14ac:dyDescent="0.25">
      <c r="A216" t="str">
        <f>B164&amp;C191&amp;D216</f>
        <v>PENETRACION (%).T.Alimentos TOTAL INGMEDIA BAJA</v>
      </c>
      <c r="B216">
        <v>0</v>
      </c>
      <c r="C216">
        <v>0</v>
      </c>
      <c r="D216" t="s">
        <v>155</v>
      </c>
      <c r="E216">
        <v>28.593620000000001</v>
      </c>
    </row>
    <row r="217" spans="1:5" x14ac:dyDescent="0.25">
      <c r="A217" t="str">
        <f>B164&amp;C191&amp;D217</f>
        <v>PENETRACION (%).T.Alimentos TOTAL INGBAJA</v>
      </c>
      <c r="B217">
        <v>0</v>
      </c>
      <c r="C217">
        <v>0</v>
      </c>
      <c r="D217" t="s">
        <v>156</v>
      </c>
      <c r="E217">
        <v>30.350660000000001</v>
      </c>
    </row>
    <row r="218" spans="1:5" x14ac:dyDescent="0.25">
      <c r="A218" t="str">
        <f>B164&amp;C218&amp;D218</f>
        <v>PENETRACION (%)Total BebidasT.ESPAÑA</v>
      </c>
      <c r="B218">
        <v>0</v>
      </c>
      <c r="C218" t="s">
        <v>17</v>
      </c>
      <c r="D218" t="s">
        <v>54</v>
      </c>
      <c r="E218">
        <v>25.155619999999999</v>
      </c>
    </row>
    <row r="219" spans="1:5" x14ac:dyDescent="0.25">
      <c r="A219" t="str">
        <f>B164&amp;C218&amp;D219</f>
        <v>PENETRACION (%)Total BebidasBCN AM</v>
      </c>
      <c r="B219">
        <v>0</v>
      </c>
      <c r="C219">
        <v>0</v>
      </c>
      <c r="D219" t="s">
        <v>139</v>
      </c>
      <c r="E219">
        <v>27.317319999999999</v>
      </c>
    </row>
    <row r="220" spans="1:5" x14ac:dyDescent="0.25">
      <c r="A220" t="str">
        <f>B164&amp;C218&amp;D220</f>
        <v>PENETRACION (%)Total BebidasREST.CAT ARAGON</v>
      </c>
      <c r="B220">
        <v>0</v>
      </c>
      <c r="C220">
        <v>0</v>
      </c>
      <c r="D220" t="s">
        <v>140</v>
      </c>
      <c r="E220">
        <v>22.466239999999999</v>
      </c>
    </row>
    <row r="221" spans="1:5" x14ac:dyDescent="0.25">
      <c r="A221" t="str">
        <f>B164&amp;C218&amp;D221</f>
        <v>PENETRACION (%)Total BebidasLEVANTE</v>
      </c>
      <c r="B221">
        <v>0</v>
      </c>
      <c r="C221">
        <v>0</v>
      </c>
      <c r="D221" t="s">
        <v>141</v>
      </c>
      <c r="E221">
        <v>27.521380000000001</v>
      </c>
    </row>
    <row r="222" spans="1:5" x14ac:dyDescent="0.25">
      <c r="A222" t="str">
        <f>B164&amp;C218&amp;D222</f>
        <v>PENETRACION (%)Total BebidasANDALUCIA</v>
      </c>
      <c r="B222">
        <v>0</v>
      </c>
      <c r="C222">
        <v>0</v>
      </c>
      <c r="D222" t="s">
        <v>142</v>
      </c>
      <c r="E222">
        <v>25.716390000000001</v>
      </c>
    </row>
    <row r="223" spans="1:5" x14ac:dyDescent="0.25">
      <c r="A223" t="str">
        <f>B164&amp;C218&amp;D223</f>
        <v>PENETRACION (%)Total BebidasMDD AM</v>
      </c>
      <c r="B223">
        <v>0</v>
      </c>
      <c r="C223">
        <v>0</v>
      </c>
      <c r="D223" t="s">
        <v>143</v>
      </c>
      <c r="E223">
        <v>26.308070000000001</v>
      </c>
    </row>
    <row r="224" spans="1:5" x14ac:dyDescent="0.25">
      <c r="A224" t="str">
        <f>B164&amp;C218&amp;D224</f>
        <v>PENETRACION (%)Total BebidasRTO CENTRO</v>
      </c>
      <c r="B224">
        <v>0</v>
      </c>
      <c r="C224">
        <v>0</v>
      </c>
      <c r="D224" t="s">
        <v>144</v>
      </c>
      <c r="E224">
        <v>24.618359999999999</v>
      </c>
    </row>
    <row r="225" spans="1:5" x14ac:dyDescent="0.25">
      <c r="A225" t="str">
        <f>B164&amp;C218&amp;D225</f>
        <v>PENETRACION (%)Total BebidasNORTE-CENTRO</v>
      </c>
      <c r="B225">
        <v>0</v>
      </c>
      <c r="C225">
        <v>0</v>
      </c>
      <c r="D225" t="s">
        <v>145</v>
      </c>
      <c r="E225">
        <v>28.475819999999999</v>
      </c>
    </row>
    <row r="226" spans="1:5" x14ac:dyDescent="0.25">
      <c r="A226" t="str">
        <f>B164&amp;C218&amp;D226</f>
        <v>PENETRACION (%)Total BebidasNOROESTE</v>
      </c>
      <c r="B226">
        <v>0</v>
      </c>
      <c r="C226">
        <v>0</v>
      </c>
      <c r="D226" t="s">
        <v>146</v>
      </c>
      <c r="E226">
        <v>26.93966</v>
      </c>
    </row>
    <row r="227" spans="1:5" x14ac:dyDescent="0.25">
      <c r="A227" t="str">
        <f>B164&amp;C218&amp;D227</f>
        <v>PENETRACION (%)Total Bebidas&lt;2MIL</v>
      </c>
      <c r="B227">
        <v>0</v>
      </c>
      <c r="C227">
        <v>0</v>
      </c>
      <c r="D227" t="s">
        <v>29</v>
      </c>
      <c r="E227">
        <v>33.91957</v>
      </c>
    </row>
    <row r="228" spans="1:5" x14ac:dyDescent="0.25">
      <c r="A228" t="str">
        <f>B164&amp;C218&amp;D228</f>
        <v>PENETRACION (%)Total Bebidas2-5MIL</v>
      </c>
      <c r="B228">
        <v>0</v>
      </c>
      <c r="C228">
        <v>0</v>
      </c>
      <c r="D228" t="s">
        <v>30</v>
      </c>
      <c r="E228">
        <v>25.689710000000002</v>
      </c>
    </row>
    <row r="229" spans="1:5" x14ac:dyDescent="0.25">
      <c r="A229" t="str">
        <f>B164&amp;C218&amp;D229</f>
        <v>PENETRACION (%)Total Bebidas5-10MIL</v>
      </c>
      <c r="B229">
        <v>0</v>
      </c>
      <c r="C229">
        <v>0</v>
      </c>
      <c r="D229" t="s">
        <v>31</v>
      </c>
      <c r="E229">
        <v>29.348279999999999</v>
      </c>
    </row>
    <row r="230" spans="1:5" x14ac:dyDescent="0.25">
      <c r="A230" t="str">
        <f>B164&amp;C218&amp;D230</f>
        <v>PENETRACION (%)Total Bebidas10-30MIL</v>
      </c>
      <c r="B230">
        <v>0</v>
      </c>
      <c r="C230">
        <v>0</v>
      </c>
      <c r="D230" t="s">
        <v>32</v>
      </c>
      <c r="E230">
        <v>24.386209999999998</v>
      </c>
    </row>
    <row r="231" spans="1:5" x14ac:dyDescent="0.25">
      <c r="A231" t="str">
        <f>B164&amp;C218&amp;D231</f>
        <v>PENETRACION (%)Total Bebidas30-100MIL</v>
      </c>
      <c r="B231">
        <v>0</v>
      </c>
      <c r="C231">
        <v>0</v>
      </c>
      <c r="D231" t="s">
        <v>33</v>
      </c>
      <c r="E231">
        <v>24.185949999999998</v>
      </c>
    </row>
    <row r="232" spans="1:5" x14ac:dyDescent="0.25">
      <c r="A232" t="str">
        <f>B164&amp;C218&amp;D232</f>
        <v>PENETRACION (%)Total Bebidas100-200MIL</v>
      </c>
      <c r="B232">
        <v>0</v>
      </c>
      <c r="C232">
        <v>0</v>
      </c>
      <c r="D232" t="s">
        <v>34</v>
      </c>
      <c r="E232">
        <v>26.079070000000002</v>
      </c>
    </row>
    <row r="233" spans="1:5" x14ac:dyDescent="0.25">
      <c r="A233" t="str">
        <f>B164&amp;C218&amp;D233</f>
        <v>PENETRACION (%)Total Bebidas200-500MIL</v>
      </c>
      <c r="B233">
        <v>0</v>
      </c>
      <c r="C233">
        <v>0</v>
      </c>
      <c r="D233" t="s">
        <v>35</v>
      </c>
      <c r="E233">
        <v>28.502179999999999</v>
      </c>
    </row>
    <row r="234" spans="1:5" x14ac:dyDescent="0.25">
      <c r="A234" t="str">
        <f>B164&amp;C218&amp;D234</f>
        <v>PENETRACION (%)Total Bebidas&gt;500MIL</v>
      </c>
      <c r="B234">
        <v>0</v>
      </c>
      <c r="C234">
        <v>0</v>
      </c>
      <c r="D234" t="s">
        <v>36</v>
      </c>
      <c r="E234">
        <v>22.766459999999999</v>
      </c>
    </row>
    <row r="235" spans="1:5" x14ac:dyDescent="0.25">
      <c r="A235" t="str">
        <f>B164&amp;C218&amp;D235</f>
        <v>PENETRACION (%)Total BebidasDE 15 A 19 AÑOS</v>
      </c>
      <c r="B235">
        <v>0</v>
      </c>
      <c r="C235">
        <v>0</v>
      </c>
      <c r="D235" t="s">
        <v>147</v>
      </c>
      <c r="E235">
        <v>41.11703</v>
      </c>
    </row>
    <row r="236" spans="1:5" x14ac:dyDescent="0.25">
      <c r="A236" t="str">
        <f>B164&amp;C218&amp;D236</f>
        <v>PENETRACION (%)Total BebidasDE 20 A 24 AÑOS</v>
      </c>
      <c r="B236">
        <v>0</v>
      </c>
      <c r="C236">
        <v>0</v>
      </c>
      <c r="D236" t="s">
        <v>148</v>
      </c>
      <c r="E236">
        <v>31.721440000000001</v>
      </c>
    </row>
    <row r="237" spans="1:5" x14ac:dyDescent="0.25">
      <c r="A237" t="str">
        <f>B164&amp;C218&amp;D237</f>
        <v>PENETRACION (%)Total BebidasDE 25 A 34 AÑOS</v>
      </c>
      <c r="B237">
        <v>0</v>
      </c>
      <c r="C237">
        <v>0</v>
      </c>
      <c r="D237" t="s">
        <v>149</v>
      </c>
      <c r="E237">
        <v>30.05611</v>
      </c>
    </row>
    <row r="238" spans="1:5" x14ac:dyDescent="0.25">
      <c r="A238" t="str">
        <f>B164&amp;C218&amp;D238</f>
        <v>PENETRACION (%)Total BebidasDE 35 A 49 AÑOS</v>
      </c>
      <c r="B238">
        <v>0</v>
      </c>
      <c r="C238">
        <v>0</v>
      </c>
      <c r="D238" t="s">
        <v>150</v>
      </c>
      <c r="E238">
        <v>23.530819999999999</v>
      </c>
    </row>
    <row r="239" spans="1:5" x14ac:dyDescent="0.25">
      <c r="A239" t="str">
        <f>B164&amp;C218&amp;D239</f>
        <v>PENETRACION (%)Total BebidasDE 50 A 59 AÑOS</v>
      </c>
      <c r="B239">
        <v>0</v>
      </c>
      <c r="C239">
        <v>0</v>
      </c>
      <c r="D239" t="s">
        <v>151</v>
      </c>
      <c r="E239">
        <v>23.409469999999999</v>
      </c>
    </row>
    <row r="240" spans="1:5" x14ac:dyDescent="0.25">
      <c r="A240" t="str">
        <f>B164&amp;C218&amp;D240</f>
        <v>PENETRACION (%)Total BebidasDE 60 A 75 AÑOS</v>
      </c>
      <c r="B240">
        <v>0</v>
      </c>
      <c r="C240">
        <v>0</v>
      </c>
      <c r="D240" t="s">
        <v>152</v>
      </c>
      <c r="E240">
        <v>22.185600000000001</v>
      </c>
    </row>
    <row r="241" spans="1:5" x14ac:dyDescent="0.25">
      <c r="A241" t="str">
        <f>B164&amp;C218&amp;D241</f>
        <v>PENETRACION (%)Total BebidasALTA Y MEDIA ALTA</v>
      </c>
      <c r="B241">
        <v>0</v>
      </c>
      <c r="C241">
        <v>0</v>
      </c>
      <c r="D241" t="s">
        <v>153</v>
      </c>
      <c r="E241">
        <v>24.958300000000001</v>
      </c>
    </row>
    <row r="242" spans="1:5" x14ac:dyDescent="0.25">
      <c r="A242" t="str">
        <f>B164&amp;C218&amp;D242</f>
        <v>PENETRACION (%)Total BebidasMEDIA</v>
      </c>
      <c r="B242">
        <v>0</v>
      </c>
      <c r="C242">
        <v>0</v>
      </c>
      <c r="D242" t="s">
        <v>154</v>
      </c>
      <c r="E242">
        <v>25.62567</v>
      </c>
    </row>
    <row r="243" spans="1:5" x14ac:dyDescent="0.25">
      <c r="A243" t="str">
        <f>B164&amp;C218&amp;D243</f>
        <v>PENETRACION (%)Total BebidasMEDIA BAJA</v>
      </c>
      <c r="B243">
        <v>0</v>
      </c>
      <c r="C243">
        <v>0</v>
      </c>
      <c r="D243" t="s">
        <v>155</v>
      </c>
      <c r="E243">
        <v>22.599150000000002</v>
      </c>
    </row>
    <row r="244" spans="1:5" x14ac:dyDescent="0.25">
      <c r="A244" t="str">
        <f>B164&amp;C218&amp;D244</f>
        <v>PENETRACION (%)Total BebidasBAJA</v>
      </c>
      <c r="B244">
        <v>0</v>
      </c>
      <c r="C244">
        <v>0</v>
      </c>
      <c r="D244" t="s">
        <v>156</v>
      </c>
      <c r="E244">
        <v>31.94135</v>
      </c>
    </row>
    <row r="245" spans="1:5" x14ac:dyDescent="0.25">
      <c r="A245" t="str">
        <f>B164&amp;C245&amp;D245</f>
        <v>PENETRACION (%)Total Bebidas FriasT.ESPAÑA</v>
      </c>
      <c r="B245">
        <v>0</v>
      </c>
      <c r="C245" t="s">
        <v>18</v>
      </c>
      <c r="D245" t="s">
        <v>54</v>
      </c>
      <c r="E245">
        <v>24.08784</v>
      </c>
    </row>
    <row r="246" spans="1:5" x14ac:dyDescent="0.25">
      <c r="A246" t="str">
        <f>B164&amp;C245&amp;D246</f>
        <v>PENETRACION (%)Total Bebidas FriasBCN AM</v>
      </c>
      <c r="B246">
        <v>0</v>
      </c>
      <c r="C246">
        <v>0</v>
      </c>
      <c r="D246" t="s">
        <v>139</v>
      </c>
      <c r="E246">
        <v>24.283580000000001</v>
      </c>
    </row>
    <row r="247" spans="1:5" x14ac:dyDescent="0.25">
      <c r="A247" t="str">
        <f>B164&amp;C245&amp;D247</f>
        <v>PENETRACION (%)Total Bebidas FriasREST.CAT ARAGON</v>
      </c>
      <c r="B247">
        <v>0</v>
      </c>
      <c r="C247">
        <v>0</v>
      </c>
      <c r="D247" t="s">
        <v>140</v>
      </c>
      <c r="E247">
        <v>21.50779</v>
      </c>
    </row>
    <row r="248" spans="1:5" x14ac:dyDescent="0.25">
      <c r="A248" t="str">
        <f>B164&amp;C245&amp;D248</f>
        <v>PENETRACION (%)Total Bebidas FriasLEVANTE</v>
      </c>
      <c r="B248">
        <v>0</v>
      </c>
      <c r="C248">
        <v>0</v>
      </c>
      <c r="D248" t="s">
        <v>141</v>
      </c>
      <c r="E248">
        <v>26.302600000000002</v>
      </c>
    </row>
    <row r="249" spans="1:5" x14ac:dyDescent="0.25">
      <c r="A249" t="str">
        <f>B164&amp;C245&amp;D249</f>
        <v>PENETRACION (%)Total Bebidas FriasANDALUCIA</v>
      </c>
      <c r="B249">
        <v>0</v>
      </c>
      <c r="C249">
        <v>0</v>
      </c>
      <c r="D249" t="s">
        <v>142</v>
      </c>
      <c r="E249">
        <v>25.250530000000001</v>
      </c>
    </row>
    <row r="250" spans="1:5" x14ac:dyDescent="0.25">
      <c r="A250" t="str">
        <f>B164&amp;C245&amp;D250</f>
        <v>PENETRACION (%)Total Bebidas FriasMDD AM</v>
      </c>
      <c r="B250">
        <v>0</v>
      </c>
      <c r="C250">
        <v>0</v>
      </c>
      <c r="D250" t="s">
        <v>143</v>
      </c>
      <c r="E250">
        <v>25.97193</v>
      </c>
    </row>
    <row r="251" spans="1:5" x14ac:dyDescent="0.25">
      <c r="A251" t="str">
        <f>B164&amp;C245&amp;D251</f>
        <v>PENETRACION (%)Total Bebidas FriasRTO CENTRO</v>
      </c>
      <c r="B251">
        <v>0</v>
      </c>
      <c r="C251">
        <v>0</v>
      </c>
      <c r="D251" t="s">
        <v>144</v>
      </c>
      <c r="E251">
        <v>22.097750000000001</v>
      </c>
    </row>
    <row r="252" spans="1:5" x14ac:dyDescent="0.25">
      <c r="A252" t="str">
        <f>B164&amp;C245&amp;D252</f>
        <v>PENETRACION (%)Total Bebidas FriasNORTE-CENTRO</v>
      </c>
      <c r="B252">
        <v>0</v>
      </c>
      <c r="C252">
        <v>0</v>
      </c>
      <c r="D252" t="s">
        <v>145</v>
      </c>
      <c r="E252">
        <v>27.153420000000001</v>
      </c>
    </row>
    <row r="253" spans="1:5" x14ac:dyDescent="0.25">
      <c r="A253" t="str">
        <f>B164&amp;C245&amp;D253</f>
        <v>PENETRACION (%)Total Bebidas FriasNOROESTE</v>
      </c>
      <c r="B253">
        <v>0</v>
      </c>
      <c r="C253">
        <v>0</v>
      </c>
      <c r="D253" t="s">
        <v>146</v>
      </c>
      <c r="E253">
        <v>26.634450000000001</v>
      </c>
    </row>
    <row r="254" spans="1:5" x14ac:dyDescent="0.25">
      <c r="A254" t="str">
        <f>B164&amp;C245&amp;D254</f>
        <v>PENETRACION (%)Total Bebidas Frias&lt;2MIL</v>
      </c>
      <c r="B254">
        <v>0</v>
      </c>
      <c r="C254">
        <v>0</v>
      </c>
      <c r="D254" t="s">
        <v>29</v>
      </c>
      <c r="E254">
        <v>27.132819999999999</v>
      </c>
    </row>
    <row r="255" spans="1:5" x14ac:dyDescent="0.25">
      <c r="A255" t="str">
        <f>B164&amp;C245&amp;D255</f>
        <v>PENETRACION (%)Total Bebidas Frias2-5MIL</v>
      </c>
      <c r="B255">
        <v>0</v>
      </c>
      <c r="C255">
        <v>0</v>
      </c>
      <c r="D255" t="s">
        <v>30</v>
      </c>
      <c r="E255">
        <v>24.781369999999999</v>
      </c>
    </row>
    <row r="256" spans="1:5" x14ac:dyDescent="0.25">
      <c r="A256" t="str">
        <f>B164&amp;C245&amp;D256</f>
        <v>PENETRACION (%)Total Bebidas Frias5-10MIL</v>
      </c>
      <c r="B256">
        <v>0</v>
      </c>
      <c r="C256">
        <v>0</v>
      </c>
      <c r="D256" t="s">
        <v>31</v>
      </c>
      <c r="E256">
        <v>27.25385</v>
      </c>
    </row>
    <row r="257" spans="1:5" x14ac:dyDescent="0.25">
      <c r="A257" t="str">
        <f>B164&amp;C245&amp;D257</f>
        <v>PENETRACION (%)Total Bebidas Frias10-30MIL</v>
      </c>
      <c r="B257">
        <v>0</v>
      </c>
      <c r="C257">
        <v>0</v>
      </c>
      <c r="D257" t="s">
        <v>32</v>
      </c>
      <c r="E257">
        <v>23.458449999999999</v>
      </c>
    </row>
    <row r="258" spans="1:5" x14ac:dyDescent="0.25">
      <c r="A258" t="str">
        <f>B164&amp;C245&amp;D258</f>
        <v>PENETRACION (%)Total Bebidas Frias30-100MIL</v>
      </c>
      <c r="B258">
        <v>0</v>
      </c>
      <c r="C258">
        <v>0</v>
      </c>
      <c r="D258" t="s">
        <v>33</v>
      </c>
      <c r="E258">
        <v>23.904119999999999</v>
      </c>
    </row>
    <row r="259" spans="1:5" x14ac:dyDescent="0.25">
      <c r="A259" t="str">
        <f>B164&amp;C245&amp;D259</f>
        <v>PENETRACION (%)Total Bebidas Frias100-200MIL</v>
      </c>
      <c r="B259">
        <v>0</v>
      </c>
      <c r="C259">
        <v>0</v>
      </c>
      <c r="D259" t="s">
        <v>34</v>
      </c>
      <c r="E259">
        <v>25.41168</v>
      </c>
    </row>
    <row r="260" spans="1:5" x14ac:dyDescent="0.25">
      <c r="A260" t="str">
        <f>B164&amp;C245&amp;D260</f>
        <v>PENETRACION (%)Total Bebidas Frias200-500MIL</v>
      </c>
      <c r="B260">
        <v>0</v>
      </c>
      <c r="C260">
        <v>0</v>
      </c>
      <c r="D260" t="s">
        <v>35</v>
      </c>
      <c r="E260">
        <v>26.203779999999998</v>
      </c>
    </row>
    <row r="261" spans="1:5" x14ac:dyDescent="0.25">
      <c r="A261" t="str">
        <f>B164&amp;C245&amp;D261</f>
        <v>PENETRACION (%)Total Bebidas Frias&gt;500MIL</v>
      </c>
      <c r="B261">
        <v>0</v>
      </c>
      <c r="C261">
        <v>0</v>
      </c>
      <c r="D261" t="s">
        <v>36</v>
      </c>
      <c r="E261">
        <v>22.151479999999999</v>
      </c>
    </row>
    <row r="262" spans="1:5" x14ac:dyDescent="0.25">
      <c r="A262" t="str">
        <f>B164&amp;C245&amp;D262</f>
        <v>PENETRACION (%)Total Bebidas FriasDE 15 A 19 AÑOS</v>
      </c>
      <c r="B262">
        <v>0</v>
      </c>
      <c r="C262">
        <v>0</v>
      </c>
      <c r="D262" t="s">
        <v>147</v>
      </c>
      <c r="E262">
        <v>45.474339999999998</v>
      </c>
    </row>
    <row r="263" spans="1:5" x14ac:dyDescent="0.25">
      <c r="A263" t="str">
        <f>B164&amp;C245&amp;D263</f>
        <v>PENETRACION (%)Total Bebidas FriasDE 20 A 24 AÑOS</v>
      </c>
      <c r="B263">
        <v>0</v>
      </c>
      <c r="C263">
        <v>0</v>
      </c>
      <c r="D263" t="s">
        <v>148</v>
      </c>
      <c r="E263">
        <v>30.527529999999999</v>
      </c>
    </row>
    <row r="264" spans="1:5" x14ac:dyDescent="0.25">
      <c r="A264" t="str">
        <f>B164&amp;C245&amp;D264</f>
        <v>PENETRACION (%)Total Bebidas FriasDE 25 A 34 AÑOS</v>
      </c>
      <c r="B264">
        <v>0</v>
      </c>
      <c r="C264">
        <v>0</v>
      </c>
      <c r="D264" t="s">
        <v>149</v>
      </c>
      <c r="E264">
        <v>29.871469999999999</v>
      </c>
    </row>
    <row r="265" spans="1:5" x14ac:dyDescent="0.25">
      <c r="A265" t="str">
        <f>B164&amp;C245&amp;D265</f>
        <v>PENETRACION (%)Total Bebidas FriasDE 35 A 49 AÑOS</v>
      </c>
      <c r="B265">
        <v>0</v>
      </c>
      <c r="C265">
        <v>0</v>
      </c>
      <c r="D265" t="s">
        <v>150</v>
      </c>
      <c r="E265">
        <v>21.988859999999999</v>
      </c>
    </row>
    <row r="266" spans="1:5" x14ac:dyDescent="0.25">
      <c r="A266" t="str">
        <f>B164&amp;C245&amp;D266</f>
        <v>PENETRACION (%)Total Bebidas FriasDE 50 A 59 AÑOS</v>
      </c>
      <c r="B266">
        <v>0</v>
      </c>
      <c r="C266">
        <v>0</v>
      </c>
      <c r="D266" t="s">
        <v>151</v>
      </c>
      <c r="E266">
        <v>22.066739999999999</v>
      </c>
    </row>
    <row r="267" spans="1:5" x14ac:dyDescent="0.25">
      <c r="A267" t="str">
        <f>B164&amp;C245&amp;D267</f>
        <v>PENETRACION (%)Total Bebidas FriasDE 60 A 75 AÑOS</v>
      </c>
      <c r="B267">
        <v>0</v>
      </c>
      <c r="C267">
        <v>0</v>
      </c>
      <c r="D267" t="s">
        <v>152</v>
      </c>
      <c r="E267">
        <v>20.718209999999999</v>
      </c>
    </row>
    <row r="268" spans="1:5" x14ac:dyDescent="0.25">
      <c r="A268" t="str">
        <f>B164&amp;C245&amp;D268</f>
        <v>PENETRACION (%)Total Bebidas FriasALTA Y MEDIA ALTA</v>
      </c>
      <c r="B268">
        <v>0</v>
      </c>
      <c r="C268">
        <v>0</v>
      </c>
      <c r="D268" t="s">
        <v>153</v>
      </c>
      <c r="E268">
        <v>24.228349999999999</v>
      </c>
    </row>
    <row r="269" spans="1:5" x14ac:dyDescent="0.25">
      <c r="A269" t="str">
        <f>B164&amp;C245&amp;D269</f>
        <v>PENETRACION (%)Total Bebidas FriasMEDIA</v>
      </c>
      <c r="B269">
        <v>0</v>
      </c>
      <c r="C269">
        <v>0</v>
      </c>
      <c r="D269" t="s">
        <v>154</v>
      </c>
      <c r="E269">
        <v>23.73638</v>
      </c>
    </row>
    <row r="270" spans="1:5" x14ac:dyDescent="0.25">
      <c r="A270" t="str">
        <f>B164&amp;C245&amp;D270</f>
        <v>PENETRACION (%)Total Bebidas FriasMEDIA BAJA</v>
      </c>
      <c r="B270">
        <v>0</v>
      </c>
      <c r="C270">
        <v>0</v>
      </c>
      <c r="D270" t="s">
        <v>155</v>
      </c>
      <c r="E270">
        <v>21.59685</v>
      </c>
    </row>
    <row r="271" spans="1:5" x14ac:dyDescent="0.25">
      <c r="A271" t="str">
        <f>B164&amp;C245&amp;D271</f>
        <v>PENETRACION (%)Total Bebidas FriasBAJA</v>
      </c>
      <c r="B271">
        <v>0</v>
      </c>
      <c r="C271">
        <v>0</v>
      </c>
      <c r="D271" t="s">
        <v>156</v>
      </c>
      <c r="E271">
        <v>30.104810000000001</v>
      </c>
    </row>
    <row r="272" spans="1:5" x14ac:dyDescent="0.25">
      <c r="A272" t="str">
        <f>B164&amp;C272&amp;D272</f>
        <v>PENETRACION (%)Total Bebidas CalientesT.ESPAÑA</v>
      </c>
      <c r="B272">
        <v>0</v>
      </c>
      <c r="C272" t="s">
        <v>19</v>
      </c>
      <c r="D272" t="s">
        <v>54</v>
      </c>
      <c r="E272">
        <v>3.3477139999999999</v>
      </c>
    </row>
    <row r="273" spans="1:5" x14ac:dyDescent="0.25">
      <c r="A273" t="str">
        <f>B164&amp;C272&amp;D273</f>
        <v>PENETRACION (%)Total Bebidas CalientesBCN AM</v>
      </c>
      <c r="B273">
        <v>0</v>
      </c>
      <c r="C273">
        <v>0</v>
      </c>
      <c r="D273" t="s">
        <v>139</v>
      </c>
      <c r="E273">
        <v>8.8895409999999995</v>
      </c>
    </row>
    <row r="274" spans="1:5" x14ac:dyDescent="0.25">
      <c r="A274" t="str">
        <f>B164&amp;C272&amp;D274</f>
        <v>PENETRACION (%)Total Bebidas CalientesREST.CAT ARAGON</v>
      </c>
      <c r="B274">
        <v>0</v>
      </c>
      <c r="C274">
        <v>0</v>
      </c>
      <c r="D274" t="s">
        <v>140</v>
      </c>
      <c r="E274">
        <v>2.943924</v>
      </c>
    </row>
    <row r="275" spans="1:5" x14ac:dyDescent="0.25">
      <c r="A275" t="str">
        <f>B164&amp;C272&amp;D275</f>
        <v>PENETRACION (%)Total Bebidas CalientesLEVANTE</v>
      </c>
      <c r="B275">
        <v>0</v>
      </c>
      <c r="C275">
        <v>0</v>
      </c>
      <c r="D275" t="s">
        <v>141</v>
      </c>
      <c r="E275">
        <v>3.9437679999999999</v>
      </c>
    </row>
    <row r="276" spans="1:5" x14ac:dyDescent="0.25">
      <c r="A276" t="str">
        <f>B164&amp;C272&amp;D276</f>
        <v>PENETRACION (%)Total Bebidas CalientesANDALUCIA</v>
      </c>
      <c r="B276">
        <v>0</v>
      </c>
      <c r="C276">
        <v>0</v>
      </c>
      <c r="D276" t="s">
        <v>142</v>
      </c>
      <c r="E276">
        <v>3.2949299999999999</v>
      </c>
    </row>
    <row r="277" spans="1:5" x14ac:dyDescent="0.25">
      <c r="A277" t="str">
        <f>B164&amp;C272&amp;D277</f>
        <v>PENETRACION (%)Total Bebidas CalientesMDD AM</v>
      </c>
      <c r="B277">
        <v>0</v>
      </c>
      <c r="C277">
        <v>0</v>
      </c>
      <c r="D277" t="s">
        <v>143</v>
      </c>
      <c r="E277">
        <v>3.4108719999999999</v>
      </c>
    </row>
    <row r="278" spans="1:5" x14ac:dyDescent="0.25">
      <c r="A278" t="str">
        <f>B164&amp;C272&amp;D278</f>
        <v>PENETRACION (%)Total Bebidas CalientesRTO CENTRO</v>
      </c>
      <c r="B278">
        <v>0</v>
      </c>
      <c r="C278">
        <v>0</v>
      </c>
      <c r="D278" t="s">
        <v>144</v>
      </c>
      <c r="E278">
        <v>3.1446510000000001</v>
      </c>
    </row>
    <row r="279" spans="1:5" x14ac:dyDescent="0.25">
      <c r="A279" t="str">
        <f>B164&amp;C272&amp;D279</f>
        <v>PENETRACION (%)Total Bebidas CalientesNORTE-CENTRO</v>
      </c>
      <c r="B279">
        <v>0</v>
      </c>
      <c r="C279">
        <v>0</v>
      </c>
      <c r="D279" t="s">
        <v>145</v>
      </c>
      <c r="E279">
        <v>3.8575759999999999</v>
      </c>
    </row>
    <row r="280" spans="1:5" x14ac:dyDescent="0.25">
      <c r="A280" t="str">
        <f>B164&amp;C272&amp;D280</f>
        <v>PENETRACION (%)Total Bebidas CalientesNOROESTE</v>
      </c>
      <c r="B280">
        <v>0</v>
      </c>
      <c r="C280">
        <v>0</v>
      </c>
      <c r="D280" t="s">
        <v>146</v>
      </c>
      <c r="E280">
        <v>5.1574819999999999</v>
      </c>
    </row>
    <row r="281" spans="1:5" x14ac:dyDescent="0.25">
      <c r="A281" t="str">
        <f>B164&amp;C272&amp;D281</f>
        <v>PENETRACION (%)Total Bebidas Calientes&lt;2MIL</v>
      </c>
      <c r="B281">
        <v>0</v>
      </c>
      <c r="C281">
        <v>0</v>
      </c>
      <c r="D281" t="s">
        <v>29</v>
      </c>
      <c r="E281">
        <v>8.8355650000000008</v>
      </c>
    </row>
    <row r="282" spans="1:5" x14ac:dyDescent="0.25">
      <c r="A282" t="str">
        <f>B164&amp;C272&amp;D282</f>
        <v>PENETRACION (%)Total Bebidas Calientes2-5MIL</v>
      </c>
      <c r="B282">
        <v>0</v>
      </c>
      <c r="C282">
        <v>0</v>
      </c>
      <c r="D282" t="s">
        <v>30</v>
      </c>
      <c r="E282">
        <v>1.968601</v>
      </c>
    </row>
    <row r="283" spans="1:5" x14ac:dyDescent="0.25">
      <c r="A283" t="str">
        <f>B164&amp;C272&amp;D283</f>
        <v>PENETRACION (%)Total Bebidas Calientes5-10MIL</v>
      </c>
      <c r="B283">
        <v>0</v>
      </c>
      <c r="C283">
        <v>0</v>
      </c>
      <c r="D283" t="s">
        <v>31</v>
      </c>
      <c r="E283">
        <v>3.7681179999999999</v>
      </c>
    </row>
    <row r="284" spans="1:5" x14ac:dyDescent="0.25">
      <c r="A284" t="str">
        <f>B164&amp;C272&amp;D284</f>
        <v>PENETRACION (%)Total Bebidas Calientes10-30MIL</v>
      </c>
      <c r="B284">
        <v>0</v>
      </c>
      <c r="C284">
        <v>0</v>
      </c>
      <c r="D284" t="s">
        <v>32</v>
      </c>
      <c r="E284">
        <v>4.1729029999999998</v>
      </c>
    </row>
    <row r="285" spans="1:5" x14ac:dyDescent="0.25">
      <c r="A285" t="str">
        <f>B164&amp;C272&amp;D285</f>
        <v>PENETRACION (%)Total Bebidas Calientes30-100MIL</v>
      </c>
      <c r="B285">
        <v>0</v>
      </c>
      <c r="C285">
        <v>0</v>
      </c>
      <c r="D285" t="s">
        <v>33</v>
      </c>
      <c r="E285">
        <v>2.6911939999999999</v>
      </c>
    </row>
    <row r="286" spans="1:5" x14ac:dyDescent="0.25">
      <c r="A286" t="str">
        <f>B164&amp;C272&amp;D286</f>
        <v>PENETRACION (%)Total Bebidas Calientes100-200MIL</v>
      </c>
      <c r="B286">
        <v>0</v>
      </c>
      <c r="C286">
        <v>0</v>
      </c>
      <c r="D286" t="s">
        <v>34</v>
      </c>
      <c r="E286">
        <v>2.9216380000000002</v>
      </c>
    </row>
    <row r="287" spans="1:5" x14ac:dyDescent="0.25">
      <c r="A287" t="str">
        <f>B164&amp;C272&amp;D287</f>
        <v>PENETRACION (%)Total Bebidas Calientes200-500MIL</v>
      </c>
      <c r="B287">
        <v>0</v>
      </c>
      <c r="C287">
        <v>0</v>
      </c>
      <c r="D287" t="s">
        <v>35</v>
      </c>
      <c r="E287">
        <v>5.3543209999999997</v>
      </c>
    </row>
    <row r="288" spans="1:5" x14ac:dyDescent="0.25">
      <c r="A288" t="str">
        <f>B164&amp;C272&amp;D288</f>
        <v>PENETRACION (%)Total Bebidas Calientes&gt;500MIL</v>
      </c>
      <c r="B288">
        <v>0</v>
      </c>
      <c r="C288">
        <v>0</v>
      </c>
      <c r="D288" t="s">
        <v>36</v>
      </c>
      <c r="E288">
        <v>3.7770049999999999</v>
      </c>
    </row>
    <row r="289" spans="1:5" x14ac:dyDescent="0.25">
      <c r="A289" t="str">
        <f>B164&amp;C272&amp;D289</f>
        <v>PENETRACION (%)Total Bebidas CalientesDE 15 A 19 AÑOS</v>
      </c>
      <c r="B289">
        <v>0</v>
      </c>
      <c r="C289">
        <v>0</v>
      </c>
      <c r="D289" t="s">
        <v>147</v>
      </c>
      <c r="E289">
        <v>1.9706900000000001</v>
      </c>
    </row>
    <row r="290" spans="1:5" x14ac:dyDescent="0.25">
      <c r="A290" t="str">
        <f>B164&amp;C272&amp;D290</f>
        <v>PENETRACION (%)Total Bebidas CalientesDE 20 A 24 AÑOS</v>
      </c>
      <c r="B290">
        <v>0</v>
      </c>
      <c r="C290">
        <v>0</v>
      </c>
      <c r="D290" t="s">
        <v>148</v>
      </c>
      <c r="E290">
        <v>2.6327259999999999</v>
      </c>
    </row>
    <row r="291" spans="1:5" x14ac:dyDescent="0.25">
      <c r="A291" t="str">
        <f>B164&amp;C272&amp;D291</f>
        <v>PENETRACION (%)Total Bebidas CalientesDE 25 A 34 AÑOS</v>
      </c>
      <c r="B291">
        <v>0</v>
      </c>
      <c r="C291">
        <v>0</v>
      </c>
      <c r="D291" t="s">
        <v>149</v>
      </c>
      <c r="E291">
        <v>3.7845580000000001</v>
      </c>
    </row>
    <row r="292" spans="1:5" x14ac:dyDescent="0.25">
      <c r="A292" t="str">
        <f>B164&amp;C272&amp;D292</f>
        <v>PENETRACION (%)Total Bebidas CalientesDE 35 A 49 AÑOS</v>
      </c>
      <c r="B292">
        <v>0</v>
      </c>
      <c r="C292">
        <v>0</v>
      </c>
      <c r="D292" t="s">
        <v>150</v>
      </c>
      <c r="E292">
        <v>4.2874819999999998</v>
      </c>
    </row>
    <row r="293" spans="1:5" x14ac:dyDescent="0.25">
      <c r="A293" t="str">
        <f>B164&amp;C272&amp;D293</f>
        <v>PENETRACION (%)Total Bebidas CalientesDE 50 A 59 AÑOS</v>
      </c>
      <c r="B293">
        <v>0</v>
      </c>
      <c r="C293">
        <v>0</v>
      </c>
      <c r="D293" t="s">
        <v>151</v>
      </c>
      <c r="E293">
        <v>3.4350779999999999</v>
      </c>
    </row>
    <row r="294" spans="1:5" x14ac:dyDescent="0.25">
      <c r="A294" t="str">
        <f>B164&amp;C272&amp;D294</f>
        <v>PENETRACION (%)Total Bebidas CalientesDE 60 A 75 AÑOS</v>
      </c>
      <c r="B294">
        <v>0</v>
      </c>
      <c r="C294">
        <v>0</v>
      </c>
      <c r="D294" t="s">
        <v>152</v>
      </c>
      <c r="E294">
        <v>2.680965</v>
      </c>
    </row>
    <row r="295" spans="1:5" x14ac:dyDescent="0.25">
      <c r="A295" t="str">
        <f>B164&amp;C272&amp;D295</f>
        <v>PENETRACION (%)Total Bebidas CalientesALTA Y MEDIA ALTA</v>
      </c>
      <c r="B295">
        <v>0</v>
      </c>
      <c r="C295">
        <v>0</v>
      </c>
      <c r="D295" t="s">
        <v>153</v>
      </c>
      <c r="E295">
        <v>2.5325679999999999</v>
      </c>
    </row>
    <row r="296" spans="1:5" x14ac:dyDescent="0.25">
      <c r="A296" t="str">
        <f>B164&amp;C272&amp;D296</f>
        <v>PENETRACION (%)Total Bebidas CalientesMEDIA</v>
      </c>
      <c r="B296">
        <v>0</v>
      </c>
      <c r="C296">
        <v>0</v>
      </c>
      <c r="D296" t="s">
        <v>154</v>
      </c>
      <c r="E296">
        <v>4.0733249999999996</v>
      </c>
    </row>
    <row r="297" spans="1:5" x14ac:dyDescent="0.25">
      <c r="A297" t="str">
        <f>B164&amp;C272&amp;D297</f>
        <v>PENETRACION (%)Total Bebidas CalientesMEDIA BAJA</v>
      </c>
      <c r="B297">
        <v>0</v>
      </c>
      <c r="C297">
        <v>0</v>
      </c>
      <c r="D297" t="s">
        <v>155</v>
      </c>
      <c r="E297">
        <v>3.8964080000000001</v>
      </c>
    </row>
    <row r="298" spans="1:5" x14ac:dyDescent="0.25">
      <c r="A298" t="str">
        <f>B164&amp;C272&amp;D298</f>
        <v>PENETRACION (%)Total Bebidas CalientesBAJA</v>
      </c>
      <c r="B298">
        <v>0</v>
      </c>
      <c r="C298">
        <v>0</v>
      </c>
      <c r="D298" t="s">
        <v>156</v>
      </c>
      <c r="E298">
        <v>3.7610049999999999</v>
      </c>
    </row>
    <row r="299" spans="1:5" x14ac:dyDescent="0.25">
      <c r="A299" t="str">
        <f>B164&amp;C299&amp;D299</f>
        <v>PENETRACION (%)Total AperitivosT.ESPAÑA</v>
      </c>
      <c r="B299">
        <v>0</v>
      </c>
      <c r="C299" t="s">
        <v>20</v>
      </c>
      <c r="D299" t="s">
        <v>54</v>
      </c>
      <c r="E299">
        <v>7.7185410000000001</v>
      </c>
    </row>
    <row r="300" spans="1:5" x14ac:dyDescent="0.25">
      <c r="A300" t="str">
        <f>B164&amp;C299&amp;D300</f>
        <v>PENETRACION (%)Total AperitivosBCN AM</v>
      </c>
      <c r="B300">
        <v>0</v>
      </c>
      <c r="C300">
        <v>0</v>
      </c>
      <c r="D300" t="s">
        <v>139</v>
      </c>
      <c r="E300">
        <v>7.6459570000000001</v>
      </c>
    </row>
    <row r="301" spans="1:5" x14ac:dyDescent="0.25">
      <c r="A301" t="str">
        <f>B164&amp;C299&amp;D301</f>
        <v>PENETRACION (%)Total AperitivosREST.CAT ARAGON</v>
      </c>
      <c r="B301">
        <v>0</v>
      </c>
      <c r="C301">
        <v>0</v>
      </c>
      <c r="D301" t="s">
        <v>140</v>
      </c>
      <c r="E301">
        <v>6.2684899999999999</v>
      </c>
    </row>
    <row r="302" spans="1:5" x14ac:dyDescent="0.25">
      <c r="A302" t="str">
        <f>B164&amp;C299&amp;D302</f>
        <v>PENETRACION (%)Total AperitivosLEVANTE</v>
      </c>
      <c r="B302">
        <v>0</v>
      </c>
      <c r="C302">
        <v>0</v>
      </c>
      <c r="D302" t="s">
        <v>141</v>
      </c>
      <c r="E302">
        <v>8.4144159999999992</v>
      </c>
    </row>
    <row r="303" spans="1:5" x14ac:dyDescent="0.25">
      <c r="A303" t="str">
        <f>B164&amp;C299&amp;D303</f>
        <v>PENETRACION (%)Total AperitivosANDALUCIA</v>
      </c>
      <c r="B303">
        <v>0</v>
      </c>
      <c r="C303">
        <v>0</v>
      </c>
      <c r="D303" t="s">
        <v>142</v>
      </c>
      <c r="E303">
        <v>8.5409089999999992</v>
      </c>
    </row>
    <row r="304" spans="1:5" x14ac:dyDescent="0.25">
      <c r="A304" t="str">
        <f>B164&amp;C299&amp;D304</f>
        <v>PENETRACION (%)Total AperitivosMDD AM</v>
      </c>
      <c r="B304">
        <v>0</v>
      </c>
      <c r="C304">
        <v>0</v>
      </c>
      <c r="D304" t="s">
        <v>143</v>
      </c>
      <c r="E304">
        <v>10.51267</v>
      </c>
    </row>
    <row r="305" spans="1:5" x14ac:dyDescent="0.25">
      <c r="A305" t="str">
        <f>B164&amp;C299&amp;D305</f>
        <v>PENETRACION (%)Total AperitivosRTO CENTRO</v>
      </c>
      <c r="B305">
        <v>0</v>
      </c>
      <c r="C305">
        <v>0</v>
      </c>
      <c r="D305" t="s">
        <v>144</v>
      </c>
      <c r="E305">
        <v>6.6626830000000004</v>
      </c>
    </row>
    <row r="306" spans="1:5" x14ac:dyDescent="0.25">
      <c r="A306" t="str">
        <f>B164&amp;C299&amp;D306</f>
        <v>PENETRACION (%)Total AperitivosNORTE-CENTRO</v>
      </c>
      <c r="B306">
        <v>0</v>
      </c>
      <c r="C306">
        <v>0</v>
      </c>
      <c r="D306" t="s">
        <v>145</v>
      </c>
      <c r="E306">
        <v>10.04397</v>
      </c>
    </row>
    <row r="307" spans="1:5" x14ac:dyDescent="0.25">
      <c r="A307" t="str">
        <f>B164&amp;C299&amp;D307</f>
        <v>PENETRACION (%)Total AperitivosNOROESTE</v>
      </c>
      <c r="B307">
        <v>0</v>
      </c>
      <c r="C307">
        <v>0</v>
      </c>
      <c r="D307" t="s">
        <v>146</v>
      </c>
      <c r="E307">
        <v>5.1045369999999997</v>
      </c>
    </row>
    <row r="308" spans="1:5" x14ac:dyDescent="0.25">
      <c r="A308" t="str">
        <f>B164&amp;C299&amp;D308</f>
        <v>PENETRACION (%)Total Aperitivos&lt;2MIL</v>
      </c>
      <c r="B308">
        <v>0</v>
      </c>
      <c r="C308">
        <v>0</v>
      </c>
      <c r="D308" t="s">
        <v>29</v>
      </c>
      <c r="E308">
        <v>8.6607280000000006</v>
      </c>
    </row>
    <row r="309" spans="1:5" x14ac:dyDescent="0.25">
      <c r="A309" t="str">
        <f>B164&amp;C299&amp;D309</f>
        <v>PENETRACION (%)Total Aperitivos2-5MIL</v>
      </c>
      <c r="B309">
        <v>0</v>
      </c>
      <c r="C309">
        <v>0</v>
      </c>
      <c r="D309" t="s">
        <v>30</v>
      </c>
      <c r="E309">
        <v>9.4628270000000008</v>
      </c>
    </row>
    <row r="310" spans="1:5" x14ac:dyDescent="0.25">
      <c r="A310" t="str">
        <f>B164&amp;C299&amp;D310</f>
        <v>PENETRACION (%)Total Aperitivos5-10MIL</v>
      </c>
      <c r="B310">
        <v>0</v>
      </c>
      <c r="C310">
        <v>0</v>
      </c>
      <c r="D310" t="s">
        <v>31</v>
      </c>
      <c r="E310">
        <v>3.82917</v>
      </c>
    </row>
    <row r="311" spans="1:5" x14ac:dyDescent="0.25">
      <c r="A311" t="str">
        <f>B164&amp;C299&amp;D311</f>
        <v>PENETRACION (%)Total Aperitivos10-30MIL</v>
      </c>
      <c r="B311">
        <v>0</v>
      </c>
      <c r="C311">
        <v>0</v>
      </c>
      <c r="D311" t="s">
        <v>32</v>
      </c>
      <c r="E311">
        <v>9.1026500000000006</v>
      </c>
    </row>
    <row r="312" spans="1:5" x14ac:dyDescent="0.25">
      <c r="A312" t="str">
        <f>B164&amp;C299&amp;D312</f>
        <v>PENETRACION (%)Total Aperitivos30-100MIL</v>
      </c>
      <c r="B312">
        <v>0</v>
      </c>
      <c r="C312">
        <v>0</v>
      </c>
      <c r="D312" t="s">
        <v>33</v>
      </c>
      <c r="E312">
        <v>5.9944660000000001</v>
      </c>
    </row>
    <row r="313" spans="1:5" x14ac:dyDescent="0.25">
      <c r="A313" t="str">
        <f>B164&amp;C299&amp;D313</f>
        <v>PENETRACION (%)Total Aperitivos100-200MIL</v>
      </c>
      <c r="B313">
        <v>0</v>
      </c>
      <c r="C313">
        <v>0</v>
      </c>
      <c r="D313" t="s">
        <v>34</v>
      </c>
      <c r="E313">
        <v>8.8238850000000006</v>
      </c>
    </row>
    <row r="314" spans="1:5" x14ac:dyDescent="0.25">
      <c r="A314" t="str">
        <f>B164&amp;C299&amp;D314</f>
        <v>PENETRACION (%)Total Aperitivos200-500MIL</v>
      </c>
      <c r="B314">
        <v>0</v>
      </c>
      <c r="C314">
        <v>0</v>
      </c>
      <c r="D314" t="s">
        <v>35</v>
      </c>
      <c r="E314">
        <v>9.3015380000000007</v>
      </c>
    </row>
    <row r="315" spans="1:5" x14ac:dyDescent="0.25">
      <c r="A315" t="str">
        <f>B164&amp;C299&amp;D315</f>
        <v>PENETRACION (%)Total Aperitivos&gt;500MIL</v>
      </c>
      <c r="B315">
        <v>0</v>
      </c>
      <c r="C315">
        <v>0</v>
      </c>
      <c r="D315" t="s">
        <v>36</v>
      </c>
      <c r="E315">
        <v>7.8510169999999997</v>
      </c>
    </row>
    <row r="316" spans="1:5" x14ac:dyDescent="0.25">
      <c r="A316" t="str">
        <f>B164&amp;C299&amp;D316</f>
        <v>PENETRACION (%)Total AperitivosDE 15 A 19 AÑOS</v>
      </c>
      <c r="B316">
        <v>0</v>
      </c>
      <c r="C316">
        <v>0</v>
      </c>
      <c r="D316" t="s">
        <v>147</v>
      </c>
      <c r="E316">
        <v>21.484850000000002</v>
      </c>
    </row>
    <row r="317" spans="1:5" x14ac:dyDescent="0.25">
      <c r="A317" t="str">
        <f>B164&amp;C299&amp;D317</f>
        <v>PENETRACION (%)Total AperitivosDE 20 A 24 AÑOS</v>
      </c>
      <c r="B317">
        <v>0</v>
      </c>
      <c r="C317">
        <v>0</v>
      </c>
      <c r="D317" t="s">
        <v>148</v>
      </c>
      <c r="E317">
        <v>14.003119999999999</v>
      </c>
    </row>
    <row r="318" spans="1:5" x14ac:dyDescent="0.25">
      <c r="A318" t="str">
        <f>B164&amp;C299&amp;D318</f>
        <v>PENETRACION (%)Total AperitivosDE 25 A 34 AÑOS</v>
      </c>
      <c r="B318">
        <v>0</v>
      </c>
      <c r="C318">
        <v>0</v>
      </c>
      <c r="D318" t="s">
        <v>149</v>
      </c>
      <c r="E318">
        <v>8.171443</v>
      </c>
    </row>
    <row r="319" spans="1:5" x14ac:dyDescent="0.25">
      <c r="A319" t="str">
        <f>B164&amp;C299&amp;D319</f>
        <v>PENETRACION (%)Total AperitivosDE 35 A 49 AÑOS</v>
      </c>
      <c r="B319">
        <v>0</v>
      </c>
      <c r="C319">
        <v>0</v>
      </c>
      <c r="D319" t="s">
        <v>150</v>
      </c>
      <c r="E319">
        <v>8.3011909999999993</v>
      </c>
    </row>
    <row r="320" spans="1:5" x14ac:dyDescent="0.25">
      <c r="A320" t="str">
        <f>B164&amp;C299&amp;D320</f>
        <v>PENETRACION (%)Total AperitivosDE 50 A 59 AÑOS</v>
      </c>
      <c r="B320">
        <v>0</v>
      </c>
      <c r="C320">
        <v>0</v>
      </c>
      <c r="D320" t="s">
        <v>151</v>
      </c>
      <c r="E320">
        <v>7.5242300000000002</v>
      </c>
    </row>
    <row r="321" spans="1:5" x14ac:dyDescent="0.25">
      <c r="A321" t="str">
        <f>B164&amp;C299&amp;D321</f>
        <v>PENETRACION (%)Total AperitivosDE 60 A 75 AÑOS</v>
      </c>
      <c r="B321">
        <v>0</v>
      </c>
      <c r="C321">
        <v>0</v>
      </c>
      <c r="D321" t="s">
        <v>152</v>
      </c>
      <c r="E321">
        <v>1.514761</v>
      </c>
    </row>
    <row r="322" spans="1:5" x14ac:dyDescent="0.25">
      <c r="A322" t="str">
        <f>B164&amp;C299&amp;D322</f>
        <v>PENETRACION (%)Total AperitivosALTA Y MEDIA ALTA</v>
      </c>
      <c r="B322">
        <v>0</v>
      </c>
      <c r="C322">
        <v>0</v>
      </c>
      <c r="D322" t="s">
        <v>153</v>
      </c>
      <c r="E322">
        <v>7.2316789999999997</v>
      </c>
    </row>
    <row r="323" spans="1:5" x14ac:dyDescent="0.25">
      <c r="A323" t="str">
        <f>B164&amp;C299&amp;D323</f>
        <v>PENETRACION (%)Total AperitivosMEDIA</v>
      </c>
      <c r="B323">
        <v>0</v>
      </c>
      <c r="C323">
        <v>0</v>
      </c>
      <c r="D323" t="s">
        <v>154</v>
      </c>
      <c r="E323">
        <v>6.8679790000000001</v>
      </c>
    </row>
    <row r="324" spans="1:5" x14ac:dyDescent="0.25">
      <c r="A324" t="str">
        <f>B164&amp;C299&amp;D324</f>
        <v>PENETRACION (%)Total AperitivosMEDIA BAJA</v>
      </c>
      <c r="B324">
        <v>0</v>
      </c>
      <c r="C324">
        <v>0</v>
      </c>
      <c r="D324" t="s">
        <v>155</v>
      </c>
      <c r="E324">
        <v>7.0699180000000004</v>
      </c>
    </row>
    <row r="325" spans="1:5" x14ac:dyDescent="0.25">
      <c r="A325" t="str">
        <f>B164&amp;C299&amp;D325</f>
        <v>PENETRACION (%)Total AperitivosBAJA</v>
      </c>
      <c r="B325">
        <v>0</v>
      </c>
      <c r="C325">
        <v>0</v>
      </c>
      <c r="D325" t="s">
        <v>156</v>
      </c>
      <c r="E325">
        <v>11.00278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409"/>
  <sheetViews>
    <sheetView topLeftCell="B1" workbookViewId="0">
      <selection activeCell="D18" sqref="D18"/>
    </sheetView>
  </sheetViews>
  <sheetFormatPr baseColWidth="10" defaultRowHeight="15" x14ac:dyDescent="0.25"/>
  <cols>
    <col min="1" max="1" width="93.140625" bestFit="1" customWidth="1"/>
    <col min="2" max="2" width="41.7109375" bestFit="1" customWidth="1"/>
    <col min="3" max="3" width="20.7109375" bestFit="1" customWidth="1"/>
    <col min="4" max="4" width="31.85546875" bestFit="1" customWidth="1"/>
    <col min="5" max="5" width="23.85546875" style="1" bestFit="1" customWidth="1"/>
  </cols>
  <sheetData>
    <row r="1" spans="1:5" x14ac:dyDescent="0.25">
      <c r="B1">
        <v>0</v>
      </c>
      <c r="C1">
        <v>0</v>
      </c>
      <c r="D1">
        <v>0</v>
      </c>
      <c r="E1" s="1" t="s">
        <v>138</v>
      </c>
    </row>
    <row r="2" spans="1:5" x14ac:dyDescent="0.25">
      <c r="A2" t="str">
        <f>B2&amp;C2&amp;D2</f>
        <v>DISTRIBUCION VOLUMEN X CRITERIO (kg ó litros)TotalAlimentacionT.ESPAÑA</v>
      </c>
      <c r="B2" t="s">
        <v>28</v>
      </c>
      <c r="C2" t="s">
        <v>15</v>
      </c>
      <c r="D2" t="s">
        <v>54</v>
      </c>
      <c r="E2" s="1">
        <v>100</v>
      </c>
    </row>
    <row r="3" spans="1:5" x14ac:dyDescent="0.25">
      <c r="A3" t="str">
        <f>B2&amp;C2&amp;D3</f>
        <v>DISTRIBUCION VOLUMEN X CRITERIO (kg ó litros)TotalAlimentacionEN LA CALLE</v>
      </c>
      <c r="B3">
        <v>0</v>
      </c>
      <c r="C3">
        <v>0</v>
      </c>
      <c r="D3" t="s">
        <v>55</v>
      </c>
      <c r="E3" s="1">
        <v>8.6198054445284296</v>
      </c>
    </row>
    <row r="4" spans="1:5" x14ac:dyDescent="0.25">
      <c r="A4" t="str">
        <f>B2&amp;C2&amp;D4</f>
        <v>DISTRIBUCION VOLUMEN X CRITERIO (kg ó litros)TotalAlimentacionEN CASA DE OTROS</v>
      </c>
      <c r="B4">
        <v>0</v>
      </c>
      <c r="C4">
        <v>0</v>
      </c>
      <c r="D4" t="s">
        <v>56</v>
      </c>
      <c r="E4" s="1">
        <v>8.9303223066006421</v>
      </c>
    </row>
    <row r="5" spans="1:5" x14ac:dyDescent="0.25">
      <c r="A5" t="str">
        <f>B2&amp;C2&amp;D5</f>
        <v>DISTRIBUCION VOLUMEN X CRITERIO (kg ó litros)TotalAlimentacionEN EL ESTABLECIMIENTO</v>
      </c>
      <c r="B5">
        <v>0</v>
      </c>
      <c r="C5">
        <v>0</v>
      </c>
      <c r="D5" t="s">
        <v>57</v>
      </c>
      <c r="E5" s="1">
        <v>42.596007066214618</v>
      </c>
    </row>
    <row r="6" spans="1:5" x14ac:dyDescent="0.25">
      <c r="A6" t="str">
        <f>B2&amp;C2&amp;D6</f>
        <v>DISTRIBUCION VOLUMEN X CRITERIO (kg ó litros)TotalAlimentacionEN EL TRABAJO</v>
      </c>
      <c r="B6">
        <v>0</v>
      </c>
      <c r="C6">
        <v>0</v>
      </c>
      <c r="D6" t="s">
        <v>58</v>
      </c>
      <c r="E6" s="1">
        <v>5.170303598250829</v>
      </c>
    </row>
    <row r="7" spans="1:5" x14ac:dyDescent="0.25">
      <c r="A7" t="str">
        <f>B2&amp;C2&amp;D7</f>
        <v>DISTRIBUCION VOLUMEN X CRITERIO (kg ó litros)TotalAlimentacionEN COLEGIO/INSTITUTO/UNIV.</v>
      </c>
      <c r="B7">
        <v>0</v>
      </c>
      <c r="C7">
        <v>0</v>
      </c>
      <c r="D7" t="s">
        <v>59</v>
      </c>
      <c r="E7" s="1">
        <v>0.15981462476550679</v>
      </c>
    </row>
    <row r="8" spans="1:5" x14ac:dyDescent="0.25">
      <c r="A8" t="str">
        <f>B2&amp;C2&amp;D8</f>
        <v>DISTRIBUCION VOLUMEN X CRITERIO (kg ó litros)TotalAlimentacionEN MI CASA</v>
      </c>
      <c r="B8">
        <v>0</v>
      </c>
      <c r="C8">
        <v>0</v>
      </c>
      <c r="D8" t="s">
        <v>60</v>
      </c>
      <c r="E8" s="1">
        <v>29.034010321434884</v>
      </c>
    </row>
    <row r="9" spans="1:5" x14ac:dyDescent="0.25">
      <c r="A9" t="str">
        <f>B2&amp;C2&amp;D9</f>
        <v>DISTRIBUCION VOLUMEN X CRITERIO (kg ó litros)TotalAlimentacionEN M.TRANSP.(AVION,TREN,AUTOC,E</v>
      </c>
      <c r="B9">
        <v>0</v>
      </c>
      <c r="C9">
        <v>0</v>
      </c>
      <c r="D9" t="s">
        <v>61</v>
      </c>
      <c r="E9" s="1">
        <v>1.0135853319728798</v>
      </c>
    </row>
    <row r="10" spans="1:5" x14ac:dyDescent="0.25">
      <c r="A10" t="str">
        <f>B2&amp;C2&amp;D10</f>
        <v>DISTRIBUCION VOLUMEN X CRITERIO (kg ó litros)TotalAlimentacionEN OTRO LUGAR</v>
      </c>
      <c r="B10">
        <v>0</v>
      </c>
      <c r="C10">
        <v>0</v>
      </c>
      <c r="D10" t="s">
        <v>62</v>
      </c>
      <c r="E10" s="1">
        <v>4.4761556633451836</v>
      </c>
    </row>
    <row r="11" spans="1:5" x14ac:dyDescent="0.25">
      <c r="A11" t="str">
        <f>B2&amp;C2&amp;D11</f>
        <v>DISTRIBUCION VOLUMEN X CRITERIO (kg ó litros)TotalAlimentacionDESAYUNO</v>
      </c>
      <c r="B11">
        <v>0</v>
      </c>
      <c r="C11">
        <v>0</v>
      </c>
      <c r="D11" t="s">
        <v>63</v>
      </c>
      <c r="E11" s="1">
        <v>7.7382261549897819</v>
      </c>
    </row>
    <row r="12" spans="1:5" x14ac:dyDescent="0.25">
      <c r="A12" t="str">
        <f>B2&amp;C2&amp;D12</f>
        <v>DISTRIBUCION VOLUMEN X CRITERIO (kg ó litros)TotalAlimentacionAPERITIVO/ANTES DE COMER</v>
      </c>
      <c r="B12">
        <v>0</v>
      </c>
      <c r="C12">
        <v>0</v>
      </c>
      <c r="D12" t="s">
        <v>64</v>
      </c>
      <c r="E12" s="1">
        <v>11.323951076717039</v>
      </c>
    </row>
    <row r="13" spans="1:5" x14ac:dyDescent="0.25">
      <c r="A13" t="str">
        <f>B2&amp;C2&amp;D13</f>
        <v>DISTRIBUCION VOLUMEN X CRITERIO (kg ó litros)TotalAlimentacionCOMIDA</v>
      </c>
      <c r="B13">
        <v>0</v>
      </c>
      <c r="C13">
        <v>0</v>
      </c>
      <c r="D13" t="s">
        <v>65</v>
      </c>
      <c r="E13" s="1">
        <v>34.586672624481011</v>
      </c>
    </row>
    <row r="14" spans="1:5" x14ac:dyDescent="0.25">
      <c r="A14" t="str">
        <f>B2&amp;C2&amp;D14</f>
        <v>DISTRIBUCION VOLUMEN X CRITERIO (kg ó litros)TotalAlimentacionTARDE/MERIENDA</v>
      </c>
      <c r="B14">
        <v>0</v>
      </c>
      <c r="C14">
        <v>0</v>
      </c>
      <c r="D14" t="s">
        <v>66</v>
      </c>
      <c r="E14" s="1">
        <v>10.084333793577878</v>
      </c>
    </row>
    <row r="15" spans="1:5" x14ac:dyDescent="0.25">
      <c r="A15" t="str">
        <f>B2&amp;C2&amp;D15</f>
        <v>DISTRIBUCION VOLUMEN X CRITERIO (kg ó litros)TotalAlimentacionANTES DE CENAR</v>
      </c>
      <c r="B15">
        <v>0</v>
      </c>
      <c r="C15">
        <v>0</v>
      </c>
      <c r="D15" t="s">
        <v>67</v>
      </c>
      <c r="E15" s="1">
        <v>3.8006802490952318</v>
      </c>
    </row>
    <row r="16" spans="1:5" x14ac:dyDescent="0.25">
      <c r="A16" t="str">
        <f>B2&amp;C2&amp;D16</f>
        <v>DISTRIBUCION VOLUMEN X CRITERIO (kg ó litros)TotalAlimentacionCENA</v>
      </c>
      <c r="B16">
        <v>0</v>
      </c>
      <c r="C16">
        <v>0</v>
      </c>
      <c r="D16" t="s">
        <v>68</v>
      </c>
      <c r="E16" s="1">
        <v>23.872738239927436</v>
      </c>
    </row>
    <row r="17" spans="1:5" x14ac:dyDescent="0.25">
      <c r="A17" t="str">
        <f>B2&amp;C2&amp;D17</f>
        <v>DISTRIBUCION VOLUMEN X CRITERIO (kg ó litros)TotalAlimentacionDESPUES DE LA CENA</v>
      </c>
      <c r="B17">
        <v>0</v>
      </c>
      <c r="C17">
        <v>0</v>
      </c>
      <c r="D17" t="s">
        <v>69</v>
      </c>
      <c r="E17" s="1">
        <v>1.6863109062912311</v>
      </c>
    </row>
    <row r="18" spans="1:5" x14ac:dyDescent="0.25">
      <c r="A18" t="str">
        <f>B2&amp;C2&amp;D18</f>
        <v>DISTRIBUCION VOLUMEN X CRITERIO (kg ó litros)TotalAlimentacionDURANTE EL DIA</v>
      </c>
      <c r="B18">
        <v>0</v>
      </c>
      <c r="C18">
        <v>0</v>
      </c>
      <c r="D18" t="s">
        <v>70</v>
      </c>
      <c r="E18" s="1">
        <v>6.9070893915083866</v>
      </c>
    </row>
    <row r="19" spans="1:5" x14ac:dyDescent="0.25">
      <c r="A19" t="str">
        <f>B2&amp;C2&amp;D19</f>
        <v>DISTRIBUCION VOLUMEN X CRITERIO (kg ó litros)TotalAlimentacionCON AMIGOS</v>
      </c>
      <c r="B19">
        <v>0</v>
      </c>
      <c r="C19">
        <v>0</v>
      </c>
      <c r="D19" t="s">
        <v>71</v>
      </c>
      <c r="E19" s="1">
        <v>16.332671468161994</v>
      </c>
    </row>
    <row r="20" spans="1:5" x14ac:dyDescent="0.25">
      <c r="A20" t="str">
        <f>B2&amp;C2&amp;D20</f>
        <v>DISTRIBUCION VOLUMEN X CRITERIO (kg ó litros)TotalAlimentacionCON CLIENTES</v>
      </c>
      <c r="B20">
        <v>0</v>
      </c>
      <c r="C20">
        <v>0</v>
      </c>
      <c r="D20" t="s">
        <v>72</v>
      </c>
      <c r="E20" s="1">
        <v>0.40523883151964035</v>
      </c>
    </row>
    <row r="21" spans="1:5" x14ac:dyDescent="0.25">
      <c r="A21" t="str">
        <f>B2&amp;C2&amp;D21</f>
        <v>DISTRIBUCION VOLUMEN X CRITERIO (kg ó litros)TotalAlimentacionCON COMPAÑEROS DE TRABAJO</v>
      </c>
      <c r="B21">
        <v>0</v>
      </c>
      <c r="C21">
        <v>0</v>
      </c>
      <c r="D21" t="s">
        <v>73</v>
      </c>
      <c r="E21" s="1">
        <v>3.518104251962928</v>
      </c>
    </row>
    <row r="22" spans="1:5" x14ac:dyDescent="0.25">
      <c r="A22" t="str">
        <f>B2&amp;C2&amp;D22</f>
        <v>DISTRIBUCION VOLUMEN X CRITERIO (kg ó litros)TotalAlimentacionCON COMPAÑEROS DE CLASE</v>
      </c>
      <c r="B22">
        <v>0</v>
      </c>
      <c r="C22">
        <v>0</v>
      </c>
      <c r="D22" t="s">
        <v>74</v>
      </c>
      <c r="E22" s="1">
        <v>0.34819608043802608</v>
      </c>
    </row>
    <row r="23" spans="1:5" x14ac:dyDescent="0.25">
      <c r="A23" t="str">
        <f>B2&amp;C2&amp;D23</f>
        <v>DISTRIBUCION VOLUMEN X CRITERIO (kg ó litros)TotalAlimentacionCON FAMILIA</v>
      </c>
      <c r="B23">
        <v>0</v>
      </c>
      <c r="C23">
        <v>0</v>
      </c>
      <c r="D23" t="s">
        <v>75</v>
      </c>
      <c r="E23" s="1">
        <v>30.200834240602038</v>
      </c>
    </row>
    <row r="24" spans="1:5" x14ac:dyDescent="0.25">
      <c r="A24" t="str">
        <f>B2&amp;C2&amp;D24</f>
        <v>DISTRIBUCION VOLUMEN X CRITERIO (kg ó litros)TotalAlimentacionCON LA PAREJA</v>
      </c>
      <c r="B24">
        <v>0</v>
      </c>
      <c r="C24">
        <v>0</v>
      </c>
      <c r="D24" t="s">
        <v>76</v>
      </c>
      <c r="E24" s="1">
        <v>17.028816231981779</v>
      </c>
    </row>
    <row r="25" spans="1:5" x14ac:dyDescent="0.25">
      <c r="A25" t="str">
        <f>B2&amp;C2&amp;D25</f>
        <v>DISTRIBUCION VOLUMEN X CRITERIO (kg ó litros)TotalAlimentacionESTABA SOLO/A</v>
      </c>
      <c r="B25">
        <v>0</v>
      </c>
      <c r="C25">
        <v>0</v>
      </c>
      <c r="D25" t="s">
        <v>77</v>
      </c>
      <c r="E25" s="1">
        <v>31.830846462625807</v>
      </c>
    </row>
    <row r="26" spans="1:5" x14ac:dyDescent="0.25">
      <c r="A26" t="str">
        <f>B2&amp;C2&amp;D26</f>
        <v>DISTRIBUCION VOLUMEN X CRITERIO (kg ó litros)TotalAlimentacionOTROS</v>
      </c>
      <c r="B26">
        <v>0</v>
      </c>
      <c r="C26">
        <v>0</v>
      </c>
      <c r="D26" t="s">
        <v>78</v>
      </c>
      <c r="E26" s="1">
        <v>0.33529323275886963</v>
      </c>
    </row>
    <row r="27" spans="1:5" x14ac:dyDescent="0.25">
      <c r="A27" t="str">
        <f>B2&amp;C2&amp;D27</f>
        <v>DISTRIBUCION VOLUMEN X CRITERIO (kg ó litros)TotalAlimentacionESTAR TRABAJANDO</v>
      </c>
      <c r="B27">
        <v>0</v>
      </c>
      <c r="C27">
        <v>0</v>
      </c>
      <c r="D27" t="s">
        <v>79</v>
      </c>
      <c r="E27" s="1">
        <v>8.2934349742106512</v>
      </c>
    </row>
    <row r="28" spans="1:5" x14ac:dyDescent="0.25">
      <c r="A28" t="str">
        <f>B2&amp;C2&amp;D28</f>
        <v>DISTRIBUCION VOLUMEN X CRITERIO (kg ó litros)TotalAlimentacionCOMIDA DE NEGOCIOS</v>
      </c>
      <c r="B28">
        <v>0</v>
      </c>
      <c r="C28">
        <v>0</v>
      </c>
      <c r="D28" t="s">
        <v>80</v>
      </c>
      <c r="E28" s="1">
        <v>0.13484475176750663</v>
      </c>
    </row>
    <row r="29" spans="1:5" x14ac:dyDescent="0.25">
      <c r="A29" t="str">
        <f>B2&amp;C2&amp;D29</f>
        <v>DISTRIBUCION VOLUMEN X CRITERIO (kg ó litros)TotalAlimentacionPOR PLACER/RELAX</v>
      </c>
      <c r="B29">
        <v>0</v>
      </c>
      <c r="C29">
        <v>0</v>
      </c>
      <c r="D29" t="s">
        <v>81</v>
      </c>
      <c r="E29" s="1">
        <v>12.825163754341599</v>
      </c>
    </row>
    <row r="30" spans="1:5" x14ac:dyDescent="0.25">
      <c r="A30" t="str">
        <f>B2&amp;C2&amp;D30</f>
        <v>DISTRIBUCION VOLUMEN X CRITERIO (kg ó litros)TotalAlimentacionTENER HAMBRE/SIN PLANIFICAR</v>
      </c>
      <c r="B30">
        <v>0</v>
      </c>
      <c r="C30">
        <v>0</v>
      </c>
      <c r="D30" t="s">
        <v>82</v>
      </c>
      <c r="E30" s="1">
        <v>32.430529451879565</v>
      </c>
    </row>
    <row r="31" spans="1:5" x14ac:dyDescent="0.25">
      <c r="A31" t="str">
        <f>B2&amp;C2&amp;D31</f>
        <v>DISTRIBUCION VOLUMEN X CRITERIO (kg ó litros)TotalAlimentacionESTAR DE COMPRAS</v>
      </c>
      <c r="B31">
        <v>0</v>
      </c>
      <c r="C31">
        <v>0</v>
      </c>
      <c r="D31" t="s">
        <v>83</v>
      </c>
      <c r="E31" s="1">
        <v>5.8813670515641219</v>
      </c>
    </row>
    <row r="32" spans="1:5" x14ac:dyDescent="0.25">
      <c r="A32" t="str">
        <f>B2&amp;C2&amp;D32</f>
        <v>DISTRIBUCION VOLUMEN X CRITERIO (kg ó litros)TotalAlimentacionNO COCINAR EN CASA</v>
      </c>
      <c r="B32">
        <v>0</v>
      </c>
      <c r="C32">
        <v>0</v>
      </c>
      <c r="D32" t="s">
        <v>84</v>
      </c>
      <c r="E32" s="1">
        <v>8.962242143053631</v>
      </c>
    </row>
    <row r="33" spans="1:5" x14ac:dyDescent="0.25">
      <c r="A33" t="str">
        <f>B2&amp;C2&amp;D33</f>
        <v>DISTRIBUCION VOLUMEN X CRITERIO (kg ó litros)TotalAlimentacionCELEBRACION/FIESTA/SALIR TOMAR</v>
      </c>
      <c r="B33">
        <v>0</v>
      </c>
      <c r="C33">
        <v>0</v>
      </c>
      <c r="D33" t="s">
        <v>85</v>
      </c>
      <c r="E33" s="1">
        <v>19.365151733159841</v>
      </c>
    </row>
    <row r="34" spans="1:5" x14ac:dyDescent="0.25">
      <c r="A34" t="str">
        <f>B2&amp;C2&amp;D34</f>
        <v>DISTRIBUCION VOLUMEN X CRITERIO (kg ó litros)TotalAlimentacionVIENDO DEPORTES</v>
      </c>
      <c r="B34">
        <v>0</v>
      </c>
      <c r="C34">
        <v>0</v>
      </c>
      <c r="D34" t="s">
        <v>86</v>
      </c>
      <c r="E34" s="1">
        <v>1.2207802170568369</v>
      </c>
    </row>
    <row r="35" spans="1:5" x14ac:dyDescent="0.25">
      <c r="A35" t="str">
        <f>B2&amp;C2&amp;D35</f>
        <v>DISTRIBUCION VOLUMEN X CRITERIO (kg ó litros)TotalAlimentacionOTROS MOTIVOS</v>
      </c>
      <c r="B35">
        <v>0</v>
      </c>
      <c r="C35">
        <v>0</v>
      </c>
      <c r="D35" t="s">
        <v>87</v>
      </c>
      <c r="E35" s="1">
        <v>10.886489212855782</v>
      </c>
    </row>
    <row r="36" spans="1:5" x14ac:dyDescent="0.25">
      <c r="A36" t="str">
        <f>B2&amp;C36&amp;D36</f>
        <v>DISTRIBUCION VOLUMEN X CRITERIO (kg ó litros).T.Alimentos TOTAL INGT.ESPAÑA</v>
      </c>
      <c r="B36">
        <v>0</v>
      </c>
      <c r="C36" t="s">
        <v>16</v>
      </c>
      <c r="D36" t="s">
        <v>54</v>
      </c>
      <c r="E36" s="1">
        <v>100</v>
      </c>
    </row>
    <row r="37" spans="1:5" x14ac:dyDescent="0.25">
      <c r="A37" t="str">
        <f>B2&amp;C36&amp;D37</f>
        <v>DISTRIBUCION VOLUMEN X CRITERIO (kg ó litros).T.Alimentos TOTAL INGEN LA CALLE</v>
      </c>
      <c r="B37">
        <v>0</v>
      </c>
      <c r="C37">
        <v>0</v>
      </c>
      <c r="D37" t="s">
        <v>55</v>
      </c>
      <c r="E37" s="1">
        <v>4.61068370302067</v>
      </c>
    </row>
    <row r="38" spans="1:5" x14ac:dyDescent="0.25">
      <c r="A38" t="str">
        <f>B2&amp;C36&amp;D38</f>
        <v>DISTRIBUCION VOLUMEN X CRITERIO (kg ó litros).T.Alimentos TOTAL INGEN CASA DE OTROS</v>
      </c>
      <c r="B38">
        <v>0</v>
      </c>
      <c r="C38">
        <v>0</v>
      </c>
      <c r="D38" t="s">
        <v>56</v>
      </c>
      <c r="E38" s="1">
        <v>8.2891588006916948</v>
      </c>
    </row>
    <row r="39" spans="1:5" x14ac:dyDescent="0.25">
      <c r="A39" t="str">
        <f>B2&amp;C36&amp;D39</f>
        <v>DISTRIBUCION VOLUMEN X CRITERIO (kg ó litros).T.Alimentos TOTAL INGEN EL ESTABLECIMIENTO</v>
      </c>
      <c r="B39">
        <v>0</v>
      </c>
      <c r="C39">
        <v>0</v>
      </c>
      <c r="D39" t="s">
        <v>57</v>
      </c>
      <c r="E39" s="1">
        <v>34.76732593673092</v>
      </c>
    </row>
    <row r="40" spans="1:5" x14ac:dyDescent="0.25">
      <c r="A40" t="str">
        <f>B2&amp;C36&amp;D40</f>
        <v>DISTRIBUCION VOLUMEN X CRITERIO (kg ó litros).T.Alimentos TOTAL INGEN EL TRABAJO</v>
      </c>
      <c r="B40">
        <v>0</v>
      </c>
      <c r="C40">
        <v>0</v>
      </c>
      <c r="D40" t="s">
        <v>58</v>
      </c>
      <c r="E40" s="1">
        <v>2.8417691156543925</v>
      </c>
    </row>
    <row r="41" spans="1:5" x14ac:dyDescent="0.25">
      <c r="A41" t="str">
        <f>B2&amp;C36&amp;D41</f>
        <v>DISTRIBUCION VOLUMEN X CRITERIO (kg ó litros).T.Alimentos TOTAL INGEN COLEGIO/INSTITUTO/UNIV.</v>
      </c>
      <c r="B41">
        <v>0</v>
      </c>
      <c r="C41">
        <v>0</v>
      </c>
      <c r="D41" t="s">
        <v>59</v>
      </c>
      <c r="E41" s="1">
        <v>0.12913824530487739</v>
      </c>
    </row>
    <row r="42" spans="1:5" x14ac:dyDescent="0.25">
      <c r="A42" t="str">
        <f>B2&amp;C36&amp;D42</f>
        <v>DISTRIBUCION VOLUMEN X CRITERIO (kg ó litros).T.Alimentos TOTAL INGEN MI CASA</v>
      </c>
      <c r="B42">
        <v>0</v>
      </c>
      <c r="C42">
        <v>0</v>
      </c>
      <c r="D42" t="s">
        <v>60</v>
      </c>
      <c r="E42" s="1">
        <v>45.601663009245037</v>
      </c>
    </row>
    <row r="43" spans="1:5" x14ac:dyDescent="0.25">
      <c r="A43" t="str">
        <f>B2&amp;C36&amp;D43</f>
        <v>DISTRIBUCION VOLUMEN X CRITERIO (kg ó litros).T.Alimentos TOTAL INGEN M.TRANSP.(AVION,TREN,AUTOC,E</v>
      </c>
      <c r="B43">
        <v>0</v>
      </c>
      <c r="C43">
        <v>0</v>
      </c>
      <c r="D43" t="s">
        <v>61</v>
      </c>
      <c r="E43" s="1">
        <v>0.12652842287674224</v>
      </c>
    </row>
    <row r="44" spans="1:5" x14ac:dyDescent="0.25">
      <c r="A44" t="str">
        <f>B2&amp;C36&amp;D44</f>
        <v>DISTRIBUCION VOLUMEN X CRITERIO (kg ó litros).T.Alimentos TOTAL INGEN OTRO LUGAR</v>
      </c>
      <c r="B44">
        <v>0</v>
      </c>
      <c r="C44">
        <v>0</v>
      </c>
      <c r="D44" t="s">
        <v>62</v>
      </c>
      <c r="E44" s="1">
        <v>3.633734312660946</v>
      </c>
    </row>
    <row r="45" spans="1:5" x14ac:dyDescent="0.25">
      <c r="A45" t="str">
        <f>B2&amp;C36&amp;D45</f>
        <v>DISTRIBUCION VOLUMEN X CRITERIO (kg ó litros).T.Alimentos TOTAL INGDESAYUNO</v>
      </c>
      <c r="B45">
        <v>0</v>
      </c>
      <c r="C45">
        <v>0</v>
      </c>
      <c r="D45" t="s">
        <v>63</v>
      </c>
      <c r="E45" s="1">
        <v>6.0779189515648691</v>
      </c>
    </row>
    <row r="46" spans="1:5" x14ac:dyDescent="0.25">
      <c r="A46" t="str">
        <f>B2&amp;C36&amp;D46</f>
        <v>DISTRIBUCION VOLUMEN X CRITERIO (kg ó litros).T.Alimentos TOTAL INGAPERITIVO/ANTES DE COMER</v>
      </c>
      <c r="B46">
        <v>0</v>
      </c>
      <c r="C46">
        <v>0</v>
      </c>
      <c r="D46" t="s">
        <v>64</v>
      </c>
      <c r="E46" s="1">
        <v>4.2153366568302575</v>
      </c>
    </row>
    <row r="47" spans="1:5" x14ac:dyDescent="0.25">
      <c r="A47" t="str">
        <f>B2&amp;C36&amp;D47</f>
        <v>DISTRIBUCION VOLUMEN X CRITERIO (kg ó litros).T.Alimentos TOTAL INGCOMIDA</v>
      </c>
      <c r="B47">
        <v>0</v>
      </c>
      <c r="C47">
        <v>0</v>
      </c>
      <c r="D47" t="s">
        <v>65</v>
      </c>
      <c r="E47" s="1">
        <v>44.075898666617434</v>
      </c>
    </row>
    <row r="48" spans="1:5" x14ac:dyDescent="0.25">
      <c r="A48" t="str">
        <f>B2&amp;C36&amp;D48</f>
        <v>DISTRIBUCION VOLUMEN X CRITERIO (kg ó litros).T.Alimentos TOTAL INGTARDE/MERIENDA</v>
      </c>
      <c r="B48">
        <v>0</v>
      </c>
      <c r="C48">
        <v>0</v>
      </c>
      <c r="D48" t="s">
        <v>66</v>
      </c>
      <c r="E48" s="1">
        <v>4.6579882383975688</v>
      </c>
    </row>
    <row r="49" spans="1:5" x14ac:dyDescent="0.25">
      <c r="A49" t="str">
        <f>B2&amp;C36&amp;D49</f>
        <v>DISTRIBUCION VOLUMEN X CRITERIO (kg ó litros).T.Alimentos TOTAL INGANTES DE CENAR</v>
      </c>
      <c r="B49">
        <v>0</v>
      </c>
      <c r="C49">
        <v>0</v>
      </c>
      <c r="D49" t="s">
        <v>67</v>
      </c>
      <c r="E49" s="1">
        <v>1.5938697934207742</v>
      </c>
    </row>
    <row r="50" spans="1:5" x14ac:dyDescent="0.25">
      <c r="A50" t="str">
        <f>B2&amp;C36&amp;D50</f>
        <v>DISTRIBUCION VOLUMEN X CRITERIO (kg ó litros).T.Alimentos TOTAL INGCENA</v>
      </c>
      <c r="B50">
        <v>0</v>
      </c>
      <c r="C50">
        <v>0</v>
      </c>
      <c r="D50" t="s">
        <v>68</v>
      </c>
      <c r="E50" s="1">
        <v>35.444954695132601</v>
      </c>
    </row>
    <row r="51" spans="1:5" x14ac:dyDescent="0.25">
      <c r="A51" t="str">
        <f>B2&amp;C36&amp;D51</f>
        <v>DISTRIBUCION VOLUMEN X CRITERIO (kg ó litros).T.Alimentos TOTAL INGDESPUES DE LA CENA</v>
      </c>
      <c r="B51">
        <v>0</v>
      </c>
      <c r="C51">
        <v>0</v>
      </c>
      <c r="D51" t="s">
        <v>69</v>
      </c>
      <c r="E51" s="1">
        <v>0.92386594097457475</v>
      </c>
    </row>
    <row r="52" spans="1:5" x14ac:dyDescent="0.25">
      <c r="A52" t="str">
        <f>B2&amp;C36&amp;D52</f>
        <v>DISTRIBUCION VOLUMEN X CRITERIO (kg ó litros).T.Alimentos TOTAL INGDURANTE EL DIA</v>
      </c>
      <c r="B52">
        <v>0</v>
      </c>
      <c r="C52">
        <v>0</v>
      </c>
      <c r="D52" t="s">
        <v>70</v>
      </c>
      <c r="E52" s="1">
        <v>3.0101683010770754</v>
      </c>
    </row>
    <row r="53" spans="1:5" x14ac:dyDescent="0.25">
      <c r="A53" t="str">
        <f>B2&amp;C36&amp;D53</f>
        <v>DISTRIBUCION VOLUMEN X CRITERIO (kg ó litros).T.Alimentos TOTAL INGCON AMIGOS</v>
      </c>
      <c r="B53">
        <v>0</v>
      </c>
      <c r="C53">
        <v>0</v>
      </c>
      <c r="D53" t="s">
        <v>71</v>
      </c>
      <c r="E53" s="1">
        <v>15.528303750646334</v>
      </c>
    </row>
    <row r="54" spans="1:5" x14ac:dyDescent="0.25">
      <c r="A54" t="str">
        <f>B2&amp;C36&amp;D54</f>
        <v>DISTRIBUCION VOLUMEN X CRITERIO (kg ó litros).T.Alimentos TOTAL INGCON CLIENTES</v>
      </c>
      <c r="B54">
        <v>0</v>
      </c>
      <c r="C54">
        <v>0</v>
      </c>
      <c r="D54" t="s">
        <v>72</v>
      </c>
      <c r="E54" s="1">
        <v>0.29952586313170304</v>
      </c>
    </row>
    <row r="55" spans="1:5" x14ac:dyDescent="0.25">
      <c r="A55" t="str">
        <f>B2&amp;C36&amp;D55</f>
        <v>DISTRIBUCION VOLUMEN X CRITERIO (kg ó litros).T.Alimentos TOTAL INGCON COMPAÑEROS DE TRABAJO</v>
      </c>
      <c r="B55">
        <v>0</v>
      </c>
      <c r="C55">
        <v>0</v>
      </c>
      <c r="D55" t="s">
        <v>73</v>
      </c>
      <c r="E55" s="1">
        <v>2.0575642036401587</v>
      </c>
    </row>
    <row r="56" spans="1:5" x14ac:dyDescent="0.25">
      <c r="A56" t="str">
        <f>B2&amp;C36&amp;D56</f>
        <v>DISTRIBUCION VOLUMEN X CRITERIO (kg ó litros).T.Alimentos TOTAL INGCON COMPAÑEROS DE CLASE</v>
      </c>
      <c r="B56">
        <v>0</v>
      </c>
      <c r="C56">
        <v>0</v>
      </c>
      <c r="D56" t="s">
        <v>74</v>
      </c>
      <c r="E56" s="1">
        <v>9.968360414486066E-2</v>
      </c>
    </row>
    <row r="57" spans="1:5" x14ac:dyDescent="0.25">
      <c r="A57" t="str">
        <f>B2&amp;C36&amp;D57</f>
        <v>DISTRIBUCION VOLUMEN X CRITERIO (kg ó litros).T.Alimentos TOTAL INGCON FAMILIA</v>
      </c>
      <c r="B57">
        <v>0</v>
      </c>
      <c r="C57">
        <v>0</v>
      </c>
      <c r="D57" t="s">
        <v>75</v>
      </c>
      <c r="E57" s="1">
        <v>36.900327880933901</v>
      </c>
    </row>
    <row r="58" spans="1:5" x14ac:dyDescent="0.25">
      <c r="A58" t="str">
        <f>B2&amp;C36&amp;D58</f>
        <v>DISTRIBUCION VOLUMEN X CRITERIO (kg ó litros).T.Alimentos TOTAL INGCON LA PAREJA</v>
      </c>
      <c r="B58">
        <v>0</v>
      </c>
      <c r="C58">
        <v>0</v>
      </c>
      <c r="D58" t="s">
        <v>76</v>
      </c>
      <c r="E58" s="1">
        <v>18.312419464256305</v>
      </c>
    </row>
    <row r="59" spans="1:5" x14ac:dyDescent="0.25">
      <c r="A59" t="str">
        <f>B2&amp;C36&amp;D59</f>
        <v>DISTRIBUCION VOLUMEN X CRITERIO (kg ó litros).T.Alimentos TOTAL INGESTABA SOLO/A</v>
      </c>
      <c r="B59">
        <v>0</v>
      </c>
      <c r="C59">
        <v>0</v>
      </c>
      <c r="D59" t="s">
        <v>77</v>
      </c>
      <c r="E59" s="1">
        <v>26.377539259294419</v>
      </c>
    </row>
    <row r="60" spans="1:5" x14ac:dyDescent="0.25">
      <c r="A60" t="str">
        <f>B2&amp;C36&amp;D60</f>
        <v>DISTRIBUCION VOLUMEN X CRITERIO (kg ó litros).T.Alimentos TOTAL INGOTROS</v>
      </c>
      <c r="B60">
        <v>0</v>
      </c>
      <c r="C60">
        <v>0</v>
      </c>
      <c r="D60" t="s">
        <v>78</v>
      </c>
      <c r="E60" s="1">
        <v>0.42463610507704302</v>
      </c>
    </row>
    <row r="61" spans="1:5" x14ac:dyDescent="0.25">
      <c r="A61" t="str">
        <f>B2&amp;C36&amp;D61</f>
        <v>DISTRIBUCION VOLUMEN X CRITERIO (kg ó litros).T.Alimentos TOTAL INGESTAR TRABAJANDO</v>
      </c>
      <c r="B61">
        <v>0</v>
      </c>
      <c r="C61">
        <v>0</v>
      </c>
      <c r="D61" t="s">
        <v>79</v>
      </c>
      <c r="E61" s="1">
        <v>5.3982068093652815</v>
      </c>
    </row>
    <row r="62" spans="1:5" x14ac:dyDescent="0.25">
      <c r="A62" t="str">
        <f>B2&amp;C36&amp;D62</f>
        <v>DISTRIBUCION VOLUMEN X CRITERIO (kg ó litros).T.Alimentos TOTAL INGCOMIDA DE NEGOCIOS</v>
      </c>
      <c r="B62">
        <v>0</v>
      </c>
      <c r="C62">
        <v>0</v>
      </c>
      <c r="D62" t="s">
        <v>80</v>
      </c>
      <c r="E62" s="1">
        <v>0.19630186606887584</v>
      </c>
    </row>
    <row r="63" spans="1:5" x14ac:dyDescent="0.25">
      <c r="A63" t="str">
        <f>B2&amp;C36&amp;D63</f>
        <v>DISTRIBUCION VOLUMEN X CRITERIO (kg ó litros).T.Alimentos TOTAL INGPOR PLACER/RELAX</v>
      </c>
      <c r="B63">
        <v>0</v>
      </c>
      <c r="C63">
        <v>0</v>
      </c>
      <c r="D63" t="s">
        <v>81</v>
      </c>
      <c r="E63" s="1">
        <v>14.569774673263773</v>
      </c>
    </row>
    <row r="64" spans="1:5" x14ac:dyDescent="0.25">
      <c r="A64" t="str">
        <f>B2&amp;C36&amp;D64</f>
        <v>DISTRIBUCION VOLUMEN X CRITERIO (kg ó litros).T.Alimentos TOTAL INGTENER HAMBRE/SIN PLANIFICAR</v>
      </c>
      <c r="B64">
        <v>0</v>
      </c>
      <c r="C64">
        <v>0</v>
      </c>
      <c r="D64" t="s">
        <v>82</v>
      </c>
      <c r="E64" s="1">
        <v>31.761559791576989</v>
      </c>
    </row>
    <row r="65" spans="1:5" x14ac:dyDescent="0.25">
      <c r="A65" t="str">
        <f>B2&amp;C36&amp;D65</f>
        <v>DISTRIBUCION VOLUMEN X CRITERIO (kg ó litros).T.Alimentos TOTAL INGESTAR DE COMPRAS</v>
      </c>
      <c r="B65">
        <v>0</v>
      </c>
      <c r="C65">
        <v>0</v>
      </c>
      <c r="D65" t="s">
        <v>83</v>
      </c>
      <c r="E65" s="1">
        <v>4.8708681034534624</v>
      </c>
    </row>
    <row r="66" spans="1:5" x14ac:dyDescent="0.25">
      <c r="A66" t="str">
        <f>B2&amp;C36&amp;D66</f>
        <v>DISTRIBUCION VOLUMEN X CRITERIO (kg ó litros).T.Alimentos TOTAL INGNO COCINAR EN CASA</v>
      </c>
      <c r="B66">
        <v>0</v>
      </c>
      <c r="C66">
        <v>0</v>
      </c>
      <c r="D66" t="s">
        <v>84</v>
      </c>
      <c r="E66" s="1">
        <v>14.389618647515659</v>
      </c>
    </row>
    <row r="67" spans="1:5" x14ac:dyDescent="0.25">
      <c r="A67" t="str">
        <f>B2&amp;C36&amp;D67</f>
        <v>DISTRIBUCION VOLUMEN X CRITERIO (kg ó litros).T.Alimentos TOTAL INGCELEBRACION/FIESTA/SALIR TOMAR</v>
      </c>
      <c r="B67">
        <v>0</v>
      </c>
      <c r="C67">
        <v>0</v>
      </c>
      <c r="D67" t="s">
        <v>85</v>
      </c>
      <c r="E67" s="1">
        <v>17.636224513646738</v>
      </c>
    </row>
    <row r="68" spans="1:5" x14ac:dyDescent="0.25">
      <c r="A68" t="str">
        <f>B2&amp;C36&amp;D68</f>
        <v>DISTRIBUCION VOLUMEN X CRITERIO (kg ó litros).T.Alimentos TOTAL INGVIENDO DEPORTES</v>
      </c>
      <c r="B68">
        <v>0</v>
      </c>
      <c r="C68">
        <v>0</v>
      </c>
      <c r="D68" t="s">
        <v>86</v>
      </c>
      <c r="E68" s="1">
        <v>1.4401554922334572</v>
      </c>
    </row>
    <row r="69" spans="1:5" x14ac:dyDescent="0.25">
      <c r="A69" t="str">
        <f>B2&amp;C36&amp;D69</f>
        <v>DISTRIBUCION VOLUMEN X CRITERIO (kg ó litros).T.Alimentos TOTAL INGOTROS MOTIVOS</v>
      </c>
      <c r="B69">
        <v>0</v>
      </c>
      <c r="C69">
        <v>0</v>
      </c>
      <c r="D69" t="s">
        <v>87</v>
      </c>
      <c r="E69" s="1">
        <v>9.7372930695892244</v>
      </c>
    </row>
    <row r="70" spans="1:5" x14ac:dyDescent="0.25">
      <c r="A70" t="str">
        <f>B2&amp;C70&amp;D70</f>
        <v>DISTRIBUCION VOLUMEN X CRITERIO (kg ó litros)Total BebidasT.ESPAÑA</v>
      </c>
      <c r="B70">
        <v>0</v>
      </c>
      <c r="C70" t="s">
        <v>17</v>
      </c>
      <c r="D70" t="s">
        <v>54</v>
      </c>
      <c r="E70" s="1">
        <v>100</v>
      </c>
    </row>
    <row r="71" spans="1:5" x14ac:dyDescent="0.25">
      <c r="A71" t="str">
        <f>B2&amp;C70&amp;D71</f>
        <v>DISTRIBUCION VOLUMEN X CRITERIO (kg ó litros)Total BebidasEN LA CALLE</v>
      </c>
      <c r="B71">
        <v>0</v>
      </c>
      <c r="C71">
        <v>0</v>
      </c>
      <c r="D71" t="s">
        <v>55</v>
      </c>
      <c r="E71" s="1">
        <v>10.512285798547442</v>
      </c>
    </row>
    <row r="72" spans="1:5" x14ac:dyDescent="0.25">
      <c r="A72" t="str">
        <f>B2&amp;C70&amp;D72</f>
        <v>DISTRIBUCION VOLUMEN X CRITERIO (kg ó litros)Total BebidasEN CASA DE OTROS</v>
      </c>
      <c r="B72">
        <v>0</v>
      </c>
      <c r="C72">
        <v>0</v>
      </c>
      <c r="D72" t="s">
        <v>56</v>
      </c>
      <c r="E72" s="1">
        <v>9.4651671319393458</v>
      </c>
    </row>
    <row r="73" spans="1:5" x14ac:dyDescent="0.25">
      <c r="A73" t="str">
        <f>B2&amp;C70&amp;D73</f>
        <v>DISTRIBUCION VOLUMEN X CRITERIO (kg ó litros)Total BebidasEN EL ESTABLECIMIENTO</v>
      </c>
      <c r="B73">
        <v>0</v>
      </c>
      <c r="C73">
        <v>0</v>
      </c>
      <c r="D73" t="s">
        <v>57</v>
      </c>
      <c r="E73" s="1">
        <v>50.496254763453905</v>
      </c>
    </row>
    <row r="74" spans="1:5" x14ac:dyDescent="0.25">
      <c r="A74" t="str">
        <f>B2&amp;C70&amp;D74</f>
        <v>DISTRIBUCION VOLUMEN X CRITERIO (kg ó litros)Total BebidasEN EL TRABAJO</v>
      </c>
      <c r="B74">
        <v>0</v>
      </c>
      <c r="C74">
        <v>0</v>
      </c>
      <c r="D74" t="s">
        <v>58</v>
      </c>
      <c r="E74" s="1">
        <v>6.9669539268382472</v>
      </c>
    </row>
    <row r="75" spans="1:5" x14ac:dyDescent="0.25">
      <c r="A75" t="str">
        <f>B2&amp;C70&amp;D75</f>
        <v>DISTRIBUCION VOLUMEN X CRITERIO (kg ó litros)Total BebidasEN COLEGIO/INSTITUTO/UNIV.</v>
      </c>
      <c r="B75">
        <v>0</v>
      </c>
      <c r="C75">
        <v>0</v>
      </c>
      <c r="D75" t="s">
        <v>59</v>
      </c>
      <c r="E75" s="1">
        <v>0.17559443835522442</v>
      </c>
    </row>
    <row r="76" spans="1:5" x14ac:dyDescent="0.25">
      <c r="A76" t="str">
        <f>B2&amp;C70&amp;D76</f>
        <v>DISTRIBUCION VOLUMEN X CRITERIO (kg ó litros)Total BebidasEN MI CASA</v>
      </c>
      <c r="B76">
        <v>0</v>
      </c>
      <c r="C76">
        <v>0</v>
      </c>
      <c r="D76" t="s">
        <v>60</v>
      </c>
      <c r="E76" s="1">
        <v>15.928592711779698</v>
      </c>
    </row>
    <row r="77" spans="1:5" x14ac:dyDescent="0.25">
      <c r="A77" t="str">
        <f>B2&amp;C70&amp;D77</f>
        <v>DISTRIBUCION VOLUMEN X CRITERIO (kg ó litros)Total BebidasEN M.TRANSP.(AVION,TREN,AUTOC,E</v>
      </c>
      <c r="B77">
        <v>0</v>
      </c>
      <c r="C77">
        <v>0</v>
      </c>
      <c r="D77" t="s">
        <v>61</v>
      </c>
      <c r="E77" s="1">
        <v>1.6018603476015216</v>
      </c>
    </row>
    <row r="78" spans="1:5" x14ac:dyDescent="0.25">
      <c r="A78" t="str">
        <f>B2&amp;C70&amp;D78</f>
        <v>DISTRIBUCION VOLUMEN X CRITERIO (kg ó litros)Total BebidasEN OTRO LUGAR</v>
      </c>
      <c r="B78">
        <v>0</v>
      </c>
      <c r="C78">
        <v>0</v>
      </c>
      <c r="D78" t="s">
        <v>62</v>
      </c>
      <c r="E78" s="1">
        <v>4.853297750636683</v>
      </c>
    </row>
    <row r="79" spans="1:5" x14ac:dyDescent="0.25">
      <c r="A79" t="str">
        <f>B2&amp;C70&amp;D79</f>
        <v>DISTRIBUCION VOLUMEN X CRITERIO (kg ó litros)Total BebidasDESAYUNO</v>
      </c>
      <c r="B79">
        <v>0</v>
      </c>
      <c r="C79">
        <v>0</v>
      </c>
      <c r="D79" t="s">
        <v>63</v>
      </c>
      <c r="E79" s="1">
        <v>9.2399745995476277</v>
      </c>
    </row>
    <row r="80" spans="1:5" x14ac:dyDescent="0.25">
      <c r="A80" t="str">
        <f>B2&amp;C70&amp;D80</f>
        <v>DISTRIBUCION VOLUMEN X CRITERIO (kg ó litros)Total BebidasAPERITIVO/ANTES DE COMER</v>
      </c>
      <c r="B80">
        <v>0</v>
      </c>
      <c r="C80">
        <v>0</v>
      </c>
      <c r="D80" t="s">
        <v>64</v>
      </c>
      <c r="E80" s="1">
        <v>16.372091262905304</v>
      </c>
    </row>
    <row r="81" spans="1:5" x14ac:dyDescent="0.25">
      <c r="A81" t="str">
        <f>B2&amp;C70&amp;D81</f>
        <v>DISTRIBUCION VOLUMEN X CRITERIO (kg ó litros)Total BebidasCOMIDA</v>
      </c>
      <c r="B81">
        <v>0</v>
      </c>
      <c r="C81">
        <v>0</v>
      </c>
      <c r="D81" t="s">
        <v>65</v>
      </c>
      <c r="E81" s="1">
        <v>28.037455901523263</v>
      </c>
    </row>
    <row r="82" spans="1:5" x14ac:dyDescent="0.25">
      <c r="A82" t="str">
        <f>B2&amp;C70&amp;D82</f>
        <v>DISTRIBUCION VOLUMEN X CRITERIO (kg ó litros)Total BebidasTARDE/MERIENDA</v>
      </c>
      <c r="B82">
        <v>0</v>
      </c>
      <c r="C82">
        <v>0</v>
      </c>
      <c r="D82" t="s">
        <v>66</v>
      </c>
      <c r="E82" s="1">
        <v>13.535257078893897</v>
      </c>
    </row>
    <row r="83" spans="1:5" x14ac:dyDescent="0.25">
      <c r="A83" t="str">
        <f>B2&amp;C70&amp;D83</f>
        <v>DISTRIBUCION VOLUMEN X CRITERIO (kg ó litros)Total BebidasANTES DE CENAR</v>
      </c>
      <c r="B83">
        <v>0</v>
      </c>
      <c r="C83">
        <v>0</v>
      </c>
      <c r="D83" t="s">
        <v>67</v>
      </c>
      <c r="E83" s="1">
        <v>5.4678100843255759</v>
      </c>
    </row>
    <row r="84" spans="1:5" x14ac:dyDescent="0.25">
      <c r="A84" t="str">
        <f>B2&amp;C70&amp;D84</f>
        <v>DISTRIBUCION VOLUMEN X CRITERIO (kg ó litros)Total BebidasCENA</v>
      </c>
      <c r="B84">
        <v>0</v>
      </c>
      <c r="C84">
        <v>0</v>
      </c>
      <c r="D84" t="s">
        <v>68</v>
      </c>
      <c r="E84" s="1">
        <v>15.512331459799631</v>
      </c>
    </row>
    <row r="85" spans="1:5" x14ac:dyDescent="0.25">
      <c r="A85" t="str">
        <f>B2&amp;C70&amp;D85</f>
        <v>DISTRIBUCION VOLUMEN X CRITERIO (kg ó litros)Total BebidasDESPUES DE LA CENA</v>
      </c>
      <c r="B85">
        <v>0</v>
      </c>
      <c r="C85">
        <v>0</v>
      </c>
      <c r="D85" t="s">
        <v>69</v>
      </c>
      <c r="E85" s="1">
        <v>2.2270920945509545</v>
      </c>
    </row>
    <row r="86" spans="1:5" x14ac:dyDescent="0.25">
      <c r="A86" t="str">
        <f>B2&amp;C70&amp;D86</f>
        <v>DISTRIBUCION VOLUMEN X CRITERIO (kg ó litros)Total BebidasDURANTE EL DIA</v>
      </c>
      <c r="B86">
        <v>0</v>
      </c>
      <c r="C86">
        <v>0</v>
      </c>
      <c r="D86" t="s">
        <v>70</v>
      </c>
      <c r="E86" s="1">
        <v>9.6079912215918899</v>
      </c>
    </row>
    <row r="87" spans="1:5" x14ac:dyDescent="0.25">
      <c r="A87" t="str">
        <f>B2&amp;C70&amp;D87</f>
        <v>DISTRIBUCION VOLUMEN X CRITERIO (kg ó litros)Total BebidasCON AMIGOS</v>
      </c>
      <c r="B87">
        <v>0</v>
      </c>
      <c r="C87">
        <v>0</v>
      </c>
      <c r="D87" t="s">
        <v>71</v>
      </c>
      <c r="E87" s="1">
        <v>17.332297395242023</v>
      </c>
    </row>
    <row r="88" spans="1:5" x14ac:dyDescent="0.25">
      <c r="A88" t="str">
        <f>B2&amp;C70&amp;D88</f>
        <v>DISTRIBUCION VOLUMEN X CRITERIO (kg ó litros)Total BebidasCON CLIENTES</v>
      </c>
      <c r="B88">
        <v>0</v>
      </c>
      <c r="C88">
        <v>0</v>
      </c>
      <c r="D88" t="s">
        <v>72</v>
      </c>
      <c r="E88" s="1">
        <v>0.46542384606347287</v>
      </c>
    </row>
    <row r="89" spans="1:5" x14ac:dyDescent="0.25">
      <c r="A89" t="str">
        <f>B2&amp;C70&amp;D89</f>
        <v>DISTRIBUCION VOLUMEN X CRITERIO (kg ó litros)Total BebidasCON COMPAÑEROS DE TRABAJO</v>
      </c>
      <c r="B89">
        <v>0</v>
      </c>
      <c r="C89">
        <v>0</v>
      </c>
      <c r="D89" t="s">
        <v>73</v>
      </c>
      <c r="E89" s="1">
        <v>4.8500822125207463</v>
      </c>
    </row>
    <row r="90" spans="1:5" x14ac:dyDescent="0.25">
      <c r="A90" t="str">
        <f>B2&amp;C70&amp;D90</f>
        <v>DISTRIBUCION VOLUMEN X CRITERIO (kg ó litros)Total BebidasCON COMPAÑEROS DE CLASE</v>
      </c>
      <c r="B90">
        <v>0</v>
      </c>
      <c r="C90">
        <v>0</v>
      </c>
      <c r="D90" t="s">
        <v>74</v>
      </c>
      <c r="E90" s="1">
        <v>0.56625951862485124</v>
      </c>
    </row>
    <row r="91" spans="1:5" x14ac:dyDescent="0.25">
      <c r="A91" t="str">
        <f>B2&amp;C70&amp;D91</f>
        <v>DISTRIBUCION VOLUMEN X CRITERIO (kg ó litros)Total BebidasCON FAMILIA</v>
      </c>
      <c r="B91">
        <v>0</v>
      </c>
      <c r="C91">
        <v>0</v>
      </c>
      <c r="D91" t="s">
        <v>75</v>
      </c>
      <c r="E91" s="1">
        <v>25.429628436240542</v>
      </c>
    </row>
    <row r="92" spans="1:5" x14ac:dyDescent="0.25">
      <c r="A92" t="str">
        <f>B2&amp;C70&amp;D92</f>
        <v>DISTRIBUCION VOLUMEN X CRITERIO (kg ó litros)Total BebidasCON LA PAREJA</v>
      </c>
      <c r="B92">
        <v>0</v>
      </c>
      <c r="C92">
        <v>0</v>
      </c>
      <c r="D92" t="s">
        <v>76</v>
      </c>
      <c r="E92" s="1">
        <v>16.300763573121426</v>
      </c>
    </row>
    <row r="93" spans="1:5" x14ac:dyDescent="0.25">
      <c r="A93" t="str">
        <f>B2&amp;C70&amp;D93</f>
        <v>DISTRIBUCION VOLUMEN X CRITERIO (kg ó litros)Total BebidasESTABA SOLO/A</v>
      </c>
      <c r="B93">
        <v>0</v>
      </c>
      <c r="C93">
        <v>0</v>
      </c>
      <c r="D93" t="s">
        <v>77</v>
      </c>
      <c r="E93" s="1">
        <v>34.831430272503376</v>
      </c>
    </row>
    <row r="94" spans="1:5" x14ac:dyDescent="0.25">
      <c r="A94" t="str">
        <f>B2&amp;C70&amp;D94</f>
        <v>DISTRIBUCION VOLUMEN X CRITERIO (kg ó litros)Total BebidasOTROS</v>
      </c>
      <c r="B94">
        <v>0</v>
      </c>
      <c r="C94">
        <v>0</v>
      </c>
      <c r="D94" t="s">
        <v>78</v>
      </c>
      <c r="E94" s="1">
        <v>0.22411609531202725</v>
      </c>
    </row>
    <row r="95" spans="1:5" x14ac:dyDescent="0.25">
      <c r="A95" t="str">
        <f>B2&amp;C70&amp;D95</f>
        <v>DISTRIBUCION VOLUMEN X CRITERIO (kg ó litros)Total BebidasESTAR TRABAJANDO</v>
      </c>
      <c r="B95">
        <v>0</v>
      </c>
      <c r="C95">
        <v>0</v>
      </c>
      <c r="D95" t="s">
        <v>79</v>
      </c>
      <c r="E95" s="1">
        <v>10.640953863254241</v>
      </c>
    </row>
    <row r="96" spans="1:5" x14ac:dyDescent="0.25">
      <c r="A96" t="str">
        <f>B2&amp;C70&amp;D96</f>
        <v>DISTRIBUCION VOLUMEN X CRITERIO (kg ó litros)Total BebidasCOMIDA DE NEGOCIOS</v>
      </c>
      <c r="B96">
        <v>0</v>
      </c>
      <c r="C96">
        <v>0</v>
      </c>
      <c r="D96" t="s">
        <v>80</v>
      </c>
      <c r="E96" s="1">
        <v>9.1452326841148152E-2</v>
      </c>
    </row>
    <row r="97" spans="1:5" x14ac:dyDescent="0.25">
      <c r="A97" t="str">
        <f>B2&amp;C70&amp;D97</f>
        <v>DISTRIBUCION VOLUMEN X CRITERIO (kg ó litros)Total BebidasPOR PLACER/RELAX</v>
      </c>
      <c r="B97">
        <v>0</v>
      </c>
      <c r="C97">
        <v>0</v>
      </c>
      <c r="D97" t="s">
        <v>81</v>
      </c>
      <c r="E97" s="1">
        <v>11.457925529047447</v>
      </c>
    </row>
    <row r="98" spans="1:5" x14ac:dyDescent="0.25">
      <c r="A98" t="str">
        <f>B2&amp;C70&amp;D98</f>
        <v>DISTRIBUCION VOLUMEN X CRITERIO (kg ó litros)Total BebidasTENER HAMBRE/SIN PLANIFICAR</v>
      </c>
      <c r="B98">
        <v>0</v>
      </c>
      <c r="C98">
        <v>0</v>
      </c>
      <c r="D98" t="s">
        <v>82</v>
      </c>
      <c r="E98" s="1">
        <v>32.573530807909101</v>
      </c>
    </row>
    <row r="99" spans="1:5" x14ac:dyDescent="0.25">
      <c r="A99" t="str">
        <f>B2&amp;C70&amp;D99</f>
        <v>DISTRIBUCION VOLUMEN X CRITERIO (kg ó litros)Total BebidasESTAR DE COMPRAS</v>
      </c>
      <c r="B99">
        <v>0</v>
      </c>
      <c r="C99">
        <v>0</v>
      </c>
      <c r="D99" t="s">
        <v>83</v>
      </c>
      <c r="E99" s="1">
        <v>6.1375142147872159</v>
      </c>
    </row>
    <row r="100" spans="1:5" x14ac:dyDescent="0.25">
      <c r="A100" t="str">
        <f>B2&amp;C70&amp;D100</f>
        <v>DISTRIBUCION VOLUMEN X CRITERIO (kg ó litros)Total BebidasNO COCINAR EN CASA</v>
      </c>
      <c r="B100">
        <v>0</v>
      </c>
      <c r="C100">
        <v>0</v>
      </c>
      <c r="D100" t="s">
        <v>84</v>
      </c>
      <c r="E100" s="1">
        <v>4.8377516605791513</v>
      </c>
    </row>
    <row r="101" spans="1:5" x14ac:dyDescent="0.25">
      <c r="A101" t="str">
        <f>B2&amp;C70&amp;D101</f>
        <v>DISTRIBUCION VOLUMEN X CRITERIO (kg ó litros)Total BebidasCELEBRACION/FIESTA/SALIR TOMAR</v>
      </c>
      <c r="B101">
        <v>0</v>
      </c>
      <c r="C101">
        <v>0</v>
      </c>
      <c r="D101" t="s">
        <v>85</v>
      </c>
      <c r="E101" s="1">
        <v>21.450855547091834</v>
      </c>
    </row>
    <row r="102" spans="1:5" x14ac:dyDescent="0.25">
      <c r="A102" t="str">
        <f>B2&amp;C70&amp;D102</f>
        <v>DISTRIBUCION VOLUMEN X CRITERIO (kg ó litros)Total BebidasVIENDO DEPORTES</v>
      </c>
      <c r="B102">
        <v>0</v>
      </c>
      <c r="C102">
        <v>0</v>
      </c>
      <c r="D102" t="s">
        <v>86</v>
      </c>
      <c r="E102" s="1">
        <v>0.95063372644448552</v>
      </c>
    </row>
    <row r="103" spans="1:5" x14ac:dyDescent="0.25">
      <c r="A103" t="str">
        <f>B2&amp;C70&amp;D103</f>
        <v>DISTRIBUCION VOLUMEN X CRITERIO (kg ó litros)Total BebidasOTROS MOTIVOS</v>
      </c>
      <c r="B103">
        <v>0</v>
      </c>
      <c r="C103">
        <v>0</v>
      </c>
      <c r="D103" t="s">
        <v>87</v>
      </c>
      <c r="E103" s="1">
        <v>11.85938617517342</v>
      </c>
    </row>
    <row r="104" spans="1:5" x14ac:dyDescent="0.25">
      <c r="A104" t="str">
        <f>B2&amp;C104&amp;D104</f>
        <v>DISTRIBUCION VOLUMEN X CRITERIO (kg ó litros)Total Bebidas FriasT.ESPAÑA</v>
      </c>
      <c r="B104">
        <v>0</v>
      </c>
      <c r="C104" t="s">
        <v>18</v>
      </c>
      <c r="D104" t="s">
        <v>54</v>
      </c>
      <c r="E104" s="1">
        <v>100</v>
      </c>
    </row>
    <row r="105" spans="1:5" x14ac:dyDescent="0.25">
      <c r="A105" t="str">
        <f>B2&amp;C104&amp;D105</f>
        <v>DISTRIBUCION VOLUMEN X CRITERIO (kg ó litros)Total Bebidas FriasEN LA CALLE</v>
      </c>
      <c r="B105">
        <v>0</v>
      </c>
      <c r="C105">
        <v>0</v>
      </c>
      <c r="D105" t="s">
        <v>55</v>
      </c>
      <c r="E105" s="1">
        <v>10.841136231363382</v>
      </c>
    </row>
    <row r="106" spans="1:5" x14ac:dyDescent="0.25">
      <c r="A106" t="str">
        <f>B2&amp;C104&amp;D106</f>
        <v>DISTRIBUCION VOLUMEN X CRITERIO (kg ó litros)Total Bebidas FriasEN CASA DE OTROS</v>
      </c>
      <c r="B106">
        <v>0</v>
      </c>
      <c r="C106">
        <v>0</v>
      </c>
      <c r="D106" t="s">
        <v>56</v>
      </c>
      <c r="E106" s="1">
        <v>9.8983943813259945</v>
      </c>
    </row>
    <row r="107" spans="1:5" x14ac:dyDescent="0.25">
      <c r="A107" t="str">
        <f>B2&amp;C104&amp;D107</f>
        <v>DISTRIBUCION VOLUMEN X CRITERIO (kg ó litros)Total Bebidas FriasEN EL ESTABLECIMIENTO</v>
      </c>
      <c r="B107">
        <v>0</v>
      </c>
      <c r="C107">
        <v>0</v>
      </c>
      <c r="D107" t="s">
        <v>57</v>
      </c>
      <c r="E107" s="1">
        <v>48.88731892819461</v>
      </c>
    </row>
    <row r="108" spans="1:5" x14ac:dyDescent="0.25">
      <c r="A108" t="str">
        <f>B2&amp;C104&amp;D108</f>
        <v>DISTRIBUCION VOLUMEN X CRITERIO (kg ó litros)Total Bebidas FriasEN EL TRABAJO</v>
      </c>
      <c r="B108">
        <v>0</v>
      </c>
      <c r="C108">
        <v>0</v>
      </c>
      <c r="D108" t="s">
        <v>58</v>
      </c>
      <c r="E108" s="1">
        <v>6.978899732164769</v>
      </c>
    </row>
    <row r="109" spans="1:5" x14ac:dyDescent="0.25">
      <c r="A109" t="str">
        <f>B2&amp;C104&amp;D109</f>
        <v>DISTRIBUCION VOLUMEN X CRITERIO (kg ó litros)Total Bebidas FriasEN COLEGIO/INSTITUTO/UNIV.</v>
      </c>
      <c r="B109">
        <v>0</v>
      </c>
      <c r="C109">
        <v>0</v>
      </c>
      <c r="D109" t="s">
        <v>59</v>
      </c>
      <c r="E109" s="1">
        <v>0.18594102587760172</v>
      </c>
    </row>
    <row r="110" spans="1:5" x14ac:dyDescent="0.25">
      <c r="A110" t="str">
        <f>B2&amp;C104&amp;D110</f>
        <v>DISTRIBUCION VOLUMEN X CRITERIO (kg ó litros)Total Bebidas FriasEN MI CASA</v>
      </c>
      <c r="B110">
        <v>0</v>
      </c>
      <c r="C110">
        <v>0</v>
      </c>
      <c r="D110" t="s">
        <v>60</v>
      </c>
      <c r="E110" s="1">
        <v>16.605403590144522</v>
      </c>
    </row>
    <row r="111" spans="1:5" x14ac:dyDescent="0.25">
      <c r="A111" t="str">
        <f>B2&amp;C104&amp;D111</f>
        <v>DISTRIBUCION VOLUMEN X CRITERIO (kg ó litros)Total Bebidas FriasEN M.TRANSP.(AVION,TREN,AUTOC,E</v>
      </c>
      <c r="B111">
        <v>0</v>
      </c>
      <c r="C111">
        <v>0</v>
      </c>
      <c r="D111" t="s">
        <v>61</v>
      </c>
      <c r="E111" s="1">
        <v>1.6003466768021029</v>
      </c>
    </row>
    <row r="112" spans="1:5" x14ac:dyDescent="0.25">
      <c r="A112" t="str">
        <f>B2&amp;C104&amp;D112</f>
        <v>DISTRIBUCION VOLUMEN X CRITERIO (kg ó litros)Total Bebidas FriasEN OTRO LUGAR</v>
      </c>
      <c r="B112">
        <v>0</v>
      </c>
      <c r="C112">
        <v>0</v>
      </c>
      <c r="D112" t="s">
        <v>62</v>
      </c>
      <c r="E112" s="1">
        <v>5.0025665839067912</v>
      </c>
    </row>
    <row r="113" spans="1:5" x14ac:dyDescent="0.25">
      <c r="A113" t="str">
        <f>B2&amp;C104&amp;D113</f>
        <v>DISTRIBUCION VOLUMEN X CRITERIO (kg ó litros)Total Bebidas FriasDESAYUNO</v>
      </c>
      <c r="B113">
        <v>0</v>
      </c>
      <c r="C113">
        <v>0</v>
      </c>
      <c r="D113" t="s">
        <v>63</v>
      </c>
      <c r="E113" s="1">
        <v>6.4239302535641096</v>
      </c>
    </row>
    <row r="114" spans="1:5" x14ac:dyDescent="0.25">
      <c r="A114" t="str">
        <f>B2&amp;C104&amp;D114</f>
        <v>DISTRIBUCION VOLUMEN X CRITERIO (kg ó litros)Total Bebidas FriasAPERITIVO/ANTES DE COMER</v>
      </c>
      <c r="B114">
        <v>0</v>
      </c>
      <c r="C114">
        <v>0</v>
      </c>
      <c r="D114" t="s">
        <v>64</v>
      </c>
      <c r="E114" s="1">
        <v>16.739476229255104</v>
      </c>
    </row>
    <row r="115" spans="1:5" x14ac:dyDescent="0.25">
      <c r="A115" t="str">
        <f>B2&amp;C104&amp;D115</f>
        <v>DISTRIBUCION VOLUMEN X CRITERIO (kg ó litros)Total Bebidas FriasCOMIDA</v>
      </c>
      <c r="B115">
        <v>0</v>
      </c>
      <c r="C115">
        <v>0</v>
      </c>
      <c r="D115" t="s">
        <v>65</v>
      </c>
      <c r="E115" s="1">
        <v>29.477913083411334</v>
      </c>
    </row>
    <row r="116" spans="1:5" x14ac:dyDescent="0.25">
      <c r="A116" t="str">
        <f>B2&amp;C104&amp;D116</f>
        <v>DISTRIBUCION VOLUMEN X CRITERIO (kg ó litros)Total Bebidas FriasTARDE/MERIENDA</v>
      </c>
      <c r="B116">
        <v>0</v>
      </c>
      <c r="C116">
        <v>0</v>
      </c>
      <c r="D116" t="s">
        <v>66</v>
      </c>
      <c r="E116" s="1">
        <v>13.27116211785796</v>
      </c>
    </row>
    <row r="117" spans="1:5" x14ac:dyDescent="0.25">
      <c r="A117" t="str">
        <f>B2&amp;C104&amp;D117</f>
        <v>DISTRIBUCION VOLUMEN X CRITERIO (kg ó litros)Total Bebidas FriasANTES DE CENAR</v>
      </c>
      <c r="B117">
        <v>0</v>
      </c>
      <c r="C117">
        <v>0</v>
      </c>
      <c r="D117" t="s">
        <v>67</v>
      </c>
      <c r="E117" s="1">
        <v>5.5168830663903083</v>
      </c>
    </row>
    <row r="118" spans="1:5" x14ac:dyDescent="0.25">
      <c r="A118" t="str">
        <f>B2&amp;C104&amp;D118</f>
        <v>DISTRIBUCION VOLUMEN X CRITERIO (kg ó litros)Total Bebidas FriasCENA</v>
      </c>
      <c r="B118">
        <v>0</v>
      </c>
      <c r="C118">
        <v>0</v>
      </c>
      <c r="D118" t="s">
        <v>68</v>
      </c>
      <c r="E118" s="1">
        <v>16.402901607953211</v>
      </c>
    </row>
    <row r="119" spans="1:5" x14ac:dyDescent="0.25">
      <c r="A119" t="str">
        <f>B2&amp;C104&amp;D119</f>
        <v>DISTRIBUCION VOLUMEN X CRITERIO (kg ó litros)Total Bebidas FriasDESPUES DE LA CENA</v>
      </c>
      <c r="B119">
        <v>0</v>
      </c>
      <c r="C119">
        <v>0</v>
      </c>
      <c r="D119" t="s">
        <v>69</v>
      </c>
      <c r="E119" s="1">
        <v>2.2093033710193826</v>
      </c>
    </row>
    <row r="120" spans="1:5" x14ac:dyDescent="0.25">
      <c r="A120" t="str">
        <f>B2&amp;C104&amp;D120</f>
        <v>DISTRIBUCION VOLUMEN X CRITERIO (kg ó litros)Total Bebidas FriasDURANTE EL DIA</v>
      </c>
      <c r="B120">
        <v>0</v>
      </c>
      <c r="C120">
        <v>0</v>
      </c>
      <c r="D120" t="s">
        <v>70</v>
      </c>
      <c r="E120" s="1">
        <v>9.9584340534777773</v>
      </c>
    </row>
    <row r="121" spans="1:5" x14ac:dyDescent="0.25">
      <c r="A121" t="str">
        <f>B2&amp;C104&amp;D121</f>
        <v>DISTRIBUCION VOLUMEN X CRITERIO (kg ó litros)Total Bebidas FriasCON AMIGOS</v>
      </c>
      <c r="B121">
        <v>0</v>
      </c>
      <c r="C121">
        <v>0</v>
      </c>
      <c r="D121" t="s">
        <v>71</v>
      </c>
      <c r="E121" s="1">
        <v>17.537707231468875</v>
      </c>
    </row>
    <row r="122" spans="1:5" x14ac:dyDescent="0.25">
      <c r="A122" t="str">
        <f>B2&amp;C104&amp;D122</f>
        <v>DISTRIBUCION VOLUMEN X CRITERIO (kg ó litros)Total Bebidas FriasCON CLIENTES</v>
      </c>
      <c r="B122">
        <v>0</v>
      </c>
      <c r="C122">
        <v>0</v>
      </c>
      <c r="D122" t="s">
        <v>72</v>
      </c>
      <c r="E122" s="1">
        <v>0.39274684021537937</v>
      </c>
    </row>
    <row r="123" spans="1:5" x14ac:dyDescent="0.25">
      <c r="A123" t="str">
        <f>B2&amp;C104&amp;D123</f>
        <v>DISTRIBUCION VOLUMEN X CRITERIO (kg ó litros)Total Bebidas FriasCON COMPAÑEROS DE TRABAJO</v>
      </c>
      <c r="B123">
        <v>0</v>
      </c>
      <c r="C123">
        <v>0</v>
      </c>
      <c r="D123" t="s">
        <v>73</v>
      </c>
      <c r="E123" s="1">
        <v>4.8174241282660581</v>
      </c>
    </row>
    <row r="124" spans="1:5" x14ac:dyDescent="0.25">
      <c r="A124" t="str">
        <f>B2&amp;C104&amp;D124</f>
        <v>DISTRIBUCION VOLUMEN X CRITERIO (kg ó litros)Total Bebidas FriasCON COMPAÑEROS DE CLASE</v>
      </c>
      <c r="B124">
        <v>0</v>
      </c>
      <c r="C124">
        <v>0</v>
      </c>
      <c r="D124" t="s">
        <v>74</v>
      </c>
      <c r="E124" s="1">
        <v>0.48070357767086647</v>
      </c>
    </row>
    <row r="125" spans="1:5" x14ac:dyDescent="0.25">
      <c r="A125" t="str">
        <f>B2&amp;C104&amp;D125</f>
        <v>DISTRIBUCION VOLUMEN X CRITERIO (kg ó litros)Total Bebidas FriasCON FAMILIA</v>
      </c>
      <c r="B125">
        <v>0</v>
      </c>
      <c r="C125">
        <v>0</v>
      </c>
      <c r="D125" t="s">
        <v>75</v>
      </c>
      <c r="E125" s="1">
        <v>25.989377960435455</v>
      </c>
    </row>
    <row r="126" spans="1:5" x14ac:dyDescent="0.25">
      <c r="A126" t="str">
        <f>B2&amp;C104&amp;D126</f>
        <v>DISTRIBUCION VOLUMEN X CRITERIO (kg ó litros)Total Bebidas FriasCON LA PAREJA</v>
      </c>
      <c r="B126">
        <v>0</v>
      </c>
      <c r="C126">
        <v>0</v>
      </c>
      <c r="D126" t="s">
        <v>76</v>
      </c>
      <c r="E126" s="1">
        <v>16.119943017047621</v>
      </c>
    </row>
    <row r="127" spans="1:5" x14ac:dyDescent="0.25">
      <c r="A127" t="str">
        <f>B2&amp;C104&amp;D127</f>
        <v>DISTRIBUCION VOLUMEN X CRITERIO (kg ó litros)Total Bebidas FriasESTABA SOLO/A</v>
      </c>
      <c r="B127">
        <v>0</v>
      </c>
      <c r="C127">
        <v>0</v>
      </c>
      <c r="D127" t="s">
        <v>77</v>
      </c>
      <c r="E127" s="1">
        <v>34.434247994587011</v>
      </c>
    </row>
    <row r="128" spans="1:5" x14ac:dyDescent="0.25">
      <c r="A128" t="str">
        <f>B2&amp;C104&amp;D128</f>
        <v>DISTRIBUCION VOLUMEN X CRITERIO (kg ó litros)Total Bebidas FriasOTROS</v>
      </c>
      <c r="B128">
        <v>0</v>
      </c>
      <c r="C128">
        <v>0</v>
      </c>
      <c r="D128" t="s">
        <v>78</v>
      </c>
      <c r="E128" s="1">
        <v>0.227850088759012</v>
      </c>
    </row>
    <row r="129" spans="1:5" x14ac:dyDescent="0.25">
      <c r="A129" t="str">
        <f>B2&amp;C104&amp;D129</f>
        <v>DISTRIBUCION VOLUMEN X CRITERIO (kg ó litros)Total Bebidas FriasESTAR TRABAJANDO</v>
      </c>
      <c r="B129">
        <v>0</v>
      </c>
      <c r="C129">
        <v>0</v>
      </c>
      <c r="D129" t="s">
        <v>79</v>
      </c>
      <c r="E129" s="1">
        <v>10.199630183819446</v>
      </c>
    </row>
    <row r="130" spans="1:5" x14ac:dyDescent="0.25">
      <c r="A130" t="str">
        <f>B2&amp;C104&amp;D130</f>
        <v>DISTRIBUCION VOLUMEN X CRITERIO (kg ó litros)Total Bebidas FriasCOMIDA DE NEGOCIOS</v>
      </c>
      <c r="B130">
        <v>0</v>
      </c>
      <c r="C130">
        <v>0</v>
      </c>
      <c r="D130" t="s">
        <v>80</v>
      </c>
      <c r="E130" s="1">
        <v>9.6840991269532897E-2</v>
      </c>
    </row>
    <row r="131" spans="1:5" x14ac:dyDescent="0.25">
      <c r="A131" t="str">
        <f>B2&amp;C104&amp;D131</f>
        <v>DISTRIBUCION VOLUMEN X CRITERIO (kg ó litros)Total Bebidas FriasPOR PLACER/RELAX</v>
      </c>
      <c r="B131">
        <v>0</v>
      </c>
      <c r="C131">
        <v>0</v>
      </c>
      <c r="D131" t="s">
        <v>81</v>
      </c>
      <c r="E131" s="1">
        <v>11.356086408090681</v>
      </c>
    </row>
    <row r="132" spans="1:5" x14ac:dyDescent="0.25">
      <c r="A132" t="str">
        <f>B2&amp;C104&amp;D132</f>
        <v>DISTRIBUCION VOLUMEN X CRITERIO (kg ó litros)Total Bebidas FriasTENER HAMBRE/SIN PLANIFICAR</v>
      </c>
      <c r="B132">
        <v>0</v>
      </c>
      <c r="C132">
        <v>0</v>
      </c>
      <c r="D132" t="s">
        <v>82</v>
      </c>
      <c r="E132" s="1">
        <v>32.147307097856434</v>
      </c>
    </row>
    <row r="133" spans="1:5" x14ac:dyDescent="0.25">
      <c r="A133" t="str">
        <f>B2&amp;C104&amp;D133</f>
        <v>DISTRIBUCION VOLUMEN X CRITERIO (kg ó litros)Total Bebidas FriasESTAR DE COMPRAS</v>
      </c>
      <c r="B133">
        <v>0</v>
      </c>
      <c r="C133">
        <v>0</v>
      </c>
      <c r="D133" t="s">
        <v>83</v>
      </c>
      <c r="E133" s="1">
        <v>6.2814094851208342</v>
      </c>
    </row>
    <row r="134" spans="1:5" x14ac:dyDescent="0.25">
      <c r="A134" t="str">
        <f>B2&amp;C104&amp;D134</f>
        <v>DISTRIBUCION VOLUMEN X CRITERIO (kg ó litros)Total Bebidas FriasNO COCINAR EN CASA</v>
      </c>
      <c r="B134">
        <v>0</v>
      </c>
      <c r="C134">
        <v>0</v>
      </c>
      <c r="D134" t="s">
        <v>84</v>
      </c>
      <c r="E134" s="1">
        <v>5.1087428794849084</v>
      </c>
    </row>
    <row r="135" spans="1:5" x14ac:dyDescent="0.25">
      <c r="A135" t="str">
        <f>B2&amp;C104&amp;D135</f>
        <v>DISTRIBUCION VOLUMEN X CRITERIO (kg ó litros)Total Bebidas FriasCELEBRACION/FIESTA/SALIR TOMAR</v>
      </c>
      <c r="B135">
        <v>0</v>
      </c>
      <c r="C135">
        <v>0</v>
      </c>
      <c r="D135" t="s">
        <v>85</v>
      </c>
      <c r="E135" s="1">
        <v>21.643348570438256</v>
      </c>
    </row>
    <row r="136" spans="1:5" x14ac:dyDescent="0.25">
      <c r="A136" t="str">
        <f>B2&amp;C104&amp;D136</f>
        <v>DISTRIBUCION VOLUMEN X CRITERIO (kg ó litros)Total Bebidas FriasVIENDO DEPORTES</v>
      </c>
      <c r="B136">
        <v>0</v>
      </c>
      <c r="C136">
        <v>0</v>
      </c>
      <c r="D136" t="s">
        <v>86</v>
      </c>
      <c r="E136" s="1">
        <v>1.0036882254467172</v>
      </c>
    </row>
    <row r="137" spans="1:5" x14ac:dyDescent="0.25">
      <c r="A137" t="str">
        <f>B2&amp;C104&amp;D137</f>
        <v>DISTRIBUCION VOLUMEN X CRITERIO (kg ó litros)Total Bebidas FriasOTROS MOTIVOS</v>
      </c>
      <c r="B137">
        <v>0</v>
      </c>
      <c r="C137">
        <v>0</v>
      </c>
      <c r="D137" t="s">
        <v>87</v>
      </c>
      <c r="E137" s="1">
        <v>12.162949727513974</v>
      </c>
    </row>
    <row r="138" spans="1:5" x14ac:dyDescent="0.25">
      <c r="A138" t="str">
        <f>B2&amp;C138&amp;D138</f>
        <v>DISTRIBUCION VOLUMEN X CRITERIO (kg ó litros)Total Bebidas CalientesT.ESPAÑA</v>
      </c>
      <c r="B138">
        <v>0</v>
      </c>
      <c r="C138" t="s">
        <v>19</v>
      </c>
      <c r="D138" t="s">
        <v>54</v>
      </c>
      <c r="E138" s="1">
        <v>100</v>
      </c>
    </row>
    <row r="139" spans="1:5" x14ac:dyDescent="0.25">
      <c r="A139" t="str">
        <f>B2&amp;C138&amp;D139</f>
        <v>DISTRIBUCION VOLUMEN X CRITERIO (kg ó litros)Total Bebidas CalientesEN LA CALLE</v>
      </c>
      <c r="B139">
        <v>0</v>
      </c>
      <c r="C139">
        <v>0</v>
      </c>
      <c r="D139" t="s">
        <v>55</v>
      </c>
      <c r="E139" s="1">
        <v>4.931285596471171</v>
      </c>
    </row>
    <row r="140" spans="1:5" x14ac:dyDescent="0.25">
      <c r="A140" t="str">
        <f>B2&amp;C138&amp;D140</f>
        <v>DISTRIBUCION VOLUMEN X CRITERIO (kg ó litros)Total Bebidas CalientesEN CASA DE OTROS</v>
      </c>
      <c r="B140">
        <v>0</v>
      </c>
      <c r="C140">
        <v>0</v>
      </c>
      <c r="D140" t="s">
        <v>56</v>
      </c>
      <c r="E140" s="1">
        <v>2.1127627404720442</v>
      </c>
    </row>
    <row r="141" spans="1:5" x14ac:dyDescent="0.25">
      <c r="A141" t="str">
        <f>B2&amp;C138&amp;D141</f>
        <v>DISTRIBUCION VOLUMEN X CRITERIO (kg ó litros)Total Bebidas CalientesEN EL ESTABLECIMIENTO</v>
      </c>
      <c r="B141">
        <v>0</v>
      </c>
      <c r="C141">
        <v>0</v>
      </c>
      <c r="D141" t="s">
        <v>57</v>
      </c>
      <c r="E141" s="1">
        <v>77.801893818932257</v>
      </c>
    </row>
    <row r="142" spans="1:5" x14ac:dyDescent="0.25">
      <c r="A142" t="str">
        <f>B2&amp;C138&amp;D142</f>
        <v>DISTRIBUCION VOLUMEN X CRITERIO (kg ó litros)Total Bebidas CalientesEN EL TRABAJO</v>
      </c>
      <c r="B142">
        <v>0</v>
      </c>
      <c r="C142">
        <v>0</v>
      </c>
      <c r="D142" t="s">
        <v>58</v>
      </c>
      <c r="E142" s="1">
        <v>6.7642187764831583</v>
      </c>
    </row>
    <row r="143" spans="1:5" x14ac:dyDescent="0.25">
      <c r="A143" t="str">
        <f>B2&amp;C138&amp;D143</f>
        <v>DISTRIBUCION VOLUMEN X CRITERIO (kg ó litros)Total Bebidas CalientesEN COLEGIO/INSTITUTO/UNIV.</v>
      </c>
      <c r="B143">
        <v>0</v>
      </c>
      <c r="C143">
        <v>0</v>
      </c>
      <c r="D143" t="s">
        <v>59</v>
      </c>
      <c r="E143" s="1">
        <v>0</v>
      </c>
    </row>
    <row r="144" spans="1:5" x14ac:dyDescent="0.25">
      <c r="A144" t="str">
        <f>B2&amp;C138&amp;D144</f>
        <v>DISTRIBUCION VOLUMEN X CRITERIO (kg ó litros)Total Bebidas CalientesEN MI CASA</v>
      </c>
      <c r="B144">
        <v>0</v>
      </c>
      <c r="C144">
        <v>0</v>
      </c>
      <c r="D144" t="s">
        <v>60</v>
      </c>
      <c r="E144" s="1">
        <v>4.4422716612744377</v>
      </c>
    </row>
    <row r="145" spans="1:5" x14ac:dyDescent="0.25">
      <c r="A145" t="str">
        <f>B2&amp;C138&amp;D145</f>
        <v>DISTRIBUCION VOLUMEN X CRITERIO (kg ó litros)Total Bebidas CalientesEN M.TRANSP.(AVION,TREN,AUTOC,E</v>
      </c>
      <c r="B145">
        <v>0</v>
      </c>
      <c r="C145">
        <v>0</v>
      </c>
      <c r="D145" t="s">
        <v>61</v>
      </c>
      <c r="E145" s="1">
        <v>1.6275492207013484</v>
      </c>
    </row>
    <row r="146" spans="1:5" x14ac:dyDescent="0.25">
      <c r="A146" t="str">
        <f>B2&amp;C138&amp;D146</f>
        <v>DISTRIBUCION VOLUMEN X CRITERIO (kg ó litros)Total Bebidas CalientesEN OTRO LUGAR</v>
      </c>
      <c r="B146">
        <v>0</v>
      </c>
      <c r="C146">
        <v>0</v>
      </c>
      <c r="D146" t="s">
        <v>62</v>
      </c>
      <c r="E146" s="1">
        <v>2.3200202922170532</v>
      </c>
    </row>
    <row r="147" spans="1:5" x14ac:dyDescent="0.25">
      <c r="A147" t="str">
        <f>B2&amp;C138&amp;D147</f>
        <v>DISTRIBUCION VOLUMEN X CRITERIO (kg ó litros)Total Bebidas CalientesDESAYUNO</v>
      </c>
      <c r="B147">
        <v>0</v>
      </c>
      <c r="C147">
        <v>0</v>
      </c>
      <c r="D147" t="s">
        <v>63</v>
      </c>
      <c r="E147" s="1">
        <v>57.031744035308918</v>
      </c>
    </row>
    <row r="148" spans="1:5" x14ac:dyDescent="0.25">
      <c r="A148" t="str">
        <f>B2&amp;C138&amp;D148</f>
        <v>DISTRIBUCION VOLUMEN X CRITERIO (kg ó litros)Total Bebidas CalientesAPERITIVO/ANTES DE COMER</v>
      </c>
      <c r="B148">
        <v>0</v>
      </c>
      <c r="C148">
        <v>0</v>
      </c>
      <c r="D148" t="s">
        <v>64</v>
      </c>
      <c r="E148" s="1">
        <v>10.137112175662923</v>
      </c>
    </row>
    <row r="149" spans="1:5" x14ac:dyDescent="0.25">
      <c r="A149" t="str">
        <f>B2&amp;C138&amp;D149</f>
        <v>DISTRIBUCION VOLUMEN X CRITERIO (kg ó litros)Total Bebidas CalientesCOMIDA</v>
      </c>
      <c r="B149">
        <v>0</v>
      </c>
      <c r="C149">
        <v>0</v>
      </c>
      <c r="D149" t="s">
        <v>65</v>
      </c>
      <c r="E149" s="1">
        <v>3.5911088057932008</v>
      </c>
    </row>
    <row r="150" spans="1:5" x14ac:dyDescent="0.25">
      <c r="A150" t="str">
        <f>B2&amp;C138&amp;D150</f>
        <v>DISTRIBUCION VOLUMEN X CRITERIO (kg ó litros)Total Bebidas CalientesTARDE/MERIENDA</v>
      </c>
      <c r="B150">
        <v>0</v>
      </c>
      <c r="C150">
        <v>0</v>
      </c>
      <c r="D150" t="s">
        <v>66</v>
      </c>
      <c r="E150" s="1">
        <v>18.017276513345553</v>
      </c>
    </row>
    <row r="151" spans="1:5" x14ac:dyDescent="0.25">
      <c r="A151" t="str">
        <f>B2&amp;C138&amp;D151</f>
        <v>DISTRIBUCION VOLUMEN X CRITERIO (kg ó litros)Total Bebidas CalientesANTES DE CENAR</v>
      </c>
      <c r="B151">
        <v>0</v>
      </c>
      <c r="C151">
        <v>0</v>
      </c>
      <c r="D151" t="s">
        <v>67</v>
      </c>
      <c r="E151" s="1">
        <v>4.6349806412424259</v>
      </c>
    </row>
    <row r="152" spans="1:5" x14ac:dyDescent="0.25">
      <c r="A152" t="str">
        <f>B2&amp;C138&amp;D152</f>
        <v>DISTRIBUCION VOLUMEN X CRITERIO (kg ó litros)Total Bebidas CalientesCENA</v>
      </c>
      <c r="B152">
        <v>0</v>
      </c>
      <c r="C152">
        <v>0</v>
      </c>
      <c r="D152" t="s">
        <v>68</v>
      </c>
      <c r="E152" s="1">
        <v>0.39825016074863318</v>
      </c>
    </row>
    <row r="153" spans="1:5" x14ac:dyDescent="0.25">
      <c r="A153" t="str">
        <f>B2&amp;C138&amp;D153</f>
        <v>DISTRIBUCION VOLUMEN X CRITERIO (kg ó litros)Total Bebidas CalientesDESPUES DE LA CENA</v>
      </c>
      <c r="B153">
        <v>0</v>
      </c>
      <c r="C153">
        <v>0</v>
      </c>
      <c r="D153" t="s">
        <v>69</v>
      </c>
      <c r="E153" s="1">
        <v>2.5289888224167423</v>
      </c>
    </row>
    <row r="154" spans="1:5" x14ac:dyDescent="0.25">
      <c r="A154" t="str">
        <f>B2&amp;C138&amp;D154</f>
        <v>DISTRIBUCION VOLUMEN X CRITERIO (kg ó litros)Total Bebidas CalientesDURANTE EL DIA</v>
      </c>
      <c r="B154">
        <v>0</v>
      </c>
      <c r="C154">
        <v>0</v>
      </c>
      <c r="D154" t="s">
        <v>70</v>
      </c>
      <c r="E154" s="1">
        <v>3.6605411944666773</v>
      </c>
    </row>
    <row r="155" spans="1:5" x14ac:dyDescent="0.25">
      <c r="A155" t="str">
        <f>B2&amp;C138&amp;D155</f>
        <v>DISTRIBUCION VOLUMEN X CRITERIO (kg ó litros)Total Bebidas CalientesCON AMIGOS</v>
      </c>
      <c r="B155">
        <v>0</v>
      </c>
      <c r="C155">
        <v>0</v>
      </c>
      <c r="D155" t="s">
        <v>71</v>
      </c>
      <c r="E155" s="1">
        <v>13.846237402332815</v>
      </c>
    </row>
    <row r="156" spans="1:5" x14ac:dyDescent="0.25">
      <c r="A156" t="str">
        <f>B2&amp;C138&amp;D156</f>
        <v>DISTRIBUCION VOLUMEN X CRITERIO (kg ó litros)Total Bebidas CalientesCON CLIENTES</v>
      </c>
      <c r="B156">
        <v>0</v>
      </c>
      <c r="C156">
        <v>0</v>
      </c>
      <c r="D156" t="s">
        <v>72</v>
      </c>
      <c r="E156" s="1">
        <v>1.6988428835610765</v>
      </c>
    </row>
    <row r="157" spans="1:5" x14ac:dyDescent="0.25">
      <c r="A157" t="str">
        <f>B2&amp;C138&amp;D157</f>
        <v>DISTRIBUCION VOLUMEN X CRITERIO (kg ó litros)Total Bebidas CalientesCON COMPAÑEROS DE TRABAJO</v>
      </c>
      <c r="B157">
        <v>0</v>
      </c>
      <c r="C157">
        <v>0</v>
      </c>
      <c r="D157" t="s">
        <v>73</v>
      </c>
      <c r="E157" s="1">
        <v>5.404330456210463</v>
      </c>
    </row>
    <row r="158" spans="1:5" x14ac:dyDescent="0.25">
      <c r="A158" t="str">
        <f>B2&amp;C138&amp;D158</f>
        <v>DISTRIBUCION VOLUMEN X CRITERIO (kg ó litros)Total Bebidas CalientesCON COMPAÑEROS DE CLASE</v>
      </c>
      <c r="B158">
        <v>0</v>
      </c>
      <c r="C158">
        <v>0</v>
      </c>
      <c r="D158" t="s">
        <v>74</v>
      </c>
      <c r="E158" s="1">
        <v>2.0182500775676968</v>
      </c>
    </row>
    <row r="159" spans="1:5" x14ac:dyDescent="0.25">
      <c r="A159" t="str">
        <f>B2&amp;C138&amp;D159</f>
        <v>DISTRIBUCION VOLUMEN X CRITERIO (kg ó litros)Total Bebidas CalientesCON FAMILIA</v>
      </c>
      <c r="B159">
        <v>0</v>
      </c>
      <c r="C159">
        <v>0</v>
      </c>
      <c r="D159" t="s">
        <v>75</v>
      </c>
      <c r="E159" s="1">
        <v>15.929983929485733</v>
      </c>
    </row>
    <row r="160" spans="1:5" x14ac:dyDescent="0.25">
      <c r="A160" t="str">
        <f>B2&amp;C138&amp;D160</f>
        <v>DISTRIBUCION VOLUMEN X CRITERIO (kg ó litros)Total Bebidas CalientesCON LA PAREJA</v>
      </c>
      <c r="B160">
        <v>0</v>
      </c>
      <c r="C160">
        <v>0</v>
      </c>
      <c r="D160" t="s">
        <v>76</v>
      </c>
      <c r="E160" s="1">
        <v>19.369512947559073</v>
      </c>
    </row>
    <row r="161" spans="1:5" x14ac:dyDescent="0.25">
      <c r="A161" t="str">
        <f>B2&amp;C138&amp;D161</f>
        <v>DISTRIBUCION VOLUMEN X CRITERIO (kg ó litros)Total Bebidas CalientesESTABA SOLO/A</v>
      </c>
      <c r="B161">
        <v>0</v>
      </c>
      <c r="C161">
        <v>0</v>
      </c>
      <c r="D161" t="s">
        <v>77</v>
      </c>
      <c r="E161" s="1">
        <v>41.572106738491399</v>
      </c>
    </row>
    <row r="162" spans="1:5" x14ac:dyDescent="0.25">
      <c r="A162" t="str">
        <f>B2&amp;C138&amp;D162</f>
        <v>DISTRIBUCION VOLUMEN X CRITERIO (kg ó litros)Total Bebidas CalientesOTROS</v>
      </c>
      <c r="B162">
        <v>0</v>
      </c>
      <c r="C162">
        <v>0</v>
      </c>
      <c r="D162" t="s">
        <v>78</v>
      </c>
      <c r="E162" s="1">
        <v>0.16074558974897929</v>
      </c>
    </row>
    <row r="163" spans="1:5" x14ac:dyDescent="0.25">
      <c r="A163" t="str">
        <f>B2&amp;C138&amp;D163</f>
        <v>DISTRIBUCION VOLUMEN X CRITERIO (kg ó litros)Total Bebidas CalientesESTAR TRABAJANDO</v>
      </c>
      <c r="B163">
        <v>0</v>
      </c>
      <c r="C163">
        <v>0</v>
      </c>
      <c r="D163" t="s">
        <v>79</v>
      </c>
      <c r="E163" s="1">
        <v>18.130764726556947</v>
      </c>
    </row>
    <row r="164" spans="1:5" x14ac:dyDescent="0.25">
      <c r="A164" t="str">
        <f>B2&amp;C138&amp;D164</f>
        <v>DISTRIBUCION VOLUMEN X CRITERIO (kg ó litros)Total Bebidas CalientesCOMIDA DE NEGOCIOS</v>
      </c>
      <c r="B164">
        <v>0</v>
      </c>
      <c r="C164">
        <v>0</v>
      </c>
      <c r="D164" t="s">
        <v>80</v>
      </c>
      <c r="E164" s="1">
        <v>0</v>
      </c>
    </row>
    <row r="165" spans="1:5" x14ac:dyDescent="0.25">
      <c r="A165" t="str">
        <f>B2&amp;C138&amp;D165</f>
        <v>DISTRIBUCION VOLUMEN X CRITERIO (kg ó litros)Total Bebidas CalientesPOR PLACER/RELAX</v>
      </c>
      <c r="B165">
        <v>0</v>
      </c>
      <c r="C165">
        <v>0</v>
      </c>
      <c r="D165" t="s">
        <v>81</v>
      </c>
      <c r="E165" s="1">
        <v>13.186261872630986</v>
      </c>
    </row>
    <row r="166" spans="1:5" x14ac:dyDescent="0.25">
      <c r="A166" t="str">
        <f>B2&amp;C138&amp;D166</f>
        <v>DISTRIBUCION VOLUMEN X CRITERIO (kg ó litros)Total Bebidas CalientesTENER HAMBRE/SIN PLANIFICAR</v>
      </c>
      <c r="B166">
        <v>0</v>
      </c>
      <c r="C166">
        <v>0</v>
      </c>
      <c r="D166" t="s">
        <v>82</v>
      </c>
      <c r="E166" s="1">
        <v>39.807076440081133</v>
      </c>
    </row>
    <row r="167" spans="1:5" x14ac:dyDescent="0.25">
      <c r="A167" t="str">
        <f>B2&amp;C138&amp;D167</f>
        <v>DISTRIBUCION VOLUMEN X CRITERIO (kg ó litros)Total Bebidas CalientesESTAR DE COMPRAS</v>
      </c>
      <c r="B167">
        <v>0</v>
      </c>
      <c r="C167">
        <v>0</v>
      </c>
      <c r="D167" t="s">
        <v>83</v>
      </c>
      <c r="E167" s="1">
        <v>3.6954327921386914</v>
      </c>
    </row>
    <row r="168" spans="1:5" x14ac:dyDescent="0.25">
      <c r="A168" t="str">
        <f>B2&amp;C138&amp;D168</f>
        <v>DISTRIBUCION VOLUMEN X CRITERIO (kg ó litros)Total Bebidas CalientesNO COCINAR EN CASA</v>
      </c>
      <c r="B168">
        <v>0</v>
      </c>
      <c r="C168">
        <v>0</v>
      </c>
      <c r="D168" t="s">
        <v>84</v>
      </c>
      <c r="E168" s="1">
        <v>0.23869416649818209</v>
      </c>
    </row>
    <row r="169" spans="1:5" x14ac:dyDescent="0.25">
      <c r="A169" t="str">
        <f>B2&amp;C138&amp;D169</f>
        <v>DISTRIBUCION VOLUMEN X CRITERIO (kg ó litros)Total Bebidas CalientesCELEBRACION/FIESTA/SALIR TOMAR</v>
      </c>
      <c r="B169">
        <v>0</v>
      </c>
      <c r="C169">
        <v>0</v>
      </c>
      <c r="D169" t="s">
        <v>85</v>
      </c>
      <c r="E169" s="1">
        <v>18.18400990849738</v>
      </c>
    </row>
    <row r="170" spans="1:5" x14ac:dyDescent="0.25">
      <c r="A170" t="str">
        <f>B2&amp;C138&amp;D170</f>
        <v>DISTRIBUCION VOLUMEN X CRITERIO (kg ó litros)Total Bebidas CalientesVIENDO DEPORTES</v>
      </c>
      <c r="B170">
        <v>0</v>
      </c>
      <c r="C170">
        <v>0</v>
      </c>
      <c r="D170" t="s">
        <v>86</v>
      </c>
      <c r="E170" s="1">
        <v>5.0232996796556031E-2</v>
      </c>
    </row>
    <row r="171" spans="1:5" x14ac:dyDescent="0.25">
      <c r="A171" t="str">
        <f>B2&amp;C138&amp;D171</f>
        <v>DISTRIBUCION VOLUMEN X CRITERIO (kg ó litros)Total Bebidas CalientesOTROS MOTIVOS</v>
      </c>
      <c r="B171">
        <v>0</v>
      </c>
      <c r="C171">
        <v>0</v>
      </c>
      <c r="D171" t="s">
        <v>87</v>
      </c>
      <c r="E171" s="1">
        <v>6.7075357352992189</v>
      </c>
    </row>
    <row r="172" spans="1:5" x14ac:dyDescent="0.25">
      <c r="A172" t="str">
        <f>B2&amp;C172&amp;D172</f>
        <v>DISTRIBUCION VOLUMEN X CRITERIO (kg ó litros)Total AperitivosT.ESPAÑA</v>
      </c>
      <c r="B172">
        <v>0</v>
      </c>
      <c r="C172" t="s">
        <v>20</v>
      </c>
      <c r="D172" t="s">
        <v>54</v>
      </c>
      <c r="E172" s="1">
        <v>100</v>
      </c>
    </row>
    <row r="173" spans="1:5" x14ac:dyDescent="0.25">
      <c r="A173" t="str">
        <f>B2&amp;C172&amp;D173</f>
        <v>DISTRIBUCION VOLUMEN X CRITERIO (kg ó litros)Total AperitivosEN LA CALLE</v>
      </c>
      <c r="B173">
        <v>0</v>
      </c>
      <c r="C173">
        <v>0</v>
      </c>
      <c r="D173" t="s">
        <v>55</v>
      </c>
      <c r="E173" s="1">
        <v>35.664529139636741</v>
      </c>
    </row>
    <row r="174" spans="1:5" x14ac:dyDescent="0.25">
      <c r="A174" t="str">
        <f>B2&amp;C172&amp;D174</f>
        <v>DISTRIBUCION VOLUMEN X CRITERIO (kg ó litros)Total AperitivosEN CASA DE OTROS</v>
      </c>
      <c r="B174">
        <v>0</v>
      </c>
      <c r="C174">
        <v>0</v>
      </c>
      <c r="D174" t="s">
        <v>56</v>
      </c>
      <c r="E174" s="1">
        <v>8.7393847568038385</v>
      </c>
    </row>
    <row r="175" spans="1:5" x14ac:dyDescent="0.25">
      <c r="A175" t="str">
        <f>B2&amp;C172&amp;D175</f>
        <v>DISTRIBUCION VOLUMEN X CRITERIO (kg ó litros)Total AperitivosEN EL ESTABLECIMIENTO</v>
      </c>
      <c r="B175">
        <v>0</v>
      </c>
      <c r="C175">
        <v>0</v>
      </c>
      <c r="D175" t="s">
        <v>57</v>
      </c>
      <c r="E175" s="1">
        <v>13.623114297688108</v>
      </c>
    </row>
    <row r="176" spans="1:5" x14ac:dyDescent="0.25">
      <c r="A176" t="str">
        <f>B2&amp;C172&amp;D176</f>
        <v>DISTRIBUCION VOLUMEN X CRITERIO (kg ó litros)Total AperitivosEN EL TRABAJO</v>
      </c>
      <c r="B176">
        <v>0</v>
      </c>
      <c r="C176">
        <v>0</v>
      </c>
      <c r="D176" t="s">
        <v>58</v>
      </c>
      <c r="E176" s="1">
        <v>7.3119913122037143</v>
      </c>
    </row>
    <row r="177" spans="1:5" x14ac:dyDescent="0.25">
      <c r="A177" t="str">
        <f>B2&amp;C172&amp;D177</f>
        <v>DISTRIBUCION VOLUMEN X CRITERIO (kg ó litros)Total AperitivosEN COLEGIO/INSTITUTO/UNIV.</v>
      </c>
      <c r="B177">
        <v>0</v>
      </c>
      <c r="C177">
        <v>0</v>
      </c>
      <c r="D177" t="s">
        <v>59</v>
      </c>
      <c r="E177" s="1">
        <v>0.34148109912292712</v>
      </c>
    </row>
    <row r="178" spans="1:5" x14ac:dyDescent="0.25">
      <c r="A178" t="str">
        <f>B2&amp;C172&amp;D178</f>
        <v>DISTRIBUCION VOLUMEN X CRITERIO (kg ó litros)Total AperitivosEN MI CASA</v>
      </c>
      <c r="B178">
        <v>0</v>
      </c>
      <c r="C178">
        <v>0</v>
      </c>
      <c r="D178" t="s">
        <v>60</v>
      </c>
      <c r="E178" s="1">
        <v>20.061671207260325</v>
      </c>
    </row>
    <row r="179" spans="1:5" x14ac:dyDescent="0.25">
      <c r="A179" t="str">
        <f>B2&amp;C172&amp;D179</f>
        <v>DISTRIBUCION VOLUMEN X CRITERIO (kg ó litros)Total AperitivosEN M.TRANSP.(AVION,TREN,AUTOC,E</v>
      </c>
      <c r="B179">
        <v>0</v>
      </c>
      <c r="C179">
        <v>0</v>
      </c>
      <c r="D179" t="s">
        <v>61</v>
      </c>
      <c r="E179" s="1">
        <v>3.6997986485223553</v>
      </c>
    </row>
    <row r="180" spans="1:5" x14ac:dyDescent="0.25">
      <c r="A180" t="str">
        <f>B2&amp;C172&amp;D180</f>
        <v>DISTRIBUCION VOLUMEN X CRITERIO (kg ó litros)Total AperitivosEN OTRO LUGAR</v>
      </c>
      <c r="B180">
        <v>0</v>
      </c>
      <c r="C180">
        <v>0</v>
      </c>
      <c r="D180" t="s">
        <v>62</v>
      </c>
      <c r="E180" s="1">
        <v>10.558029806252739</v>
      </c>
    </row>
    <row r="181" spans="1:5" x14ac:dyDescent="0.25">
      <c r="A181" t="str">
        <f>B2&amp;C172&amp;D181</f>
        <v>DISTRIBUCION VOLUMEN X CRITERIO (kg ó litros)Total AperitivosDESAYUNO</v>
      </c>
      <c r="B181">
        <v>0</v>
      </c>
      <c r="C181">
        <v>0</v>
      </c>
      <c r="D181" t="s">
        <v>63</v>
      </c>
      <c r="E181" s="1">
        <v>4.9728647679063815</v>
      </c>
    </row>
    <row r="182" spans="1:5" x14ac:dyDescent="0.25">
      <c r="A182" t="str">
        <f>B2&amp;C172&amp;D182</f>
        <v>DISTRIBUCION VOLUMEN X CRITERIO (kg ó litros)Total AperitivosAPERITIVO/ANTES DE COMER</v>
      </c>
      <c r="B182">
        <v>0</v>
      </c>
      <c r="C182">
        <v>0</v>
      </c>
      <c r="D182" t="s">
        <v>64</v>
      </c>
      <c r="E182" s="1">
        <v>26.356515560920695</v>
      </c>
    </row>
    <row r="183" spans="1:5" x14ac:dyDescent="0.25">
      <c r="A183" t="str">
        <f>B2&amp;C172&amp;D183</f>
        <v>DISTRIBUCION VOLUMEN X CRITERIO (kg ó litros)Total AperitivosCOMIDA</v>
      </c>
      <c r="B183">
        <v>0</v>
      </c>
      <c r="C183">
        <v>0</v>
      </c>
      <c r="D183" t="s">
        <v>65</v>
      </c>
      <c r="E183" s="1">
        <v>10.834011224310503</v>
      </c>
    </row>
    <row r="184" spans="1:5" x14ac:dyDescent="0.25">
      <c r="A184" t="str">
        <f>B2&amp;C172&amp;D184</f>
        <v>DISTRIBUCION VOLUMEN X CRITERIO (kg ó litros)Total AperitivosTARDE/MERIENDA</v>
      </c>
      <c r="B184">
        <v>0</v>
      </c>
      <c r="C184">
        <v>0</v>
      </c>
      <c r="D184" t="s">
        <v>66</v>
      </c>
      <c r="E184" s="1">
        <v>29.389353748401671</v>
      </c>
    </row>
    <row r="185" spans="1:5" x14ac:dyDescent="0.25">
      <c r="A185" t="str">
        <f>B2&amp;C172&amp;D185</f>
        <v>DISTRIBUCION VOLUMEN X CRITERIO (kg ó litros)Total AperitivosANTES DE CENAR</v>
      </c>
      <c r="B185">
        <v>0</v>
      </c>
      <c r="C185">
        <v>0</v>
      </c>
      <c r="D185" t="s">
        <v>67</v>
      </c>
      <c r="E185" s="1">
        <v>6.5228517711404974</v>
      </c>
    </row>
    <row r="186" spans="1:5" x14ac:dyDescent="0.25">
      <c r="A186" t="str">
        <f>B2&amp;C172&amp;D186</f>
        <v>DISTRIBUCION VOLUMEN X CRITERIO (kg ó litros)Total AperitivosCENA</v>
      </c>
      <c r="B186">
        <v>0</v>
      </c>
      <c r="C186">
        <v>0</v>
      </c>
      <c r="D186" t="s">
        <v>68</v>
      </c>
      <c r="E186" s="1">
        <v>2.1720046047192518</v>
      </c>
    </row>
    <row r="187" spans="1:5" x14ac:dyDescent="0.25">
      <c r="A187" t="str">
        <f>B2&amp;C172&amp;D187</f>
        <v>DISTRIBUCION VOLUMEN X CRITERIO (kg ó litros)Total AperitivosDESPUES DE LA CENA</v>
      </c>
      <c r="B187">
        <v>0</v>
      </c>
      <c r="C187">
        <v>0</v>
      </c>
      <c r="D187" t="s">
        <v>69</v>
      </c>
      <c r="E187" s="1">
        <v>3.3115767359049539</v>
      </c>
    </row>
    <row r="188" spans="1:5" x14ac:dyDescent="0.25">
      <c r="A188" t="str">
        <f>B2&amp;C172&amp;D188</f>
        <v>DISTRIBUCION VOLUMEN X CRITERIO (kg ó litros)Total AperitivosDURANTE EL DIA</v>
      </c>
      <c r="B188">
        <v>0</v>
      </c>
      <c r="C188">
        <v>0</v>
      </c>
      <c r="D188" t="s">
        <v>70</v>
      </c>
      <c r="E188" s="1">
        <v>16.440818382905775</v>
      </c>
    </row>
    <row r="189" spans="1:5" x14ac:dyDescent="0.25">
      <c r="A189" t="str">
        <f>B2&amp;C172&amp;D189</f>
        <v>DISTRIBUCION VOLUMEN X CRITERIO (kg ó litros)Total AperitivosCON AMIGOS</v>
      </c>
      <c r="B189">
        <v>0</v>
      </c>
      <c r="C189">
        <v>0</v>
      </c>
      <c r="D189" t="s">
        <v>71</v>
      </c>
      <c r="E189" s="1">
        <v>9.7010250328364762</v>
      </c>
    </row>
    <row r="190" spans="1:5" x14ac:dyDescent="0.25">
      <c r="A190" t="str">
        <f>B2&amp;C172&amp;D190</f>
        <v>DISTRIBUCION VOLUMEN X CRITERIO (kg ó litros)Total AperitivosCON CLIENTES</v>
      </c>
      <c r="B190">
        <v>0</v>
      </c>
      <c r="C190">
        <v>0</v>
      </c>
      <c r="D190" t="s">
        <v>72</v>
      </c>
      <c r="E190" s="1">
        <v>0.91833355964618579</v>
      </c>
    </row>
    <row r="191" spans="1:5" x14ac:dyDescent="0.25">
      <c r="A191" t="str">
        <f>B2&amp;C172&amp;D191</f>
        <v>DISTRIBUCION VOLUMEN X CRITERIO (kg ó litros)Total AperitivosCON COMPAÑEROS DE TRABAJO</v>
      </c>
      <c r="B191">
        <v>0</v>
      </c>
      <c r="C191">
        <v>0</v>
      </c>
      <c r="D191" t="s">
        <v>73</v>
      </c>
      <c r="E191" s="1">
        <v>0.87309317606215819</v>
      </c>
    </row>
    <row r="192" spans="1:5" x14ac:dyDescent="0.25">
      <c r="A192" t="str">
        <f>B2&amp;C172&amp;D192</f>
        <v>DISTRIBUCION VOLUMEN X CRITERIO (kg ó litros)Total AperitivosCON COMPAÑEROS DE CLASE</v>
      </c>
      <c r="B192">
        <v>0</v>
      </c>
      <c r="C192">
        <v>0</v>
      </c>
      <c r="D192" t="s">
        <v>74</v>
      </c>
      <c r="E192" s="1">
        <v>6.4911735271841201E-2</v>
      </c>
    </row>
    <row r="193" spans="1:5" x14ac:dyDescent="0.25">
      <c r="A193" t="str">
        <f>B2&amp;C172&amp;D193</f>
        <v>DISTRIBUCION VOLUMEN X CRITERIO (kg ó litros)Total AperitivosCON FAMILIA</v>
      </c>
      <c r="B193">
        <v>0</v>
      </c>
      <c r="C193">
        <v>0</v>
      </c>
      <c r="D193" t="s">
        <v>75</v>
      </c>
      <c r="E193" s="1">
        <v>16.297964783177722</v>
      </c>
    </row>
    <row r="194" spans="1:5" x14ac:dyDescent="0.25">
      <c r="A194" t="str">
        <f>B2&amp;C172&amp;D194</f>
        <v>DISTRIBUCION VOLUMEN X CRITERIO (kg ó litros)Total AperitivosCON LA PAREJA</v>
      </c>
      <c r="B194">
        <v>0</v>
      </c>
      <c r="C194">
        <v>0</v>
      </c>
      <c r="D194" t="s">
        <v>76</v>
      </c>
      <c r="E194" s="1">
        <v>10.745457057818864</v>
      </c>
    </row>
    <row r="195" spans="1:5" x14ac:dyDescent="0.25">
      <c r="A195" t="str">
        <f>B2&amp;C172&amp;D195</f>
        <v>DISTRIBUCION VOLUMEN X CRITERIO (kg ó litros)Total AperitivosESTABA SOLO/A</v>
      </c>
      <c r="B195">
        <v>0</v>
      </c>
      <c r="C195">
        <v>0</v>
      </c>
      <c r="D195" t="s">
        <v>77</v>
      </c>
      <c r="E195" s="1">
        <v>60.324481121970265</v>
      </c>
    </row>
    <row r="196" spans="1:5" x14ac:dyDescent="0.25">
      <c r="A196" t="str">
        <f>B2&amp;C172&amp;D196</f>
        <v>DISTRIBUCION VOLUMEN X CRITERIO (kg ó litros)Total AperitivosOTROS</v>
      </c>
      <c r="B196">
        <v>0</v>
      </c>
      <c r="C196">
        <v>0</v>
      </c>
      <c r="D196" t="s">
        <v>78</v>
      </c>
      <c r="E196" s="1">
        <v>1.0747342979620316</v>
      </c>
    </row>
    <row r="197" spans="1:5" x14ac:dyDescent="0.25">
      <c r="A197" t="str">
        <f>B2&amp;C172&amp;D197</f>
        <v>DISTRIBUCION VOLUMEN X CRITERIO (kg ó litros)Total AperitivosESTAR TRABAJANDO</v>
      </c>
      <c r="B197">
        <v>0</v>
      </c>
      <c r="C197">
        <v>0</v>
      </c>
      <c r="D197" t="s">
        <v>79</v>
      </c>
      <c r="E197" s="1">
        <v>8.7464289575193384</v>
      </c>
    </row>
    <row r="198" spans="1:5" x14ac:dyDescent="0.25">
      <c r="A198" t="str">
        <f>B2&amp;C172&amp;D198</f>
        <v>DISTRIBUCION VOLUMEN X CRITERIO (kg ó litros)Total AperitivosCOMIDA DE NEGOCIOS</v>
      </c>
      <c r="B198">
        <v>0</v>
      </c>
      <c r="C198">
        <v>0</v>
      </c>
      <c r="D198" t="s">
        <v>80</v>
      </c>
      <c r="E198" s="1">
        <v>0</v>
      </c>
    </row>
    <row r="199" spans="1:5" x14ac:dyDescent="0.25">
      <c r="A199" t="str">
        <f>B2&amp;C172&amp;D199</f>
        <v>DISTRIBUCION VOLUMEN X CRITERIO (kg ó litros)Total AperitivosPOR PLACER/RELAX</v>
      </c>
      <c r="B199">
        <v>0</v>
      </c>
      <c r="C199">
        <v>0</v>
      </c>
      <c r="D199" t="s">
        <v>81</v>
      </c>
      <c r="E199" s="1">
        <v>11.631557401410177</v>
      </c>
    </row>
    <row r="200" spans="1:5" x14ac:dyDescent="0.25">
      <c r="A200" t="str">
        <f>B2&amp;C172&amp;D200</f>
        <v>DISTRIBUCION VOLUMEN X CRITERIO (kg ó litros)Total AperitivosTENER HAMBRE/SIN PLANIFICAR</v>
      </c>
      <c r="B200">
        <v>0</v>
      </c>
      <c r="C200">
        <v>0</v>
      </c>
      <c r="D200" t="s">
        <v>82</v>
      </c>
      <c r="E200" s="1">
        <v>40.303898172487266</v>
      </c>
    </row>
    <row r="201" spans="1:5" x14ac:dyDescent="0.25">
      <c r="A201" t="str">
        <f>B2&amp;C172&amp;D201</f>
        <v>DISTRIBUCION VOLUMEN X CRITERIO (kg ó litros)Total AperitivosESTAR DE COMPRAS</v>
      </c>
      <c r="B201">
        <v>0</v>
      </c>
      <c r="C201">
        <v>0</v>
      </c>
      <c r="D201" t="s">
        <v>83</v>
      </c>
      <c r="E201" s="1">
        <v>16.993612117184572</v>
      </c>
    </row>
    <row r="202" spans="1:5" x14ac:dyDescent="0.25">
      <c r="A202" t="str">
        <f>B2&amp;C172&amp;D202</f>
        <v>DISTRIBUCION VOLUMEN X CRITERIO (kg ó litros)Total AperitivosNO COCINAR EN CASA</v>
      </c>
      <c r="B202">
        <v>0</v>
      </c>
      <c r="C202">
        <v>0</v>
      </c>
      <c r="D202" t="s">
        <v>84</v>
      </c>
      <c r="E202" s="1">
        <v>2.7418186413910384</v>
      </c>
    </row>
    <row r="203" spans="1:5" x14ac:dyDescent="0.25">
      <c r="A203" t="str">
        <f>B2&amp;C172&amp;D203</f>
        <v>DISTRIBUCION VOLUMEN X CRITERIO (kg ó litros)Total AperitivosCELEBRACION/FIESTA/SALIR TOMAR</v>
      </c>
      <c r="B203">
        <v>0</v>
      </c>
      <c r="C203">
        <v>0</v>
      </c>
      <c r="D203" t="s">
        <v>85</v>
      </c>
      <c r="E203" s="1">
        <v>6.3346623950404695</v>
      </c>
    </row>
    <row r="204" spans="1:5" x14ac:dyDescent="0.25">
      <c r="A204" t="str">
        <f>B2&amp;C172&amp;D204</f>
        <v>DISTRIBUCION VOLUMEN X CRITERIO (kg ó litros)Total AperitivosVIENDO DEPORTES</v>
      </c>
      <c r="B204">
        <v>0</v>
      </c>
      <c r="C204">
        <v>0</v>
      </c>
      <c r="D204" t="s">
        <v>86</v>
      </c>
      <c r="E204" s="1">
        <v>2.981162626422901</v>
      </c>
    </row>
    <row r="205" spans="1:5" x14ac:dyDescent="0.25">
      <c r="A205" t="str">
        <f>B2&amp;C172&amp;D205</f>
        <v>DISTRIBUCION VOLUMEN X CRITERIO (kg ó litros)Total AperitivosOTROS MOTIVOS</v>
      </c>
      <c r="B205">
        <v>0</v>
      </c>
      <c r="C205">
        <v>0</v>
      </c>
      <c r="D205" t="s">
        <v>87</v>
      </c>
      <c r="E205" s="1">
        <v>10.266857209503547</v>
      </c>
    </row>
    <row r="206" spans="1:5" x14ac:dyDescent="0.25">
      <c r="A206" t="str">
        <f>B206&amp;C206&amp;D206</f>
        <v>PENETRACION (%)TotalAlimentacionT.ESPAÑA</v>
      </c>
      <c r="B206" t="s">
        <v>25</v>
      </c>
      <c r="C206" t="s">
        <v>15</v>
      </c>
      <c r="D206" t="s">
        <v>54</v>
      </c>
      <c r="E206" s="1">
        <v>43.755769999999998</v>
      </c>
    </row>
    <row r="207" spans="1:5" x14ac:dyDescent="0.25">
      <c r="A207" t="str">
        <f>B206&amp;C206&amp;D207</f>
        <v>PENETRACION (%)TotalAlimentacionEN LA CALLE</v>
      </c>
      <c r="B207">
        <v>0</v>
      </c>
      <c r="C207">
        <v>0</v>
      </c>
      <c r="D207" t="s">
        <v>55</v>
      </c>
      <c r="E207" s="1">
        <v>9.2037560000000003</v>
      </c>
    </row>
    <row r="208" spans="1:5" x14ac:dyDescent="0.25">
      <c r="A208" t="str">
        <f>B206&amp;C206&amp;D208</f>
        <v>PENETRACION (%)TotalAlimentacionEN CASA DE OTROS</v>
      </c>
      <c r="B208">
        <v>0</v>
      </c>
      <c r="C208">
        <v>0</v>
      </c>
      <c r="D208" t="s">
        <v>56</v>
      </c>
      <c r="E208" s="1">
        <v>6.6444720000000004</v>
      </c>
    </row>
    <row r="209" spans="1:5" x14ac:dyDescent="0.25">
      <c r="A209" t="str">
        <f>B206&amp;C206&amp;D209</f>
        <v>PENETRACION (%)TotalAlimentacionEN EL ESTABLECIMIENTO</v>
      </c>
      <c r="B209">
        <v>0</v>
      </c>
      <c r="C209">
        <v>0</v>
      </c>
      <c r="D209" t="s">
        <v>57</v>
      </c>
      <c r="E209" s="1">
        <v>24.811820000000001</v>
      </c>
    </row>
    <row r="210" spans="1:5" x14ac:dyDescent="0.25">
      <c r="A210" t="str">
        <f>B206&amp;C206&amp;D210</f>
        <v>PENETRACION (%)TotalAlimentacionEN EL TRABAJO</v>
      </c>
      <c r="B210">
        <v>0</v>
      </c>
      <c r="C210">
        <v>0</v>
      </c>
      <c r="D210" t="s">
        <v>58</v>
      </c>
      <c r="E210" s="1">
        <v>3.903429</v>
      </c>
    </row>
    <row r="211" spans="1:5" x14ac:dyDescent="0.25">
      <c r="A211" t="str">
        <f>B206&amp;C206&amp;D211</f>
        <v>PENETRACION (%)TotalAlimentacionEN COLEGIO/INSTITUTO/UNIV.</v>
      </c>
      <c r="B211">
        <v>0</v>
      </c>
      <c r="C211">
        <v>0</v>
      </c>
      <c r="D211" t="s">
        <v>59</v>
      </c>
      <c r="E211" s="1">
        <v>0.28168520000000002</v>
      </c>
    </row>
    <row r="212" spans="1:5" x14ac:dyDescent="0.25">
      <c r="A212" t="str">
        <f>B206&amp;C206&amp;D212</f>
        <v>PENETRACION (%)TotalAlimentacionEN MI CASA</v>
      </c>
      <c r="B212">
        <v>0</v>
      </c>
      <c r="C212">
        <v>0</v>
      </c>
      <c r="D212" t="s">
        <v>60</v>
      </c>
      <c r="E212" s="1">
        <v>15.31761</v>
      </c>
    </row>
    <row r="213" spans="1:5" x14ac:dyDescent="0.25">
      <c r="A213" t="str">
        <f>B206&amp;C206&amp;D213</f>
        <v>PENETRACION (%)TotalAlimentacionEN M.TRANSP.(AVION,TREN,AUTOC,E</v>
      </c>
      <c r="B213">
        <v>0</v>
      </c>
      <c r="C213">
        <v>0</v>
      </c>
      <c r="D213" t="s">
        <v>61</v>
      </c>
      <c r="E213" s="1">
        <v>1.1991560000000001</v>
      </c>
    </row>
    <row r="214" spans="1:5" x14ac:dyDescent="0.25">
      <c r="A214" t="str">
        <f>B206&amp;C206&amp;D214</f>
        <v>PENETRACION (%)TotalAlimentacionEN OTRO LUGAR</v>
      </c>
      <c r="B214">
        <v>0</v>
      </c>
      <c r="C214">
        <v>0</v>
      </c>
      <c r="D214" t="s">
        <v>62</v>
      </c>
      <c r="E214" s="1">
        <v>4.8966510000000003</v>
      </c>
    </row>
    <row r="215" spans="1:5" x14ac:dyDescent="0.25">
      <c r="A215" t="str">
        <f>B206&amp;C206&amp;D215</f>
        <v>PENETRACION (%)TotalAlimentacionDESAYUNO</v>
      </c>
      <c r="B215">
        <v>0</v>
      </c>
      <c r="C215">
        <v>0</v>
      </c>
      <c r="D215" t="s">
        <v>63</v>
      </c>
      <c r="E215" s="1">
        <v>8.2217140000000004</v>
      </c>
    </row>
    <row r="216" spans="1:5" x14ac:dyDescent="0.25">
      <c r="A216" t="str">
        <f>B206&amp;C206&amp;D216</f>
        <v>PENETRACION (%)TotalAlimentacionAPERITIVO/ANTES DE COMER</v>
      </c>
      <c r="B216">
        <v>0</v>
      </c>
      <c r="C216">
        <v>0</v>
      </c>
      <c r="D216" t="s">
        <v>64</v>
      </c>
      <c r="E216" s="1">
        <v>8.1423559999999995</v>
      </c>
    </row>
    <row r="217" spans="1:5" x14ac:dyDescent="0.25">
      <c r="A217" t="str">
        <f>B206&amp;C206&amp;D217</f>
        <v>PENETRACION (%)TotalAlimentacionCOMIDA</v>
      </c>
      <c r="B217">
        <v>0</v>
      </c>
      <c r="C217">
        <v>0</v>
      </c>
      <c r="D217" t="s">
        <v>65</v>
      </c>
      <c r="E217" s="1">
        <v>22.526599999999998</v>
      </c>
    </row>
    <row r="218" spans="1:5" x14ac:dyDescent="0.25">
      <c r="A218" t="str">
        <f>B206&amp;C206&amp;D218</f>
        <v>PENETRACION (%)TotalAlimentacionTARDE/MERIENDA</v>
      </c>
      <c r="B218">
        <v>0</v>
      </c>
      <c r="C218">
        <v>0</v>
      </c>
      <c r="D218" t="s">
        <v>66</v>
      </c>
      <c r="E218" s="1">
        <v>11.224640000000001</v>
      </c>
    </row>
    <row r="219" spans="1:5" x14ac:dyDescent="0.25">
      <c r="A219" t="str">
        <f>B206&amp;C206&amp;D219</f>
        <v>PENETRACION (%)TotalAlimentacionANTES DE CENAR</v>
      </c>
      <c r="B219">
        <v>0</v>
      </c>
      <c r="C219">
        <v>0</v>
      </c>
      <c r="D219" t="s">
        <v>67</v>
      </c>
      <c r="E219" s="1">
        <v>3.539606</v>
      </c>
    </row>
    <row r="220" spans="1:5" x14ac:dyDescent="0.25">
      <c r="A220" t="str">
        <f>B206&amp;C206&amp;D220</f>
        <v>PENETRACION (%)TotalAlimentacionCENA</v>
      </c>
      <c r="B220">
        <v>0</v>
      </c>
      <c r="C220">
        <v>0</v>
      </c>
      <c r="D220" t="s">
        <v>68</v>
      </c>
      <c r="E220" s="1">
        <v>15.89315</v>
      </c>
    </row>
    <row r="221" spans="1:5" x14ac:dyDescent="0.25">
      <c r="A221" t="str">
        <f>B206&amp;C206&amp;D221</f>
        <v>PENETRACION (%)TotalAlimentacionDESPUES DE LA CENA</v>
      </c>
      <c r="B221">
        <v>0</v>
      </c>
      <c r="C221">
        <v>0</v>
      </c>
      <c r="D221" t="s">
        <v>69</v>
      </c>
      <c r="E221" s="1">
        <v>2.0680450000000001</v>
      </c>
    </row>
    <row r="222" spans="1:5" x14ac:dyDescent="0.25">
      <c r="A222" t="str">
        <f>B206&amp;C206&amp;D222</f>
        <v>PENETRACION (%)TotalAlimentacionDURANTE EL DIA</v>
      </c>
      <c r="B222">
        <v>0</v>
      </c>
      <c r="C222">
        <v>0</v>
      </c>
      <c r="D222" t="s">
        <v>70</v>
      </c>
      <c r="E222" s="1">
        <v>3.5815730000000001</v>
      </c>
    </row>
    <row r="223" spans="1:5" x14ac:dyDescent="0.25">
      <c r="A223" t="str">
        <f>B206&amp;C206&amp;D223</f>
        <v>PENETRACION (%)TotalAlimentacionCON AMIGOS</v>
      </c>
      <c r="B223">
        <v>0</v>
      </c>
      <c r="C223">
        <v>0</v>
      </c>
      <c r="D223" t="s">
        <v>71</v>
      </c>
      <c r="E223" s="1">
        <v>14.36281</v>
      </c>
    </row>
    <row r="224" spans="1:5" x14ac:dyDescent="0.25">
      <c r="A224" t="str">
        <f>B206&amp;C206&amp;D224</f>
        <v>PENETRACION (%)TotalAlimentacionCON CLIENTES</v>
      </c>
      <c r="B224">
        <v>0</v>
      </c>
      <c r="C224">
        <v>0</v>
      </c>
      <c r="D224" t="s">
        <v>72</v>
      </c>
      <c r="E224" s="1">
        <v>0.52185000000000004</v>
      </c>
    </row>
    <row r="225" spans="1:5" x14ac:dyDescent="0.25">
      <c r="A225" t="str">
        <f>B206&amp;C206&amp;D225</f>
        <v>PENETRACION (%)TotalAlimentacionCON COMPAÑEROS DE TRABAJO</v>
      </c>
      <c r="B225">
        <v>0</v>
      </c>
      <c r="C225">
        <v>0</v>
      </c>
      <c r="D225" t="s">
        <v>73</v>
      </c>
      <c r="E225" s="1">
        <v>2.780761</v>
      </c>
    </row>
    <row r="226" spans="1:5" x14ac:dyDescent="0.25">
      <c r="A226" t="str">
        <f>B206&amp;C206&amp;D226</f>
        <v>PENETRACION (%)TotalAlimentacionCON COMPAÑEROS DE CLASE</v>
      </c>
      <c r="B226">
        <v>0</v>
      </c>
      <c r="C226">
        <v>0</v>
      </c>
      <c r="D226" t="s">
        <v>74</v>
      </c>
      <c r="E226" s="1">
        <v>0.41910589999999998</v>
      </c>
    </row>
    <row r="227" spans="1:5" x14ac:dyDescent="0.25">
      <c r="A227" t="str">
        <f>B206&amp;C206&amp;D227</f>
        <v>PENETRACION (%)TotalAlimentacionCON FAMILIA</v>
      </c>
      <c r="B227">
        <v>0</v>
      </c>
      <c r="C227">
        <v>0</v>
      </c>
      <c r="D227" t="s">
        <v>75</v>
      </c>
      <c r="E227" s="1">
        <v>20.40813</v>
      </c>
    </row>
    <row r="228" spans="1:5" x14ac:dyDescent="0.25">
      <c r="A228" t="str">
        <f>B206&amp;C206&amp;D228</f>
        <v>PENETRACION (%)TotalAlimentacionCON LA PAREJA</v>
      </c>
      <c r="B228">
        <v>0</v>
      </c>
      <c r="C228">
        <v>0</v>
      </c>
      <c r="D228" t="s">
        <v>76</v>
      </c>
      <c r="E228" s="1">
        <v>13.376620000000001</v>
      </c>
    </row>
    <row r="229" spans="1:5" x14ac:dyDescent="0.25">
      <c r="A229" t="str">
        <f>B206&amp;C206&amp;D229</f>
        <v>PENETRACION (%)TotalAlimentacionESTABA SOLO/A</v>
      </c>
      <c r="B229">
        <v>0</v>
      </c>
      <c r="C229">
        <v>0</v>
      </c>
      <c r="D229" t="s">
        <v>77</v>
      </c>
      <c r="E229" s="1">
        <v>14.899089999999999</v>
      </c>
    </row>
    <row r="230" spans="1:5" x14ac:dyDescent="0.25">
      <c r="A230" t="str">
        <f>B206&amp;C206&amp;D230</f>
        <v>PENETRACION (%)TotalAlimentacionOTROS</v>
      </c>
      <c r="B230">
        <v>0</v>
      </c>
      <c r="C230">
        <v>0</v>
      </c>
      <c r="D230" t="s">
        <v>78</v>
      </c>
      <c r="E230" s="1">
        <v>0.54317260000000001</v>
      </c>
    </row>
    <row r="231" spans="1:5" x14ac:dyDescent="0.25">
      <c r="A231" t="str">
        <f>B206&amp;C206&amp;D231</f>
        <v>PENETRACION (%)TotalAlimentacionESTAR TRABAJANDO</v>
      </c>
      <c r="B231">
        <v>0</v>
      </c>
      <c r="C231">
        <v>0</v>
      </c>
      <c r="D231" t="s">
        <v>79</v>
      </c>
      <c r="E231" s="1">
        <v>5.4490769999999999</v>
      </c>
    </row>
    <row r="232" spans="1:5" x14ac:dyDescent="0.25">
      <c r="A232" t="str">
        <f>B206&amp;C206&amp;D232</f>
        <v>PENETRACION (%)TotalAlimentacionCOMIDA DE NEGOCIOS</v>
      </c>
      <c r="B232">
        <v>0</v>
      </c>
      <c r="C232">
        <v>0</v>
      </c>
      <c r="D232" t="s">
        <v>80</v>
      </c>
      <c r="E232" s="1">
        <v>0.20520869999999999</v>
      </c>
    </row>
    <row r="233" spans="1:5" x14ac:dyDescent="0.25">
      <c r="A233" t="str">
        <f>B206&amp;C206&amp;D233</f>
        <v>PENETRACION (%)TotalAlimentacionPOR PLACER/RELAX</v>
      </c>
      <c r="B233">
        <v>0</v>
      </c>
      <c r="C233">
        <v>0</v>
      </c>
      <c r="D233" t="s">
        <v>81</v>
      </c>
      <c r="E233" s="1">
        <v>12.141209999999999</v>
      </c>
    </row>
    <row r="234" spans="1:5" x14ac:dyDescent="0.25">
      <c r="A234" t="str">
        <f>B206&amp;C206&amp;D234</f>
        <v>PENETRACION (%)TotalAlimentacionTENER HAMBRE/SIN PLANIFICAR</v>
      </c>
      <c r="B234">
        <v>0</v>
      </c>
      <c r="C234">
        <v>0</v>
      </c>
      <c r="D234" t="s">
        <v>82</v>
      </c>
      <c r="E234" s="1">
        <v>22.261690000000002</v>
      </c>
    </row>
    <row r="235" spans="1:5" x14ac:dyDescent="0.25">
      <c r="A235" t="str">
        <f>B206&amp;C206&amp;D235</f>
        <v>PENETRACION (%)TotalAlimentacionESTAR DE COMPRAS</v>
      </c>
      <c r="B235">
        <v>0</v>
      </c>
      <c r="C235">
        <v>0</v>
      </c>
      <c r="D235" t="s">
        <v>83</v>
      </c>
      <c r="E235" s="1">
        <v>5.8043329999999997</v>
      </c>
    </row>
    <row r="236" spans="1:5" x14ac:dyDescent="0.25">
      <c r="A236" t="str">
        <f>B206&amp;C206&amp;D236</f>
        <v>PENETRACION (%)TotalAlimentacionNO COCINAR EN CASA</v>
      </c>
      <c r="B236">
        <v>0</v>
      </c>
      <c r="C236">
        <v>0</v>
      </c>
      <c r="D236" t="s">
        <v>84</v>
      </c>
      <c r="E236" s="1">
        <v>7.9867869999999996</v>
      </c>
    </row>
    <row r="237" spans="1:5" x14ac:dyDescent="0.25">
      <c r="A237" t="str">
        <f>B206&amp;C206&amp;D237</f>
        <v>PENETRACION (%)TotalAlimentacionCELEBRACION/FIESTA/SALIR TOMAR</v>
      </c>
      <c r="B237">
        <v>0</v>
      </c>
      <c r="C237">
        <v>0</v>
      </c>
      <c r="D237" t="s">
        <v>85</v>
      </c>
      <c r="E237" s="1">
        <v>14.575150000000001</v>
      </c>
    </row>
    <row r="238" spans="1:5" x14ac:dyDescent="0.25">
      <c r="A238" t="str">
        <f>B206&amp;C206&amp;D238</f>
        <v>PENETRACION (%)TotalAlimentacionVIENDO DEPORTES</v>
      </c>
      <c r="B238">
        <v>0</v>
      </c>
      <c r="C238">
        <v>0</v>
      </c>
      <c r="D238" t="s">
        <v>86</v>
      </c>
      <c r="E238" s="1">
        <v>1.171683</v>
      </c>
    </row>
    <row r="239" spans="1:5" x14ac:dyDescent="0.25">
      <c r="A239" t="str">
        <f>B206&amp;C206&amp;D239</f>
        <v>PENETRACION (%)TotalAlimentacionOTROS MOTIVOS</v>
      </c>
      <c r="B239">
        <v>0</v>
      </c>
      <c r="C239">
        <v>0</v>
      </c>
      <c r="D239" t="s">
        <v>87</v>
      </c>
      <c r="E239" s="1">
        <v>5.5321290000000003</v>
      </c>
    </row>
    <row r="240" spans="1:5" x14ac:dyDescent="0.25">
      <c r="A240" t="str">
        <f>B206&amp;C240&amp;D240</f>
        <v>PENETRACION (%).T.Alimentos TOTAL INGT.ESPAÑA</v>
      </c>
      <c r="B240">
        <v>0</v>
      </c>
      <c r="C240" t="s">
        <v>16</v>
      </c>
      <c r="D240" t="s">
        <v>54</v>
      </c>
      <c r="E240" s="1">
        <v>28.368790000000001</v>
      </c>
    </row>
    <row r="241" spans="1:5" x14ac:dyDescent="0.25">
      <c r="A241" t="str">
        <f>B206&amp;C240&amp;D241</f>
        <v>PENETRACION (%).T.Alimentos TOTAL INGEN LA CALLE</v>
      </c>
      <c r="B241">
        <v>0</v>
      </c>
      <c r="C241">
        <v>0</v>
      </c>
      <c r="D241" t="s">
        <v>55</v>
      </c>
      <c r="E241" s="1">
        <v>2.2617910000000001</v>
      </c>
    </row>
    <row r="242" spans="1:5" x14ac:dyDescent="0.25">
      <c r="A242" t="str">
        <f>B206&amp;C240&amp;D242</f>
        <v>PENETRACION (%).T.Alimentos TOTAL INGEN CASA DE OTROS</v>
      </c>
      <c r="B242">
        <v>0</v>
      </c>
      <c r="C242">
        <v>0</v>
      </c>
      <c r="D242" t="s">
        <v>56</v>
      </c>
      <c r="E242" s="1">
        <v>3.418838</v>
      </c>
    </row>
    <row r="243" spans="1:5" x14ac:dyDescent="0.25">
      <c r="A243" t="str">
        <f>B206&amp;C240&amp;D243</f>
        <v>PENETRACION (%).T.Alimentos TOTAL INGEN EL ESTABLECIMIENTO</v>
      </c>
      <c r="B243">
        <v>0</v>
      </c>
      <c r="C243">
        <v>0</v>
      </c>
      <c r="D243" t="s">
        <v>57</v>
      </c>
      <c r="E243" s="1">
        <v>16.017610000000001</v>
      </c>
    </row>
    <row r="244" spans="1:5" x14ac:dyDescent="0.25">
      <c r="A244" t="str">
        <f>B206&amp;C240&amp;D244</f>
        <v>PENETRACION (%).T.Alimentos TOTAL INGEN EL TRABAJO</v>
      </c>
      <c r="B244">
        <v>0</v>
      </c>
      <c r="C244">
        <v>0</v>
      </c>
      <c r="D244" t="s">
        <v>58</v>
      </c>
      <c r="E244" s="1">
        <v>1.5280320000000001</v>
      </c>
    </row>
    <row r="245" spans="1:5" x14ac:dyDescent="0.25">
      <c r="A245" t="str">
        <f>B206&amp;C240&amp;D245</f>
        <v>PENETRACION (%).T.Alimentos TOTAL INGEN COLEGIO/INSTITUTO/UNIV.</v>
      </c>
      <c r="B245">
        <v>0</v>
      </c>
      <c r="C245">
        <v>0</v>
      </c>
      <c r="D245" t="s">
        <v>59</v>
      </c>
      <c r="E245" s="1">
        <v>0.15689800000000001</v>
      </c>
    </row>
    <row r="246" spans="1:5" x14ac:dyDescent="0.25">
      <c r="A246" t="str">
        <f>B206&amp;C240&amp;D246</f>
        <v>PENETRACION (%).T.Alimentos TOTAL INGEN MI CASA</v>
      </c>
      <c r="B246">
        <v>0</v>
      </c>
      <c r="C246">
        <v>0</v>
      </c>
      <c r="D246" t="s">
        <v>60</v>
      </c>
      <c r="E246" s="1">
        <v>12.61271</v>
      </c>
    </row>
    <row r="247" spans="1:5" x14ac:dyDescent="0.25">
      <c r="A247" t="str">
        <f>B206&amp;C240&amp;D247</f>
        <v>PENETRACION (%).T.Alimentos TOTAL INGEN M.TRANSP.(AVION,TREN,AUTOC,E</v>
      </c>
      <c r="B247">
        <v>0</v>
      </c>
      <c r="C247">
        <v>0</v>
      </c>
      <c r="D247" t="s">
        <v>61</v>
      </c>
      <c r="E247" s="1">
        <v>6.1661250000000001E-2</v>
      </c>
    </row>
    <row r="248" spans="1:5" x14ac:dyDescent="0.25">
      <c r="A248" t="str">
        <f>B206&amp;C240&amp;D248</f>
        <v>PENETRACION (%).T.Alimentos TOTAL INGEN OTRO LUGAR</v>
      </c>
      <c r="B248">
        <v>0</v>
      </c>
      <c r="C248">
        <v>0</v>
      </c>
      <c r="D248" t="s">
        <v>62</v>
      </c>
      <c r="E248" s="1">
        <v>1.745649</v>
      </c>
    </row>
    <row r="249" spans="1:5" x14ac:dyDescent="0.25">
      <c r="A249" t="str">
        <f>B206&amp;C240&amp;D249</f>
        <v>PENETRACION (%).T.Alimentos TOTAL INGDESAYUNO</v>
      </c>
      <c r="B249">
        <v>0</v>
      </c>
      <c r="C249">
        <v>0</v>
      </c>
      <c r="D249" t="s">
        <v>63</v>
      </c>
      <c r="E249" s="1">
        <v>2.8963100000000002</v>
      </c>
    </row>
    <row r="250" spans="1:5" x14ac:dyDescent="0.25">
      <c r="A250" t="str">
        <f>B206&amp;C240&amp;D250</f>
        <v>PENETRACION (%).T.Alimentos TOTAL INGAPERITIVO/ANTES DE COMER</v>
      </c>
      <c r="B250">
        <v>0</v>
      </c>
      <c r="C250">
        <v>0</v>
      </c>
      <c r="D250" t="s">
        <v>64</v>
      </c>
      <c r="E250" s="1">
        <v>1.9798469999999999</v>
      </c>
    </row>
    <row r="251" spans="1:5" x14ac:dyDescent="0.25">
      <c r="A251" t="str">
        <f>B206&amp;C240&amp;D251</f>
        <v>PENETRACION (%).T.Alimentos TOTAL INGCOMIDA</v>
      </c>
      <c r="B251">
        <v>0</v>
      </c>
      <c r="C251">
        <v>0</v>
      </c>
      <c r="D251" t="s">
        <v>65</v>
      </c>
      <c r="E251" s="1">
        <v>17.917249999999999</v>
      </c>
    </row>
    <row r="252" spans="1:5" x14ac:dyDescent="0.25">
      <c r="A252" t="str">
        <f>B206&amp;C240&amp;D252</f>
        <v>PENETRACION (%).T.Alimentos TOTAL INGTARDE/MERIENDA</v>
      </c>
      <c r="B252">
        <v>0</v>
      </c>
      <c r="C252">
        <v>0</v>
      </c>
      <c r="D252" t="s">
        <v>66</v>
      </c>
      <c r="E252" s="1">
        <v>3.0499040000000002</v>
      </c>
    </row>
    <row r="253" spans="1:5" x14ac:dyDescent="0.25">
      <c r="A253" t="str">
        <f>B206&amp;C240&amp;D253</f>
        <v>PENETRACION (%).T.Alimentos TOTAL INGANTES DE CENAR</v>
      </c>
      <c r="B253">
        <v>0</v>
      </c>
      <c r="C253">
        <v>0</v>
      </c>
      <c r="D253" t="s">
        <v>67</v>
      </c>
      <c r="E253" s="1">
        <v>1.387723</v>
      </c>
    </row>
    <row r="254" spans="1:5" x14ac:dyDescent="0.25">
      <c r="A254" t="str">
        <f>B206&amp;C240&amp;D254</f>
        <v>PENETRACION (%).T.Alimentos TOTAL INGCENA</v>
      </c>
      <c r="B254">
        <v>0</v>
      </c>
      <c r="C254">
        <v>0</v>
      </c>
      <c r="D254" t="s">
        <v>68</v>
      </c>
      <c r="E254" s="1">
        <v>11.61983</v>
      </c>
    </row>
    <row r="255" spans="1:5" x14ac:dyDescent="0.25">
      <c r="A255" t="str">
        <f>B206&amp;C240&amp;D255</f>
        <v>PENETRACION (%).T.Alimentos TOTAL INGDESPUES DE LA CENA</v>
      </c>
      <c r="B255">
        <v>0</v>
      </c>
      <c r="C255">
        <v>0</v>
      </c>
      <c r="D255" t="s">
        <v>69</v>
      </c>
      <c r="E255" s="1">
        <v>0.37197540000000001</v>
      </c>
    </row>
    <row r="256" spans="1:5" x14ac:dyDescent="0.25">
      <c r="A256" t="str">
        <f>B206&amp;C240&amp;D256</f>
        <v>PENETRACION (%).T.Alimentos TOTAL INGDURANTE EL DIA</v>
      </c>
      <c r="B256">
        <v>0</v>
      </c>
      <c r="C256">
        <v>0</v>
      </c>
      <c r="D256" t="s">
        <v>70</v>
      </c>
      <c r="E256" s="1">
        <v>1.114128</v>
      </c>
    </row>
    <row r="257" spans="1:5" x14ac:dyDescent="0.25">
      <c r="A257" t="str">
        <f>B206&amp;C240&amp;D257</f>
        <v>PENETRACION (%).T.Alimentos TOTAL INGCON AMIGOS</v>
      </c>
      <c r="B257">
        <v>0</v>
      </c>
      <c r="C257">
        <v>0</v>
      </c>
      <c r="D257" t="s">
        <v>71</v>
      </c>
      <c r="E257" s="1">
        <v>8.2586659999999998</v>
      </c>
    </row>
    <row r="258" spans="1:5" x14ac:dyDescent="0.25">
      <c r="A258" t="str">
        <f>B206&amp;C240&amp;D258</f>
        <v>PENETRACION (%).T.Alimentos TOTAL INGCON CLIENTES</v>
      </c>
      <c r="B258">
        <v>0</v>
      </c>
      <c r="C258">
        <v>0</v>
      </c>
      <c r="D258" t="s">
        <v>72</v>
      </c>
      <c r="E258" s="1">
        <v>0.25318570000000001</v>
      </c>
    </row>
    <row r="259" spans="1:5" x14ac:dyDescent="0.25">
      <c r="A259" t="str">
        <f>B206&amp;C240&amp;D259</f>
        <v>PENETRACION (%).T.Alimentos TOTAL INGCON COMPAÑEROS DE TRABAJO</v>
      </c>
      <c r="B259">
        <v>0</v>
      </c>
      <c r="C259">
        <v>0</v>
      </c>
      <c r="D259" t="s">
        <v>73</v>
      </c>
      <c r="E259" s="1">
        <v>1.589664</v>
      </c>
    </row>
    <row r="260" spans="1:5" x14ac:dyDescent="0.25">
      <c r="A260" t="str">
        <f>B206&amp;C240&amp;D260</f>
        <v>PENETRACION (%).T.Alimentos TOTAL INGCON COMPAÑEROS DE CLASE</v>
      </c>
      <c r="B260">
        <v>0</v>
      </c>
      <c r="C260">
        <v>0</v>
      </c>
      <c r="D260" t="s">
        <v>74</v>
      </c>
      <c r="E260" s="1">
        <v>7.3217870000000004E-2</v>
      </c>
    </row>
    <row r="261" spans="1:5" x14ac:dyDescent="0.25">
      <c r="A261" t="str">
        <f>B206&amp;C240&amp;D261</f>
        <v>PENETRACION (%).T.Alimentos TOTAL INGCON FAMILIA</v>
      </c>
      <c r="B261">
        <v>0</v>
      </c>
      <c r="C261">
        <v>0</v>
      </c>
      <c r="D261" t="s">
        <v>75</v>
      </c>
      <c r="E261" s="1">
        <v>14.432410000000001</v>
      </c>
    </row>
    <row r="262" spans="1:5" x14ac:dyDescent="0.25">
      <c r="A262" t="str">
        <f>B206&amp;C240&amp;D262</f>
        <v>PENETRACION (%).T.Alimentos TOTAL INGCON LA PAREJA</v>
      </c>
      <c r="B262">
        <v>0</v>
      </c>
      <c r="C262">
        <v>0</v>
      </c>
      <c r="D262" t="s">
        <v>76</v>
      </c>
      <c r="E262" s="1">
        <v>9.0933510000000002</v>
      </c>
    </row>
    <row r="263" spans="1:5" x14ac:dyDescent="0.25">
      <c r="A263" t="str">
        <f>B206&amp;C240&amp;D263</f>
        <v>PENETRACION (%).T.Alimentos TOTAL INGESTABA SOLO/A</v>
      </c>
      <c r="B263">
        <v>0</v>
      </c>
      <c r="C263">
        <v>0</v>
      </c>
      <c r="D263" t="s">
        <v>77</v>
      </c>
      <c r="E263" s="1">
        <v>5.2912109999999997</v>
      </c>
    </row>
    <row r="264" spans="1:5" x14ac:dyDescent="0.25">
      <c r="A264" t="str">
        <f>B206&amp;C240&amp;D264</f>
        <v>PENETRACION (%).T.Alimentos TOTAL INGOTROS</v>
      </c>
      <c r="B264">
        <v>0</v>
      </c>
      <c r="C264">
        <v>0</v>
      </c>
      <c r="D264" t="s">
        <v>78</v>
      </c>
      <c r="E264" s="1">
        <v>0.40743600000000002</v>
      </c>
    </row>
    <row r="265" spans="1:5" x14ac:dyDescent="0.25">
      <c r="A265" t="str">
        <f>B206&amp;C240&amp;D265</f>
        <v>PENETRACION (%).T.Alimentos TOTAL INGESTAR TRABAJANDO</v>
      </c>
      <c r="B265">
        <v>0</v>
      </c>
      <c r="C265">
        <v>0</v>
      </c>
      <c r="D265" t="s">
        <v>79</v>
      </c>
      <c r="E265" s="1">
        <v>2.5395159999999999</v>
      </c>
    </row>
    <row r="266" spans="1:5" x14ac:dyDescent="0.25">
      <c r="A266" t="str">
        <f>B206&amp;C240&amp;D266</f>
        <v>PENETRACION (%).T.Alimentos TOTAL INGCOMIDA DE NEGOCIOS</v>
      </c>
      <c r="B266">
        <v>0</v>
      </c>
      <c r="C266">
        <v>0</v>
      </c>
      <c r="D266" t="s">
        <v>80</v>
      </c>
      <c r="E266" s="1">
        <v>0.15402759999999999</v>
      </c>
    </row>
    <row r="267" spans="1:5" x14ac:dyDescent="0.25">
      <c r="A267" t="str">
        <f>B206&amp;C240&amp;D267</f>
        <v>PENETRACION (%).T.Alimentos TOTAL INGPOR PLACER/RELAX</v>
      </c>
      <c r="B267">
        <v>0</v>
      </c>
      <c r="C267">
        <v>0</v>
      </c>
      <c r="D267" t="s">
        <v>81</v>
      </c>
      <c r="E267" s="1">
        <v>8.0596010000000007</v>
      </c>
    </row>
    <row r="268" spans="1:5" x14ac:dyDescent="0.25">
      <c r="A268" t="str">
        <f>B206&amp;C240&amp;D268</f>
        <v>PENETRACION (%).T.Alimentos TOTAL INGTENER HAMBRE/SIN PLANIFICAR</v>
      </c>
      <c r="B268">
        <v>0</v>
      </c>
      <c r="C268">
        <v>0</v>
      </c>
      <c r="D268" t="s">
        <v>82</v>
      </c>
      <c r="E268" s="1">
        <v>12.52558</v>
      </c>
    </row>
    <row r="269" spans="1:5" x14ac:dyDescent="0.25">
      <c r="A269" t="str">
        <f>B206&amp;C240&amp;D269</f>
        <v>PENETRACION (%).T.Alimentos TOTAL INGESTAR DE COMPRAS</v>
      </c>
      <c r="B269">
        <v>0</v>
      </c>
      <c r="C269">
        <v>0</v>
      </c>
      <c r="D269" t="s">
        <v>83</v>
      </c>
      <c r="E269" s="1">
        <v>2.825485</v>
      </c>
    </row>
    <row r="270" spans="1:5" x14ac:dyDescent="0.25">
      <c r="A270" t="str">
        <f>B206&amp;C240&amp;D270</f>
        <v>PENETRACION (%).T.Alimentos TOTAL INGNO COCINAR EN CASA</v>
      </c>
      <c r="B270">
        <v>0</v>
      </c>
      <c r="C270">
        <v>0</v>
      </c>
      <c r="D270" t="s">
        <v>84</v>
      </c>
      <c r="E270" s="1">
        <v>6.1292660000000003</v>
      </c>
    </row>
    <row r="271" spans="1:5" x14ac:dyDescent="0.25">
      <c r="A271" t="str">
        <f>B206&amp;C240&amp;D271</f>
        <v>PENETRACION (%).T.Alimentos TOTAL INGCELEBRACION/FIESTA/SALIR TOMAR</v>
      </c>
      <c r="B271">
        <v>0</v>
      </c>
      <c r="C271">
        <v>0</v>
      </c>
      <c r="D271" t="s">
        <v>85</v>
      </c>
      <c r="E271" s="1">
        <v>8.6119660000000007</v>
      </c>
    </row>
    <row r="272" spans="1:5" x14ac:dyDescent="0.25">
      <c r="A272" t="str">
        <f>B206&amp;C240&amp;D272</f>
        <v>PENETRACION (%).T.Alimentos TOTAL INGVIENDO DEPORTES</v>
      </c>
      <c r="B272">
        <v>0</v>
      </c>
      <c r="C272">
        <v>0</v>
      </c>
      <c r="D272" t="s">
        <v>86</v>
      </c>
      <c r="E272" s="1">
        <v>0.31568350000000001</v>
      </c>
    </row>
    <row r="273" spans="1:5" x14ac:dyDescent="0.25">
      <c r="A273" t="str">
        <f>B206&amp;C240&amp;D273</f>
        <v>PENETRACION (%).T.Alimentos TOTAL INGOTROS MOTIVOS</v>
      </c>
      <c r="B273">
        <v>0</v>
      </c>
      <c r="C273">
        <v>0</v>
      </c>
      <c r="D273" t="s">
        <v>87</v>
      </c>
      <c r="E273" s="1">
        <v>2.7491970000000001</v>
      </c>
    </row>
    <row r="274" spans="1:5" x14ac:dyDescent="0.25">
      <c r="A274" t="str">
        <f>B206&amp;C274&amp;D274</f>
        <v>PENETRACION (%)Total BebidasT.ESPAÑA</v>
      </c>
      <c r="B274">
        <v>0</v>
      </c>
      <c r="C274" t="s">
        <v>17</v>
      </c>
      <c r="D274" t="s">
        <v>54</v>
      </c>
      <c r="E274" s="1">
        <v>25.155619999999999</v>
      </c>
    </row>
    <row r="275" spans="1:5" x14ac:dyDescent="0.25">
      <c r="A275" t="str">
        <f>B206&amp;C274&amp;D275</f>
        <v>PENETRACION (%)Total BebidasEN LA CALLE</v>
      </c>
      <c r="B275">
        <v>0</v>
      </c>
      <c r="C275">
        <v>0</v>
      </c>
      <c r="D275" t="s">
        <v>55</v>
      </c>
      <c r="E275" s="1">
        <v>4.2966030000000002</v>
      </c>
    </row>
    <row r="276" spans="1:5" x14ac:dyDescent="0.25">
      <c r="A276" t="str">
        <f>B206&amp;C274&amp;D276</f>
        <v>PENETRACION (%)Total BebidasEN CASA DE OTROS</v>
      </c>
      <c r="B276">
        <v>0</v>
      </c>
      <c r="C276">
        <v>0</v>
      </c>
      <c r="D276" t="s">
        <v>56</v>
      </c>
      <c r="E276" s="1">
        <v>2.7369690000000002</v>
      </c>
    </row>
    <row r="277" spans="1:5" x14ac:dyDescent="0.25">
      <c r="A277" t="str">
        <f>B206&amp;C274&amp;D277</f>
        <v>PENETRACION (%)Total BebidasEN EL ESTABLECIMIENTO</v>
      </c>
      <c r="B277">
        <v>0</v>
      </c>
      <c r="C277">
        <v>0</v>
      </c>
      <c r="D277" t="s">
        <v>57</v>
      </c>
      <c r="E277" s="1">
        <v>15.59709</v>
      </c>
    </row>
    <row r="278" spans="1:5" x14ac:dyDescent="0.25">
      <c r="A278" t="str">
        <f>B206&amp;C274&amp;D278</f>
        <v>PENETRACION (%)Total BebidasEN EL TRABAJO</v>
      </c>
      <c r="B278">
        <v>0</v>
      </c>
      <c r="C278">
        <v>0</v>
      </c>
      <c r="D278" t="s">
        <v>58</v>
      </c>
      <c r="E278" s="1">
        <v>2.1962790000000001</v>
      </c>
    </row>
    <row r="279" spans="1:5" x14ac:dyDescent="0.25">
      <c r="A279" t="str">
        <f>B206&amp;C274&amp;D279</f>
        <v>PENETRACION (%)Total BebidasEN COLEGIO/INSTITUTO/UNIV.</v>
      </c>
      <c r="B279">
        <v>0</v>
      </c>
      <c r="C279">
        <v>0</v>
      </c>
      <c r="D279" t="s">
        <v>59</v>
      </c>
      <c r="E279" s="1">
        <v>9.8273440000000004E-2</v>
      </c>
    </row>
    <row r="280" spans="1:5" x14ac:dyDescent="0.25">
      <c r="A280" t="str">
        <f>B206&amp;C274&amp;D280</f>
        <v>PENETRACION (%)Total BebidasEN MI CASA</v>
      </c>
      <c r="B280">
        <v>0</v>
      </c>
      <c r="C280">
        <v>0</v>
      </c>
      <c r="D280" t="s">
        <v>60</v>
      </c>
      <c r="E280" s="1">
        <v>4.1323470000000002</v>
      </c>
    </row>
    <row r="281" spans="1:5" x14ac:dyDescent="0.25">
      <c r="A281" t="str">
        <f>B206&amp;C274&amp;D281</f>
        <v>PENETRACION (%)Total BebidasEN M.TRANSP.(AVION,TREN,AUTOC,E</v>
      </c>
      <c r="B281">
        <v>0</v>
      </c>
      <c r="C281">
        <v>0</v>
      </c>
      <c r="D281" t="s">
        <v>61</v>
      </c>
      <c r="E281" s="1">
        <v>0.65424340000000003</v>
      </c>
    </row>
    <row r="282" spans="1:5" x14ac:dyDescent="0.25">
      <c r="A282" t="str">
        <f>B206&amp;C274&amp;D282</f>
        <v>PENETRACION (%)Total BebidasEN OTRO LUGAR</v>
      </c>
      <c r="B282">
        <v>0</v>
      </c>
      <c r="C282">
        <v>0</v>
      </c>
      <c r="D282" t="s">
        <v>62</v>
      </c>
      <c r="E282" s="1">
        <v>2.2527219999999999</v>
      </c>
    </row>
    <row r="283" spans="1:5" x14ac:dyDescent="0.25">
      <c r="A283" t="str">
        <f>B206&amp;C274&amp;D283</f>
        <v>PENETRACION (%)Total BebidasDESAYUNO</v>
      </c>
      <c r="B283">
        <v>0</v>
      </c>
      <c r="C283">
        <v>0</v>
      </c>
      <c r="D283" t="s">
        <v>63</v>
      </c>
      <c r="E283" s="1">
        <v>3.8659150000000002</v>
      </c>
    </row>
    <row r="284" spans="1:5" x14ac:dyDescent="0.25">
      <c r="A284" t="str">
        <f>B206&amp;C274&amp;D284</f>
        <v>PENETRACION (%)Total BebidasAPERITIVO/ANTES DE COMER</v>
      </c>
      <c r="B284">
        <v>0</v>
      </c>
      <c r="C284">
        <v>0</v>
      </c>
      <c r="D284" t="s">
        <v>64</v>
      </c>
      <c r="E284" s="1">
        <v>5.8218420000000002</v>
      </c>
    </row>
    <row r="285" spans="1:5" x14ac:dyDescent="0.25">
      <c r="A285" t="str">
        <f>B206&amp;C274&amp;D285</f>
        <v>PENETRACION (%)Total BebidasCOMIDA</v>
      </c>
      <c r="B285">
        <v>0</v>
      </c>
      <c r="C285">
        <v>0</v>
      </c>
      <c r="D285" t="s">
        <v>65</v>
      </c>
      <c r="E285" s="1">
        <v>9.8158010000000004</v>
      </c>
    </row>
    <row r="286" spans="1:5" x14ac:dyDescent="0.25">
      <c r="A286" t="str">
        <f>B206&amp;C274&amp;D286</f>
        <v>PENETRACION (%)Total BebidasTARDE/MERIENDA</v>
      </c>
      <c r="B286">
        <v>0</v>
      </c>
      <c r="C286">
        <v>0</v>
      </c>
      <c r="D286" t="s">
        <v>66</v>
      </c>
      <c r="E286" s="1">
        <v>5.6289199999999999</v>
      </c>
    </row>
    <row r="287" spans="1:5" x14ac:dyDescent="0.25">
      <c r="A287" t="str">
        <f>B206&amp;C274&amp;D287</f>
        <v>PENETRACION (%)Total BebidasANTES DE CENAR</v>
      </c>
      <c r="B287">
        <v>0</v>
      </c>
      <c r="C287">
        <v>0</v>
      </c>
      <c r="D287" t="s">
        <v>67</v>
      </c>
      <c r="E287" s="1">
        <v>2.0090520000000001</v>
      </c>
    </row>
    <row r="288" spans="1:5" x14ac:dyDescent="0.25">
      <c r="A288" t="str">
        <f>B206&amp;C274&amp;D288</f>
        <v>PENETRACION (%)Total BebidasCENA</v>
      </c>
      <c r="B288">
        <v>0</v>
      </c>
      <c r="C288">
        <v>0</v>
      </c>
      <c r="D288" t="s">
        <v>68</v>
      </c>
      <c r="E288" s="1">
        <v>7.1900320000000004</v>
      </c>
    </row>
    <row r="289" spans="1:5" x14ac:dyDescent="0.25">
      <c r="A289" t="str">
        <f>B206&amp;C274&amp;D289</f>
        <v>PENETRACION (%)Total BebidasDESPUES DE LA CENA</v>
      </c>
      <c r="B289">
        <v>0</v>
      </c>
      <c r="C289">
        <v>0</v>
      </c>
      <c r="D289" t="s">
        <v>69</v>
      </c>
      <c r="E289" s="1">
        <v>1.3674580000000001</v>
      </c>
    </row>
    <row r="290" spans="1:5" x14ac:dyDescent="0.25">
      <c r="A290" t="str">
        <f>B206&amp;C274&amp;D290</f>
        <v>PENETRACION (%)Total BebidasDURANTE EL DIA</v>
      </c>
      <c r="B290">
        <v>0</v>
      </c>
      <c r="C290">
        <v>0</v>
      </c>
      <c r="D290" t="s">
        <v>70</v>
      </c>
      <c r="E290" s="1">
        <v>1.7010270000000001</v>
      </c>
    </row>
    <row r="291" spans="1:5" x14ac:dyDescent="0.25">
      <c r="A291" t="str">
        <f>B206&amp;C274&amp;D291</f>
        <v>PENETRACION (%)Total BebidasCON AMIGOS</v>
      </c>
      <c r="B291">
        <v>0</v>
      </c>
      <c r="C291">
        <v>0</v>
      </c>
      <c r="D291" t="s">
        <v>71</v>
      </c>
      <c r="E291" s="1">
        <v>8.5690109999999997</v>
      </c>
    </row>
    <row r="292" spans="1:5" x14ac:dyDescent="0.25">
      <c r="A292" t="str">
        <f>B206&amp;C274&amp;D292</f>
        <v>PENETRACION (%)Total BebidasCON CLIENTES</v>
      </c>
      <c r="B292">
        <v>0</v>
      </c>
      <c r="C292">
        <v>0</v>
      </c>
      <c r="D292" t="s">
        <v>72</v>
      </c>
      <c r="E292" s="1">
        <v>0.34412969999999998</v>
      </c>
    </row>
    <row r="293" spans="1:5" x14ac:dyDescent="0.25">
      <c r="A293" t="str">
        <f>B206&amp;C274&amp;D293</f>
        <v>PENETRACION (%)Total BebidasCON COMPAÑEROS DE TRABAJO</v>
      </c>
      <c r="B293">
        <v>0</v>
      </c>
      <c r="C293">
        <v>0</v>
      </c>
      <c r="D293" t="s">
        <v>73</v>
      </c>
      <c r="E293" s="1">
        <v>1.462852</v>
      </c>
    </row>
    <row r="294" spans="1:5" x14ac:dyDescent="0.25">
      <c r="A294" t="str">
        <f>B206&amp;C274&amp;D294</f>
        <v>PENETRACION (%)Total BebidasCON COMPAÑEROS DE CLASE</v>
      </c>
      <c r="B294">
        <v>0</v>
      </c>
      <c r="C294">
        <v>0</v>
      </c>
      <c r="D294" t="s">
        <v>74</v>
      </c>
      <c r="E294" s="1">
        <v>0.232428</v>
      </c>
    </row>
    <row r="295" spans="1:5" x14ac:dyDescent="0.25">
      <c r="A295" t="str">
        <f>B206&amp;C274&amp;D295</f>
        <v>PENETRACION (%)Total BebidasCON FAMILIA</v>
      </c>
      <c r="B295">
        <v>0</v>
      </c>
      <c r="C295">
        <v>0</v>
      </c>
      <c r="D295" t="s">
        <v>75</v>
      </c>
      <c r="E295" s="1">
        <v>9.3890039999999999</v>
      </c>
    </row>
    <row r="296" spans="1:5" x14ac:dyDescent="0.25">
      <c r="A296" t="str">
        <f>B206&amp;C274&amp;D296</f>
        <v>PENETRACION (%)Total BebidasCON LA PAREJA</v>
      </c>
      <c r="B296">
        <v>0</v>
      </c>
      <c r="C296">
        <v>0</v>
      </c>
      <c r="D296" t="s">
        <v>76</v>
      </c>
      <c r="E296" s="1">
        <v>6.4148909999999999</v>
      </c>
    </row>
    <row r="297" spans="1:5" x14ac:dyDescent="0.25">
      <c r="A297" t="str">
        <f>B206&amp;C274&amp;D297</f>
        <v>PENETRACION (%)Total BebidasESTABA SOLO/A</v>
      </c>
      <c r="B297">
        <v>0</v>
      </c>
      <c r="C297">
        <v>0</v>
      </c>
      <c r="D297" t="s">
        <v>77</v>
      </c>
      <c r="E297" s="1">
        <v>7.8523529999999999</v>
      </c>
    </row>
    <row r="298" spans="1:5" x14ac:dyDescent="0.25">
      <c r="A298" t="str">
        <f>B206&amp;C274&amp;D298</f>
        <v>PENETRACION (%)Total BebidasOTROS</v>
      </c>
      <c r="B298">
        <v>0</v>
      </c>
      <c r="C298">
        <v>0</v>
      </c>
      <c r="D298" t="s">
        <v>78</v>
      </c>
      <c r="E298" s="1">
        <v>0.1665798</v>
      </c>
    </row>
    <row r="299" spans="1:5" x14ac:dyDescent="0.25">
      <c r="A299" t="str">
        <f>B206&amp;C274&amp;D299</f>
        <v>PENETRACION (%)Total BebidasESTAR TRABAJANDO</v>
      </c>
      <c r="B299">
        <v>0</v>
      </c>
      <c r="C299">
        <v>0</v>
      </c>
      <c r="D299" t="s">
        <v>79</v>
      </c>
      <c r="E299" s="1">
        <v>2.8608479999999998</v>
      </c>
    </row>
    <row r="300" spans="1:5" x14ac:dyDescent="0.25">
      <c r="A300" t="str">
        <f>B206&amp;C274&amp;D300</f>
        <v>PENETRACION (%)Total BebidasCOMIDA DE NEGOCIOS</v>
      </c>
      <c r="B300">
        <v>0</v>
      </c>
      <c r="C300">
        <v>0</v>
      </c>
      <c r="D300" t="s">
        <v>80</v>
      </c>
      <c r="E300" s="1">
        <v>0.12403459999999999</v>
      </c>
    </row>
    <row r="301" spans="1:5" x14ac:dyDescent="0.25">
      <c r="A301" t="str">
        <f>B206&amp;C274&amp;D301</f>
        <v>PENETRACION (%)Total BebidasPOR PLACER/RELAX</v>
      </c>
      <c r="B301">
        <v>0</v>
      </c>
      <c r="C301">
        <v>0</v>
      </c>
      <c r="D301" t="s">
        <v>81</v>
      </c>
      <c r="E301" s="1">
        <v>5.5090070000000004</v>
      </c>
    </row>
    <row r="302" spans="1:5" x14ac:dyDescent="0.25">
      <c r="A302" t="str">
        <f>B206&amp;C274&amp;D302</f>
        <v>PENETRACION (%)Total BebidasTENER HAMBRE/SIN PLANIFICAR</v>
      </c>
      <c r="B302">
        <v>0</v>
      </c>
      <c r="C302">
        <v>0</v>
      </c>
      <c r="D302" t="s">
        <v>82</v>
      </c>
      <c r="E302" s="1">
        <v>11.05204</v>
      </c>
    </row>
    <row r="303" spans="1:5" x14ac:dyDescent="0.25">
      <c r="A303" t="str">
        <f>B206&amp;C274&amp;D303</f>
        <v>PENETRACION (%)Total BebidasESTAR DE COMPRAS</v>
      </c>
      <c r="B303">
        <v>0</v>
      </c>
      <c r="C303">
        <v>0</v>
      </c>
      <c r="D303" t="s">
        <v>83</v>
      </c>
      <c r="E303" s="1">
        <v>3.0359090000000002</v>
      </c>
    </row>
    <row r="304" spans="1:5" x14ac:dyDescent="0.25">
      <c r="A304" t="str">
        <f>B206&amp;C274&amp;D304</f>
        <v>PENETRACION (%)Total BebidasNO COCINAR EN CASA</v>
      </c>
      <c r="B304">
        <v>0</v>
      </c>
      <c r="C304">
        <v>0</v>
      </c>
      <c r="D304" t="s">
        <v>84</v>
      </c>
      <c r="E304" s="1">
        <v>2.4964300000000001</v>
      </c>
    </row>
    <row r="305" spans="1:5" x14ac:dyDescent="0.25">
      <c r="A305" t="str">
        <f>B206&amp;C274&amp;D305</f>
        <v>PENETRACION (%)Total BebidasCELEBRACION/FIESTA/SALIR TOMAR</v>
      </c>
      <c r="B305">
        <v>0</v>
      </c>
      <c r="C305">
        <v>0</v>
      </c>
      <c r="D305" t="s">
        <v>85</v>
      </c>
      <c r="E305" s="1">
        <v>7.8674970000000002</v>
      </c>
    </row>
    <row r="306" spans="1:5" x14ac:dyDescent="0.25">
      <c r="A306" t="str">
        <f>B206&amp;C274&amp;D306</f>
        <v>PENETRACION (%)Total BebidasVIENDO DEPORTES</v>
      </c>
      <c r="B306">
        <v>0</v>
      </c>
      <c r="C306">
        <v>0</v>
      </c>
      <c r="D306" t="s">
        <v>86</v>
      </c>
      <c r="E306" s="1">
        <v>0.78214620000000001</v>
      </c>
    </row>
    <row r="307" spans="1:5" x14ac:dyDescent="0.25">
      <c r="A307" t="str">
        <f>B206&amp;C274&amp;D307</f>
        <v>PENETRACION (%)Total BebidasOTROS MOTIVOS</v>
      </c>
      <c r="B307">
        <v>0</v>
      </c>
      <c r="C307">
        <v>0</v>
      </c>
      <c r="D307" t="s">
        <v>87</v>
      </c>
      <c r="E307" s="1">
        <v>2.8567399999999998</v>
      </c>
    </row>
    <row r="308" spans="1:5" x14ac:dyDescent="0.25">
      <c r="A308" t="str">
        <f>B206&amp;C308&amp;D308</f>
        <v>PENETRACION (%)Total Bebidas FriasT.ESPAÑA</v>
      </c>
      <c r="B308">
        <v>0</v>
      </c>
      <c r="C308" t="s">
        <v>18</v>
      </c>
      <c r="D308" t="s">
        <v>54</v>
      </c>
      <c r="E308" s="1">
        <v>24.08784</v>
      </c>
    </row>
    <row r="309" spans="1:5" x14ac:dyDescent="0.25">
      <c r="A309" t="str">
        <f>B206&amp;C308&amp;D309</f>
        <v>PENETRACION (%)Total Bebidas FriasEN LA CALLE</v>
      </c>
      <c r="B309">
        <v>0</v>
      </c>
      <c r="C309">
        <v>0</v>
      </c>
      <c r="D309" t="s">
        <v>55</v>
      </c>
      <c r="E309" s="1">
        <v>3.9498229999999999</v>
      </c>
    </row>
    <row r="310" spans="1:5" x14ac:dyDescent="0.25">
      <c r="A310" t="str">
        <f>B206&amp;C308&amp;D310</f>
        <v>PENETRACION (%)Total Bebidas FriasEN CASA DE OTROS</v>
      </c>
      <c r="B310">
        <v>0</v>
      </c>
      <c r="C310">
        <v>0</v>
      </c>
      <c r="D310" t="s">
        <v>56</v>
      </c>
      <c r="E310" s="1">
        <v>2.6589010000000002</v>
      </c>
    </row>
    <row r="311" spans="1:5" x14ac:dyDescent="0.25">
      <c r="A311" t="str">
        <f>B206&amp;C308&amp;D311</f>
        <v>PENETRACION (%)Total Bebidas FriasEN EL ESTABLECIMIENTO</v>
      </c>
      <c r="B311">
        <v>0</v>
      </c>
      <c r="C311">
        <v>0</v>
      </c>
      <c r="D311" t="s">
        <v>57</v>
      </c>
      <c r="E311" s="1">
        <v>14.938840000000001</v>
      </c>
    </row>
    <row r="312" spans="1:5" x14ac:dyDescent="0.25">
      <c r="A312" t="str">
        <f>B206&amp;C308&amp;D312</f>
        <v>PENETRACION (%)Total Bebidas FriasEN EL TRABAJO</v>
      </c>
      <c r="B312">
        <v>0</v>
      </c>
      <c r="C312">
        <v>0</v>
      </c>
      <c r="D312" t="s">
        <v>58</v>
      </c>
      <c r="E312" s="1">
        <v>1.638547</v>
      </c>
    </row>
    <row r="313" spans="1:5" x14ac:dyDescent="0.25">
      <c r="A313" t="str">
        <f>B206&amp;C308&amp;D313</f>
        <v>PENETRACION (%)Total Bebidas FriasEN COLEGIO/INSTITUTO/UNIV.</v>
      </c>
      <c r="B313">
        <v>0</v>
      </c>
      <c r="C313">
        <v>0</v>
      </c>
      <c r="D313" t="s">
        <v>59</v>
      </c>
      <c r="E313" s="1">
        <v>9.8273440000000004E-2</v>
      </c>
    </row>
    <row r="314" spans="1:5" x14ac:dyDescent="0.25">
      <c r="A314" t="str">
        <f>B206&amp;C308&amp;D314</f>
        <v>PENETRACION (%)Total Bebidas FriasEN MI CASA</v>
      </c>
      <c r="B314">
        <v>0</v>
      </c>
      <c r="C314">
        <v>0</v>
      </c>
      <c r="D314" t="s">
        <v>60</v>
      </c>
      <c r="E314" s="1">
        <v>4.0037000000000003</v>
      </c>
    </row>
    <row r="315" spans="1:5" x14ac:dyDescent="0.25">
      <c r="A315" t="str">
        <f>B206&amp;C308&amp;D315</f>
        <v>PENETRACION (%)Total Bebidas FriasEN M.TRANSP.(AVION,TREN,AUTOC,E</v>
      </c>
      <c r="B315">
        <v>0</v>
      </c>
      <c r="C315">
        <v>0</v>
      </c>
      <c r="D315" t="s">
        <v>61</v>
      </c>
      <c r="E315" s="1">
        <v>0.67170810000000003</v>
      </c>
    </row>
    <row r="316" spans="1:5" x14ac:dyDescent="0.25">
      <c r="A316" t="str">
        <f>B206&amp;C308&amp;D316</f>
        <v>PENETRACION (%)Total Bebidas FriasEN OTRO LUGAR</v>
      </c>
      <c r="B316">
        <v>0</v>
      </c>
      <c r="C316">
        <v>0</v>
      </c>
      <c r="D316" t="s">
        <v>62</v>
      </c>
      <c r="E316" s="1">
        <v>2.0699749999999999</v>
      </c>
    </row>
    <row r="317" spans="1:5" x14ac:dyDescent="0.25">
      <c r="A317" t="str">
        <f>B206&amp;C308&amp;D317</f>
        <v>PENETRACION (%)Total Bebidas FriasDESAYUNO</v>
      </c>
      <c r="B317">
        <v>0</v>
      </c>
      <c r="C317">
        <v>0</v>
      </c>
      <c r="D317" t="s">
        <v>63</v>
      </c>
      <c r="E317" s="1">
        <v>2.7136290000000001</v>
      </c>
    </row>
    <row r="318" spans="1:5" x14ac:dyDescent="0.25">
      <c r="A318" t="str">
        <f>B206&amp;C308&amp;D318</f>
        <v>PENETRACION (%)Total Bebidas FriasAPERITIVO/ANTES DE COMER</v>
      </c>
      <c r="B318">
        <v>0</v>
      </c>
      <c r="C318">
        <v>0</v>
      </c>
      <c r="D318" t="s">
        <v>64</v>
      </c>
      <c r="E318" s="1">
        <v>5.6400940000000004</v>
      </c>
    </row>
    <row r="319" spans="1:5" x14ac:dyDescent="0.25">
      <c r="A319" t="str">
        <f>B206&amp;C308&amp;D319</f>
        <v>PENETRACION (%)Total Bebidas FriasCOMIDA</v>
      </c>
      <c r="B319">
        <v>0</v>
      </c>
      <c r="C319">
        <v>0</v>
      </c>
      <c r="D319" t="s">
        <v>65</v>
      </c>
      <c r="E319" s="1">
        <v>9.6019959999999998</v>
      </c>
    </row>
    <row r="320" spans="1:5" x14ac:dyDescent="0.25">
      <c r="A320" t="str">
        <f>B206&amp;C308&amp;D320</f>
        <v>PENETRACION (%)Total Bebidas FriasTARDE/MERIENDA</v>
      </c>
      <c r="B320">
        <v>0</v>
      </c>
      <c r="C320">
        <v>0</v>
      </c>
      <c r="D320" t="s">
        <v>66</v>
      </c>
      <c r="E320" s="1">
        <v>4.8529559999999998</v>
      </c>
    </row>
    <row r="321" spans="1:5" x14ac:dyDescent="0.25">
      <c r="A321" t="str">
        <f>B206&amp;C308&amp;D321</f>
        <v>PENETRACION (%)Total Bebidas FriasANTES DE CENAR</v>
      </c>
      <c r="B321">
        <v>0</v>
      </c>
      <c r="C321">
        <v>0</v>
      </c>
      <c r="D321" t="s">
        <v>67</v>
      </c>
      <c r="E321" s="1">
        <v>1.949522</v>
      </c>
    </row>
    <row r="322" spans="1:5" x14ac:dyDescent="0.25">
      <c r="A322" t="str">
        <f>B206&amp;C308&amp;D322</f>
        <v>PENETRACION (%)Total Bebidas FriasCENA</v>
      </c>
      <c r="B322">
        <v>0</v>
      </c>
      <c r="C322">
        <v>0</v>
      </c>
      <c r="D322" t="s">
        <v>68</v>
      </c>
      <c r="E322" s="1">
        <v>7.156612</v>
      </c>
    </row>
    <row r="323" spans="1:5" x14ac:dyDescent="0.25">
      <c r="A323" t="str">
        <f>B206&amp;C308&amp;D323</f>
        <v>PENETRACION (%)Total Bebidas FriasDESPUES DE LA CENA</v>
      </c>
      <c r="B323">
        <v>0</v>
      </c>
      <c r="C323">
        <v>0</v>
      </c>
      <c r="D323" t="s">
        <v>69</v>
      </c>
      <c r="E323" s="1">
        <v>1.2760830000000001</v>
      </c>
    </row>
    <row r="324" spans="1:5" x14ac:dyDescent="0.25">
      <c r="A324" t="str">
        <f>B206&amp;C308&amp;D324</f>
        <v>PENETRACION (%)Total Bebidas FriasDURANTE EL DIA</v>
      </c>
      <c r="B324">
        <v>0</v>
      </c>
      <c r="C324">
        <v>0</v>
      </c>
      <c r="D324" t="s">
        <v>70</v>
      </c>
      <c r="E324" s="1">
        <v>1.680512</v>
      </c>
    </row>
    <row r="325" spans="1:5" x14ac:dyDescent="0.25">
      <c r="A325" t="str">
        <f>B206&amp;C308&amp;D325</f>
        <v>PENETRACION (%)Total Bebidas FriasCON AMIGOS</v>
      </c>
      <c r="B325">
        <v>0</v>
      </c>
      <c r="C325">
        <v>0</v>
      </c>
      <c r="D325" t="s">
        <v>71</v>
      </c>
      <c r="E325" s="1">
        <v>8.5005059999999997</v>
      </c>
    </row>
    <row r="326" spans="1:5" x14ac:dyDescent="0.25">
      <c r="A326" t="str">
        <f>B206&amp;C308&amp;D326</f>
        <v>PENETRACION (%)Total Bebidas FriasCON CLIENTES</v>
      </c>
      <c r="B326">
        <v>0</v>
      </c>
      <c r="C326">
        <v>0</v>
      </c>
      <c r="D326" t="s">
        <v>72</v>
      </c>
      <c r="E326" s="1">
        <v>0.1999611</v>
      </c>
    </row>
    <row r="327" spans="1:5" x14ac:dyDescent="0.25">
      <c r="A327" t="str">
        <f>B206&amp;C308&amp;D327</f>
        <v>PENETRACION (%)Total Bebidas FriasCON COMPAÑEROS DE TRABAJO</v>
      </c>
      <c r="B327">
        <v>0</v>
      </c>
      <c r="C327">
        <v>0</v>
      </c>
      <c r="D327" t="s">
        <v>73</v>
      </c>
      <c r="E327" s="1">
        <v>1.223506</v>
      </c>
    </row>
    <row r="328" spans="1:5" x14ac:dyDescent="0.25">
      <c r="A328" t="str">
        <f>B206&amp;C308&amp;D328</f>
        <v>PENETRACION (%)Total Bebidas FriasCON COMPAÑEROS DE CLASE</v>
      </c>
      <c r="B328">
        <v>0</v>
      </c>
      <c r="C328">
        <v>0</v>
      </c>
      <c r="D328" t="s">
        <v>74</v>
      </c>
      <c r="E328" s="1">
        <v>0.25690819999999998</v>
      </c>
    </row>
    <row r="329" spans="1:5" x14ac:dyDescent="0.25">
      <c r="A329" t="str">
        <f>B206&amp;C308&amp;D329</f>
        <v>PENETRACION (%)Total Bebidas FriasCON FAMILIA</v>
      </c>
      <c r="B329">
        <v>0</v>
      </c>
      <c r="C329">
        <v>0</v>
      </c>
      <c r="D329" t="s">
        <v>75</v>
      </c>
      <c r="E329" s="1">
        <v>8.8161129999999996</v>
      </c>
    </row>
    <row r="330" spans="1:5" x14ac:dyDescent="0.25">
      <c r="A330" t="str">
        <f>B206&amp;C308&amp;D330</f>
        <v>PENETRACION (%)Total Bebidas FriasCON LA PAREJA</v>
      </c>
      <c r="B330">
        <v>0</v>
      </c>
      <c r="C330">
        <v>0</v>
      </c>
      <c r="D330" t="s">
        <v>76</v>
      </c>
      <c r="E330" s="1">
        <v>6.326149</v>
      </c>
    </row>
    <row r="331" spans="1:5" x14ac:dyDescent="0.25">
      <c r="A331" t="str">
        <f>B206&amp;C308&amp;D331</f>
        <v>PENETRACION (%)Total Bebidas FriasESTABA SOLO/A</v>
      </c>
      <c r="B331">
        <v>0</v>
      </c>
      <c r="C331">
        <v>0</v>
      </c>
      <c r="D331" t="s">
        <v>77</v>
      </c>
      <c r="E331" s="1">
        <v>7.2112309999999997</v>
      </c>
    </row>
    <row r="332" spans="1:5" x14ac:dyDescent="0.25">
      <c r="A332" t="str">
        <f>B206&amp;C308&amp;D332</f>
        <v>PENETRACION (%)Total Bebidas FriasOTROS</v>
      </c>
      <c r="B332">
        <v>0</v>
      </c>
      <c r="C332">
        <v>0</v>
      </c>
      <c r="D332" t="s">
        <v>78</v>
      </c>
      <c r="E332" s="1">
        <v>0.16772129999999999</v>
      </c>
    </row>
    <row r="333" spans="1:5" x14ac:dyDescent="0.25">
      <c r="A333" t="str">
        <f>B206&amp;C308&amp;D333</f>
        <v>PENETRACION (%)Total Bebidas FriasESTAR TRABAJANDO</v>
      </c>
      <c r="B333">
        <v>0</v>
      </c>
      <c r="C333">
        <v>0</v>
      </c>
      <c r="D333" t="s">
        <v>79</v>
      </c>
      <c r="E333" s="1">
        <v>2.3101159999999998</v>
      </c>
    </row>
    <row r="334" spans="1:5" x14ac:dyDescent="0.25">
      <c r="A334" t="str">
        <f>B206&amp;C308&amp;D334</f>
        <v>PENETRACION (%)Total Bebidas FriasCOMIDA DE NEGOCIOS</v>
      </c>
      <c r="B334">
        <v>0</v>
      </c>
      <c r="C334">
        <v>0</v>
      </c>
      <c r="D334" t="s">
        <v>80</v>
      </c>
      <c r="E334" s="1">
        <v>0.12403459999999999</v>
      </c>
    </row>
    <row r="335" spans="1:5" x14ac:dyDescent="0.25">
      <c r="A335" t="str">
        <f>B206&amp;C308&amp;D335</f>
        <v>PENETRACION (%)Total Bebidas FriasPOR PLACER/RELAX</v>
      </c>
      <c r="B335">
        <v>0</v>
      </c>
      <c r="C335">
        <v>0</v>
      </c>
      <c r="D335" t="s">
        <v>81</v>
      </c>
      <c r="E335" s="1">
        <v>5.4700730000000002</v>
      </c>
    </row>
    <row r="336" spans="1:5" x14ac:dyDescent="0.25">
      <c r="A336" t="str">
        <f>B206&amp;C308&amp;D336</f>
        <v>PENETRACION (%)Total Bebidas FriasTENER HAMBRE/SIN PLANIFICAR</v>
      </c>
      <c r="B336">
        <v>0</v>
      </c>
      <c r="C336">
        <v>0</v>
      </c>
      <c r="D336" t="s">
        <v>82</v>
      </c>
      <c r="E336" s="1">
        <v>10.603540000000001</v>
      </c>
    </row>
    <row r="337" spans="1:5" x14ac:dyDescent="0.25">
      <c r="A337" t="str">
        <f>B206&amp;C308&amp;D337</f>
        <v>PENETRACION (%)Total Bebidas FriasESTAR DE COMPRAS</v>
      </c>
      <c r="B337">
        <v>0</v>
      </c>
      <c r="C337">
        <v>0</v>
      </c>
      <c r="D337" t="s">
        <v>83</v>
      </c>
      <c r="E337" s="1">
        <v>2.753784</v>
      </c>
    </row>
    <row r="338" spans="1:5" x14ac:dyDescent="0.25">
      <c r="A338" t="str">
        <f>B206&amp;C308&amp;D338</f>
        <v>PENETRACION (%)Total Bebidas FriasNO COCINAR EN CASA</v>
      </c>
      <c r="B338">
        <v>0</v>
      </c>
      <c r="C338">
        <v>0</v>
      </c>
      <c r="D338" t="s">
        <v>84</v>
      </c>
      <c r="E338" s="1">
        <v>2.3410299999999999</v>
      </c>
    </row>
    <row r="339" spans="1:5" x14ac:dyDescent="0.25">
      <c r="A339" t="str">
        <f>B206&amp;C308&amp;D339</f>
        <v>PENETRACION (%)Total Bebidas FriasCELEBRACION/FIESTA/SALIR TOMAR</v>
      </c>
      <c r="B339">
        <v>0</v>
      </c>
      <c r="C339">
        <v>0</v>
      </c>
      <c r="D339" t="s">
        <v>85</v>
      </c>
      <c r="E339" s="1">
        <v>7.7893629999999998</v>
      </c>
    </row>
    <row r="340" spans="1:5" x14ac:dyDescent="0.25">
      <c r="A340" t="str">
        <f>B206&amp;C308&amp;D340</f>
        <v>PENETRACION (%)Total Bebidas FriasVIENDO DEPORTES</v>
      </c>
      <c r="B340">
        <v>0</v>
      </c>
      <c r="C340">
        <v>0</v>
      </c>
      <c r="D340" t="s">
        <v>86</v>
      </c>
      <c r="E340" s="1">
        <v>0.74692539999999996</v>
      </c>
    </row>
    <row r="341" spans="1:5" x14ac:dyDescent="0.25">
      <c r="A341" t="str">
        <f>B206&amp;C308&amp;D341</f>
        <v>PENETRACION (%)Total Bebidas FriasOTROS MOTIVOS</v>
      </c>
      <c r="B341">
        <v>0</v>
      </c>
      <c r="C341">
        <v>0</v>
      </c>
      <c r="D341" t="s">
        <v>87</v>
      </c>
      <c r="E341" s="1">
        <v>2.5824639999999999</v>
      </c>
    </row>
    <row r="342" spans="1:5" x14ac:dyDescent="0.25">
      <c r="A342" t="str">
        <f>B206&amp;C342&amp;D342</f>
        <v>PENETRACION (%)Total Bebidas CalientesT.ESPAÑA</v>
      </c>
      <c r="B342">
        <v>0</v>
      </c>
      <c r="C342" t="s">
        <v>19</v>
      </c>
      <c r="D342" t="s">
        <v>54</v>
      </c>
      <c r="E342" s="1">
        <v>3.3477139999999999</v>
      </c>
    </row>
    <row r="343" spans="1:5" x14ac:dyDescent="0.25">
      <c r="A343" t="str">
        <f>B206&amp;C342&amp;D343</f>
        <v>PENETRACION (%)Total Bebidas CalientesEN LA CALLE</v>
      </c>
      <c r="B343">
        <v>0</v>
      </c>
      <c r="C343">
        <v>0</v>
      </c>
      <c r="D343" t="s">
        <v>55</v>
      </c>
      <c r="E343" s="1">
        <v>0.46565380000000001</v>
      </c>
    </row>
    <row r="344" spans="1:5" x14ac:dyDescent="0.25">
      <c r="A344" t="str">
        <f>B206&amp;C342&amp;D344</f>
        <v>PENETRACION (%)Total Bebidas CalientesEN CASA DE OTROS</v>
      </c>
      <c r="B344">
        <v>0</v>
      </c>
      <c r="C344">
        <v>0</v>
      </c>
      <c r="D344" t="s">
        <v>56</v>
      </c>
      <c r="E344" s="1">
        <v>0.2115409</v>
      </c>
    </row>
    <row r="345" spans="1:5" x14ac:dyDescent="0.25">
      <c r="A345" t="str">
        <f>B206&amp;C342&amp;D345</f>
        <v>PENETRACION (%)Total Bebidas CalientesEN EL ESTABLECIMIENTO</v>
      </c>
      <c r="B345">
        <v>0</v>
      </c>
      <c r="C345">
        <v>0</v>
      </c>
      <c r="D345" t="s">
        <v>57</v>
      </c>
      <c r="E345" s="1">
        <v>2.3993820000000001</v>
      </c>
    </row>
    <row r="346" spans="1:5" x14ac:dyDescent="0.25">
      <c r="A346" t="str">
        <f>B206&amp;C342&amp;D346</f>
        <v>PENETRACION (%)Total Bebidas CalientesEN EL TRABAJO</v>
      </c>
      <c r="B346">
        <v>0</v>
      </c>
      <c r="C346">
        <v>0</v>
      </c>
      <c r="D346" t="s">
        <v>58</v>
      </c>
      <c r="E346" s="1">
        <v>0.69893700000000003</v>
      </c>
    </row>
    <row r="347" spans="1:5" x14ac:dyDescent="0.25">
      <c r="A347" t="str">
        <f>B206&amp;C342&amp;D347</f>
        <v>PENETRACION (%)Total Bebidas CalientesEN COLEGIO/INSTITUTO/UNIV.</v>
      </c>
      <c r="B347">
        <v>0</v>
      </c>
      <c r="C347">
        <v>0</v>
      </c>
      <c r="D347" t="s">
        <v>59</v>
      </c>
      <c r="E347" s="1">
        <v>0</v>
      </c>
    </row>
    <row r="348" spans="1:5" x14ac:dyDescent="0.25">
      <c r="A348" t="str">
        <f>B206&amp;C342&amp;D348</f>
        <v>PENETRACION (%)Total Bebidas CalientesEN MI CASA</v>
      </c>
      <c r="B348">
        <v>0</v>
      </c>
      <c r="C348">
        <v>0</v>
      </c>
      <c r="D348" t="s">
        <v>60</v>
      </c>
      <c r="E348" s="1">
        <v>0.2106169</v>
      </c>
    </row>
    <row r="349" spans="1:5" x14ac:dyDescent="0.25">
      <c r="A349" t="str">
        <f>B206&amp;C342&amp;D349</f>
        <v>PENETRACION (%)Total Bebidas CalientesEN M.TRANSP.(AVION,TREN,AUTOC,E</v>
      </c>
      <c r="B349">
        <v>0</v>
      </c>
      <c r="C349">
        <v>0</v>
      </c>
      <c r="D349" t="s">
        <v>61</v>
      </c>
      <c r="E349" s="1">
        <v>8.9339509999999997E-2</v>
      </c>
    </row>
    <row r="350" spans="1:5" x14ac:dyDescent="0.25">
      <c r="A350" t="str">
        <f>B206&amp;C342&amp;D350</f>
        <v>PENETRACION (%)Total Bebidas CalientesEN OTRO LUGAR</v>
      </c>
      <c r="B350">
        <v>0</v>
      </c>
      <c r="C350">
        <v>0</v>
      </c>
      <c r="D350" t="s">
        <v>62</v>
      </c>
      <c r="E350" s="1">
        <v>0.28266910000000001</v>
      </c>
    </row>
    <row r="351" spans="1:5" x14ac:dyDescent="0.25">
      <c r="A351" t="str">
        <f>B206&amp;C342&amp;D351</f>
        <v>PENETRACION (%)Total Bebidas CalientesDESAYUNO</v>
      </c>
      <c r="B351">
        <v>0</v>
      </c>
      <c r="C351">
        <v>0</v>
      </c>
      <c r="D351" t="s">
        <v>63</v>
      </c>
      <c r="E351" s="1">
        <v>1.8027850000000001</v>
      </c>
    </row>
    <row r="352" spans="1:5" x14ac:dyDescent="0.25">
      <c r="A352" t="str">
        <f>B206&amp;C342&amp;D352</f>
        <v>PENETRACION (%)Total Bebidas CalientesAPERITIVO/ANTES DE COMER</v>
      </c>
      <c r="B352">
        <v>0</v>
      </c>
      <c r="C352">
        <v>0</v>
      </c>
      <c r="D352" t="s">
        <v>64</v>
      </c>
      <c r="E352" s="1">
        <v>0.67992140000000001</v>
      </c>
    </row>
    <row r="353" spans="1:5" x14ac:dyDescent="0.25">
      <c r="A353" t="str">
        <f>B206&amp;C342&amp;D353</f>
        <v>PENETRACION (%)Total Bebidas CalientesCOMIDA</v>
      </c>
      <c r="B353">
        <v>0</v>
      </c>
      <c r="C353">
        <v>0</v>
      </c>
      <c r="D353" t="s">
        <v>65</v>
      </c>
      <c r="E353" s="1">
        <v>0.47571799999999997</v>
      </c>
    </row>
    <row r="354" spans="1:5" x14ac:dyDescent="0.25">
      <c r="A354" t="str">
        <f>B206&amp;C342&amp;D354</f>
        <v>PENETRACION (%)Total Bebidas CalientesTARDE/MERIENDA</v>
      </c>
      <c r="B354">
        <v>0</v>
      </c>
      <c r="C354">
        <v>0</v>
      </c>
      <c r="D354" t="s">
        <v>66</v>
      </c>
      <c r="E354" s="1">
        <v>1.2223090000000001</v>
      </c>
    </row>
    <row r="355" spans="1:5" x14ac:dyDescent="0.25">
      <c r="A355" t="str">
        <f>B206&amp;C342&amp;D355</f>
        <v>PENETRACION (%)Total Bebidas CalientesANTES DE CENAR</v>
      </c>
      <c r="B355">
        <v>0</v>
      </c>
      <c r="C355">
        <v>0</v>
      </c>
      <c r="D355" t="s">
        <v>67</v>
      </c>
      <c r="E355" s="1">
        <v>0.259797</v>
      </c>
    </row>
    <row r="356" spans="1:5" x14ac:dyDescent="0.25">
      <c r="A356" t="str">
        <f>B206&amp;C342&amp;D356</f>
        <v>PENETRACION (%)Total Bebidas CalientesCENA</v>
      </c>
      <c r="B356">
        <v>0</v>
      </c>
      <c r="C356">
        <v>0</v>
      </c>
      <c r="D356" t="s">
        <v>68</v>
      </c>
      <c r="E356" s="1">
        <v>8.4429130000000005E-2</v>
      </c>
    </row>
    <row r="357" spans="1:5" x14ac:dyDescent="0.25">
      <c r="A357" t="str">
        <f>B206&amp;C342&amp;D357</f>
        <v>PENETRACION (%)Total Bebidas CalientesDESPUES DE LA CENA</v>
      </c>
      <c r="B357">
        <v>0</v>
      </c>
      <c r="C357">
        <v>0</v>
      </c>
      <c r="D357" t="s">
        <v>69</v>
      </c>
      <c r="E357" s="1">
        <v>0.1359011</v>
      </c>
    </row>
    <row r="358" spans="1:5" x14ac:dyDescent="0.25">
      <c r="A358" t="str">
        <f>B206&amp;C342&amp;D358</f>
        <v>PENETRACION (%)Total Bebidas CalientesDURANTE EL DIA</v>
      </c>
      <c r="B358">
        <v>0</v>
      </c>
      <c r="C358">
        <v>0</v>
      </c>
      <c r="D358" t="s">
        <v>70</v>
      </c>
      <c r="E358" s="1">
        <v>0.19305330000000001</v>
      </c>
    </row>
    <row r="359" spans="1:5" x14ac:dyDescent="0.25">
      <c r="A359" t="str">
        <f>B206&amp;C342&amp;D359</f>
        <v>PENETRACION (%)Total Bebidas CalientesCON AMIGOS</v>
      </c>
      <c r="B359">
        <v>0</v>
      </c>
      <c r="C359">
        <v>0</v>
      </c>
      <c r="D359" t="s">
        <v>71</v>
      </c>
      <c r="E359" s="1">
        <v>0.81653509999999996</v>
      </c>
    </row>
    <row r="360" spans="1:5" x14ac:dyDescent="0.25">
      <c r="A360" t="str">
        <f>B206&amp;C342&amp;D360</f>
        <v>PENETRACION (%)Total Bebidas CalientesCON CLIENTES</v>
      </c>
      <c r="B360">
        <v>0</v>
      </c>
      <c r="C360">
        <v>0</v>
      </c>
      <c r="D360" t="s">
        <v>72</v>
      </c>
      <c r="E360" s="1">
        <v>0.18190770000000001</v>
      </c>
    </row>
    <row r="361" spans="1:5" x14ac:dyDescent="0.25">
      <c r="A361" t="str">
        <f>B206&amp;C342&amp;D361</f>
        <v>PENETRACION (%)Total Bebidas CalientesCON COMPAÑEROS DE TRABAJO</v>
      </c>
      <c r="B361">
        <v>0</v>
      </c>
      <c r="C361">
        <v>0</v>
      </c>
      <c r="D361" t="s">
        <v>73</v>
      </c>
      <c r="E361" s="1">
        <v>0.29543819999999998</v>
      </c>
    </row>
    <row r="362" spans="1:5" x14ac:dyDescent="0.25">
      <c r="A362" t="str">
        <f>B206&amp;C342&amp;D362</f>
        <v>PENETRACION (%)Total Bebidas CalientesCON COMPAÑEROS DE CLASE</v>
      </c>
      <c r="B362">
        <v>0</v>
      </c>
      <c r="C362">
        <v>0</v>
      </c>
      <c r="D362" t="s">
        <v>74</v>
      </c>
      <c r="E362" s="1">
        <v>5.4023340000000003E-2</v>
      </c>
    </row>
    <row r="363" spans="1:5" x14ac:dyDescent="0.25">
      <c r="A363" t="str">
        <f>B206&amp;C342&amp;D363</f>
        <v>PENETRACION (%)Total Bebidas CalientesCON FAMILIA</v>
      </c>
      <c r="B363">
        <v>0</v>
      </c>
      <c r="C363">
        <v>0</v>
      </c>
      <c r="D363" t="s">
        <v>75</v>
      </c>
      <c r="E363" s="1">
        <v>1.2144349999999999</v>
      </c>
    </row>
    <row r="364" spans="1:5" x14ac:dyDescent="0.25">
      <c r="A364" t="str">
        <f>B206&amp;C342&amp;D364</f>
        <v>PENETRACION (%)Total Bebidas CalientesCON LA PAREJA</v>
      </c>
      <c r="B364">
        <v>0</v>
      </c>
      <c r="C364">
        <v>0</v>
      </c>
      <c r="D364" t="s">
        <v>76</v>
      </c>
      <c r="E364" s="1">
        <v>0.48633690000000002</v>
      </c>
    </row>
    <row r="365" spans="1:5" x14ac:dyDescent="0.25">
      <c r="A365" t="str">
        <f>B206&amp;C342&amp;D365</f>
        <v>PENETRACION (%)Total Bebidas CalientesESTABA SOLO/A</v>
      </c>
      <c r="B365">
        <v>0</v>
      </c>
      <c r="C365">
        <v>0</v>
      </c>
      <c r="D365" t="s">
        <v>77</v>
      </c>
      <c r="E365" s="1">
        <v>1.5467869999999999</v>
      </c>
    </row>
    <row r="366" spans="1:5" x14ac:dyDescent="0.25">
      <c r="A366" t="str">
        <f>B206&amp;C342&amp;D366</f>
        <v>PENETRACION (%)Total Bebidas CalientesOTROS</v>
      </c>
      <c r="B366">
        <v>0</v>
      </c>
      <c r="C366">
        <v>0</v>
      </c>
      <c r="D366" t="s">
        <v>78</v>
      </c>
      <c r="E366" s="1">
        <v>1.8001960000000001E-2</v>
      </c>
    </row>
    <row r="367" spans="1:5" x14ac:dyDescent="0.25">
      <c r="A367" t="str">
        <f>B206&amp;C342&amp;D367</f>
        <v>PENETRACION (%)Total Bebidas CalientesESTAR TRABAJANDO</v>
      </c>
      <c r="B367">
        <v>0</v>
      </c>
      <c r="C367">
        <v>0</v>
      </c>
      <c r="D367" t="s">
        <v>79</v>
      </c>
      <c r="E367" s="1">
        <v>0.65345010000000003</v>
      </c>
    </row>
    <row r="368" spans="1:5" x14ac:dyDescent="0.25">
      <c r="A368" t="str">
        <f>B206&amp;C342&amp;D368</f>
        <v>PENETRACION (%)Total Bebidas CalientesCOMIDA DE NEGOCIOS</v>
      </c>
      <c r="B368">
        <v>0</v>
      </c>
      <c r="C368">
        <v>0</v>
      </c>
      <c r="D368" t="s">
        <v>80</v>
      </c>
      <c r="E368" s="1">
        <v>0</v>
      </c>
    </row>
    <row r="369" spans="1:5" x14ac:dyDescent="0.25">
      <c r="A369" t="str">
        <f>B206&amp;C342&amp;D369</f>
        <v>PENETRACION (%)Total Bebidas CalientesPOR PLACER/RELAX</v>
      </c>
      <c r="B369">
        <v>0</v>
      </c>
      <c r="C369">
        <v>0</v>
      </c>
      <c r="D369" t="s">
        <v>81</v>
      </c>
      <c r="E369" s="1">
        <v>0.52568239999999999</v>
      </c>
    </row>
    <row r="370" spans="1:5" x14ac:dyDescent="0.25">
      <c r="A370" t="str">
        <f>B206&amp;C342&amp;D370</f>
        <v>PENETRACION (%)Total Bebidas CalientesTENER HAMBRE/SIN PLANIFICAR</v>
      </c>
      <c r="B370">
        <v>0</v>
      </c>
      <c r="C370">
        <v>0</v>
      </c>
      <c r="D370" t="s">
        <v>82</v>
      </c>
      <c r="E370" s="1">
        <v>1.622077</v>
      </c>
    </row>
    <row r="371" spans="1:5" x14ac:dyDescent="0.25">
      <c r="A371" t="str">
        <f>B206&amp;C342&amp;D371</f>
        <v>PENETRACION (%)Total Bebidas CalientesESTAR DE COMPRAS</v>
      </c>
      <c r="B371">
        <v>0</v>
      </c>
      <c r="C371">
        <v>0</v>
      </c>
      <c r="D371" t="s">
        <v>83</v>
      </c>
      <c r="E371" s="1">
        <v>0.44439600000000001</v>
      </c>
    </row>
    <row r="372" spans="1:5" x14ac:dyDescent="0.25">
      <c r="A372" t="str">
        <f>B206&amp;C342&amp;D372</f>
        <v>PENETRACION (%)Total Bebidas CalientesNO COCINAR EN CASA</v>
      </c>
      <c r="B372">
        <v>0</v>
      </c>
      <c r="C372">
        <v>0</v>
      </c>
      <c r="D372" t="s">
        <v>84</v>
      </c>
      <c r="E372" s="1">
        <v>0.19161149999999999</v>
      </c>
    </row>
    <row r="373" spans="1:5" x14ac:dyDescent="0.25">
      <c r="A373" t="str">
        <f>B206&amp;C342&amp;D373</f>
        <v>PENETRACION (%)Total Bebidas CalientesCELEBRACION/FIESTA/SALIR TOMAR</v>
      </c>
      <c r="B373">
        <v>0</v>
      </c>
      <c r="C373">
        <v>0</v>
      </c>
      <c r="D373" t="s">
        <v>85</v>
      </c>
      <c r="E373" s="1">
        <v>0.80777469999999996</v>
      </c>
    </row>
    <row r="374" spans="1:5" x14ac:dyDescent="0.25">
      <c r="A374" t="str">
        <f>B206&amp;C342&amp;D374</f>
        <v>PENETRACION (%)Total Bebidas CalientesVIENDO DEPORTES</v>
      </c>
      <c r="B374">
        <v>0</v>
      </c>
      <c r="C374">
        <v>0</v>
      </c>
      <c r="D374" t="s">
        <v>86</v>
      </c>
      <c r="E374" s="1">
        <v>3.6003920000000002E-2</v>
      </c>
    </row>
    <row r="375" spans="1:5" x14ac:dyDescent="0.25">
      <c r="A375" t="str">
        <f>B206&amp;C342&amp;D375</f>
        <v>PENETRACION (%)Total Bebidas CalientesOTROS MOTIVOS</v>
      </c>
      <c r="B375">
        <v>0</v>
      </c>
      <c r="C375">
        <v>0</v>
      </c>
      <c r="D375" t="s">
        <v>87</v>
      </c>
      <c r="E375" s="1">
        <v>0.50803259999999995</v>
      </c>
    </row>
    <row r="376" spans="1:5" x14ac:dyDescent="0.25">
      <c r="A376" t="str">
        <f>B206&amp;C376&amp;D376</f>
        <v>PENETRACION (%)Total AperitivosT.ESPAÑA</v>
      </c>
      <c r="B376">
        <v>0</v>
      </c>
      <c r="C376" t="s">
        <v>20</v>
      </c>
      <c r="D376" t="s">
        <v>54</v>
      </c>
      <c r="E376" s="1">
        <v>7.7185410000000001</v>
      </c>
    </row>
    <row r="377" spans="1:5" x14ac:dyDescent="0.25">
      <c r="A377" t="str">
        <f>B206&amp;C376&amp;D377</f>
        <v>PENETRACION (%)Total AperitivosEN LA CALLE</v>
      </c>
      <c r="B377">
        <v>0</v>
      </c>
      <c r="C377">
        <v>0</v>
      </c>
      <c r="D377" t="s">
        <v>55</v>
      </c>
      <c r="E377" s="1">
        <v>3.8145989999999999</v>
      </c>
    </row>
    <row r="378" spans="1:5" x14ac:dyDescent="0.25">
      <c r="A378" t="str">
        <f>B206&amp;C376&amp;D378</f>
        <v>PENETRACION (%)Total AperitivosEN CASA DE OTROS</v>
      </c>
      <c r="B378">
        <v>0</v>
      </c>
      <c r="C378">
        <v>0</v>
      </c>
      <c r="D378" t="s">
        <v>56</v>
      </c>
      <c r="E378" s="1">
        <v>1.388307</v>
      </c>
    </row>
    <row r="379" spans="1:5" x14ac:dyDescent="0.25">
      <c r="A379" t="str">
        <f>B206&amp;C376&amp;D379</f>
        <v>PENETRACION (%)Total AperitivosEN EL ESTABLECIMIENTO</v>
      </c>
      <c r="B379">
        <v>0</v>
      </c>
      <c r="C379">
        <v>0</v>
      </c>
      <c r="D379" t="s">
        <v>57</v>
      </c>
      <c r="E379" s="1">
        <v>1.2500549999999999</v>
      </c>
    </row>
    <row r="380" spans="1:5" x14ac:dyDescent="0.25">
      <c r="A380" t="str">
        <f>B206&amp;C376&amp;D380</f>
        <v>PENETRACION (%)Total AperitivosEN EL TRABAJO</v>
      </c>
      <c r="B380">
        <v>0</v>
      </c>
      <c r="C380">
        <v>0</v>
      </c>
      <c r="D380" t="s">
        <v>58</v>
      </c>
      <c r="E380" s="1">
        <v>0.71587909999999999</v>
      </c>
    </row>
    <row r="381" spans="1:5" x14ac:dyDescent="0.25">
      <c r="A381" t="str">
        <f>B206&amp;C376&amp;D381</f>
        <v>PENETRACION (%)Total AperitivosEN COLEGIO/INSTITUTO/UNIV.</v>
      </c>
      <c r="B381">
        <v>0</v>
      </c>
      <c r="C381">
        <v>0</v>
      </c>
      <c r="D381" t="s">
        <v>59</v>
      </c>
      <c r="E381" s="1">
        <v>8.0732209999999999E-2</v>
      </c>
    </row>
    <row r="382" spans="1:5" x14ac:dyDescent="0.25">
      <c r="A382" t="str">
        <f>B206&amp;C376&amp;D382</f>
        <v>PENETRACION (%)Total AperitivosEN MI CASA</v>
      </c>
      <c r="B382">
        <v>0</v>
      </c>
      <c r="C382">
        <v>0</v>
      </c>
      <c r="D382" t="s">
        <v>60</v>
      </c>
      <c r="E382" s="1">
        <v>0.96299699999999999</v>
      </c>
    </row>
    <row r="383" spans="1:5" x14ac:dyDescent="0.25">
      <c r="A383" t="str">
        <f>B206&amp;C376&amp;D383</f>
        <v>PENETRACION (%)Total AperitivosEN M.TRANSP.(AVION,TREN,AUTOC,E</v>
      </c>
      <c r="B383">
        <v>0</v>
      </c>
      <c r="C383">
        <v>0</v>
      </c>
      <c r="D383" t="s">
        <v>61</v>
      </c>
      <c r="E383" s="1">
        <v>0.48305500000000001</v>
      </c>
    </row>
    <row r="384" spans="1:5" x14ac:dyDescent="0.25">
      <c r="A384" t="str">
        <f>B206&amp;C376&amp;D384</f>
        <v>PENETRACION (%)Total AperitivosEN OTRO LUGAR</v>
      </c>
      <c r="B384">
        <v>0</v>
      </c>
      <c r="C384">
        <v>0</v>
      </c>
      <c r="D384" t="s">
        <v>62</v>
      </c>
      <c r="E384" s="1">
        <v>1.3852199999999999</v>
      </c>
    </row>
    <row r="385" spans="1:5" x14ac:dyDescent="0.25">
      <c r="A385" t="str">
        <f>B206&amp;C376&amp;D385</f>
        <v>PENETRACION (%)Total AperitivosDESAYUNO</v>
      </c>
      <c r="B385">
        <v>0</v>
      </c>
      <c r="C385">
        <v>0</v>
      </c>
      <c r="D385" t="s">
        <v>63</v>
      </c>
      <c r="E385" s="1">
        <v>0.65833090000000005</v>
      </c>
    </row>
    <row r="386" spans="1:5" x14ac:dyDescent="0.25">
      <c r="A386" t="str">
        <f>B206&amp;C376&amp;D386</f>
        <v>PENETRACION (%)Total AperitivosAPERITIVO/ANTES DE COMER</v>
      </c>
      <c r="B386">
        <v>0</v>
      </c>
      <c r="C386">
        <v>0</v>
      </c>
      <c r="D386" t="s">
        <v>64</v>
      </c>
      <c r="E386" s="1">
        <v>2.3621919999999998</v>
      </c>
    </row>
    <row r="387" spans="1:5" x14ac:dyDescent="0.25">
      <c r="A387" t="str">
        <f>B206&amp;C376&amp;D387</f>
        <v>PENETRACION (%)Total AperitivosCOMIDA</v>
      </c>
      <c r="B387">
        <v>0</v>
      </c>
      <c r="C387">
        <v>0</v>
      </c>
      <c r="D387" t="s">
        <v>65</v>
      </c>
      <c r="E387" s="1">
        <v>1.033765</v>
      </c>
    </row>
    <row r="388" spans="1:5" x14ac:dyDescent="0.25">
      <c r="A388" t="str">
        <f>B206&amp;C376&amp;D388</f>
        <v>PENETRACION (%)Total AperitivosTARDE/MERIENDA</v>
      </c>
      <c r="B388">
        <v>0</v>
      </c>
      <c r="C388">
        <v>0</v>
      </c>
      <c r="D388" t="s">
        <v>66</v>
      </c>
      <c r="E388" s="1">
        <v>3.5166970000000002</v>
      </c>
    </row>
    <row r="389" spans="1:5" x14ac:dyDescent="0.25">
      <c r="A389" t="str">
        <f>B206&amp;C376&amp;D389</f>
        <v>PENETRACION (%)Total AperitivosANTES DE CENAR</v>
      </c>
      <c r="B389">
        <v>0</v>
      </c>
      <c r="C389">
        <v>0</v>
      </c>
      <c r="D389" t="s">
        <v>67</v>
      </c>
      <c r="E389" s="1">
        <v>0.8077048</v>
      </c>
    </row>
    <row r="390" spans="1:5" x14ac:dyDescent="0.25">
      <c r="A390" t="str">
        <f>B206&amp;C376&amp;D390</f>
        <v>PENETRACION (%)Total AperitivosCENA</v>
      </c>
      <c r="B390">
        <v>0</v>
      </c>
      <c r="C390">
        <v>0</v>
      </c>
      <c r="D390" t="s">
        <v>68</v>
      </c>
      <c r="E390" s="1">
        <v>0.40736739999999999</v>
      </c>
    </row>
    <row r="391" spans="1:5" x14ac:dyDescent="0.25">
      <c r="A391" t="str">
        <f>B206&amp;C376&amp;D391</f>
        <v>PENETRACION (%)Total AperitivosDESPUES DE LA CENA</v>
      </c>
      <c r="B391">
        <v>0</v>
      </c>
      <c r="C391">
        <v>0</v>
      </c>
      <c r="D391" t="s">
        <v>69</v>
      </c>
      <c r="E391" s="1">
        <v>1.0466869999999999</v>
      </c>
    </row>
    <row r="392" spans="1:5" x14ac:dyDescent="0.25">
      <c r="A392" t="str">
        <f>B206&amp;C376&amp;D392</f>
        <v>PENETRACION (%)Total AperitivosDURANTE EL DIA</v>
      </c>
      <c r="B392">
        <v>0</v>
      </c>
      <c r="C392">
        <v>0</v>
      </c>
      <c r="D392" t="s">
        <v>70</v>
      </c>
      <c r="E392" s="1">
        <v>1.6534899999999999</v>
      </c>
    </row>
    <row r="393" spans="1:5" x14ac:dyDescent="0.25">
      <c r="A393" t="str">
        <f>B206&amp;C376&amp;D393</f>
        <v>PENETRACION (%)Total AperitivosCON AMIGOS</v>
      </c>
      <c r="B393">
        <v>0</v>
      </c>
      <c r="C393">
        <v>0</v>
      </c>
      <c r="D393" t="s">
        <v>71</v>
      </c>
      <c r="E393" s="1">
        <v>1.3164960000000001</v>
      </c>
    </row>
    <row r="394" spans="1:5" x14ac:dyDescent="0.25">
      <c r="A394" t="str">
        <f>B206&amp;C376&amp;D394</f>
        <v>PENETRACION (%)Total AperitivosCON CLIENTES</v>
      </c>
      <c r="B394">
        <v>0</v>
      </c>
      <c r="C394">
        <v>0</v>
      </c>
      <c r="D394" t="s">
        <v>72</v>
      </c>
      <c r="E394" s="1">
        <v>7.7929830000000005E-2</v>
      </c>
    </row>
    <row r="395" spans="1:5" x14ac:dyDescent="0.25">
      <c r="A395" t="str">
        <f>B206&amp;C376&amp;D395</f>
        <v>PENETRACION (%)Total AperitivosCON COMPAÑEROS DE TRABAJO</v>
      </c>
      <c r="B395">
        <v>0</v>
      </c>
      <c r="C395">
        <v>0</v>
      </c>
      <c r="D395" t="s">
        <v>73</v>
      </c>
      <c r="E395" s="1">
        <v>0.1893552</v>
      </c>
    </row>
    <row r="396" spans="1:5" x14ac:dyDescent="0.25">
      <c r="A396" t="str">
        <f>B206&amp;C376&amp;D396</f>
        <v>PENETRACION (%)Total AperitivosCON COMPAÑEROS DE CLASE</v>
      </c>
      <c r="B396">
        <v>0</v>
      </c>
      <c r="C396">
        <v>0</v>
      </c>
      <c r="D396" t="s">
        <v>74</v>
      </c>
      <c r="E396" s="1">
        <v>3.4556370000000003E-2</v>
      </c>
    </row>
    <row r="397" spans="1:5" x14ac:dyDescent="0.25">
      <c r="A397" t="str">
        <f>B206&amp;C376&amp;D397</f>
        <v>PENETRACION (%)Total AperitivosCON FAMILIA</v>
      </c>
      <c r="B397">
        <v>0</v>
      </c>
      <c r="C397">
        <v>0</v>
      </c>
      <c r="D397" t="s">
        <v>75</v>
      </c>
      <c r="E397" s="1">
        <v>2.3576229999999998</v>
      </c>
    </row>
    <row r="398" spans="1:5" x14ac:dyDescent="0.25">
      <c r="A398" t="str">
        <f>B206&amp;C376&amp;D398</f>
        <v>PENETRACION (%)Total AperitivosCON LA PAREJA</v>
      </c>
      <c r="B398">
        <v>0</v>
      </c>
      <c r="C398">
        <v>0</v>
      </c>
      <c r="D398" t="s">
        <v>76</v>
      </c>
      <c r="E398" s="1">
        <v>1.2488269999999999</v>
      </c>
    </row>
    <row r="399" spans="1:5" x14ac:dyDescent="0.25">
      <c r="A399" t="str">
        <f>B206&amp;C376&amp;D399</f>
        <v>PENETRACION (%)Total AperitivosESTABA SOLO/A</v>
      </c>
      <c r="B399">
        <v>0</v>
      </c>
      <c r="C399">
        <v>0</v>
      </c>
      <c r="D399" t="s">
        <v>77</v>
      </c>
      <c r="E399" s="1">
        <v>4.3644249999999998</v>
      </c>
    </row>
    <row r="400" spans="1:5" x14ac:dyDescent="0.25">
      <c r="A400" t="str">
        <f>B206&amp;C376&amp;D400</f>
        <v>PENETRACION (%)Total AperitivosOTROS</v>
      </c>
      <c r="B400">
        <v>0</v>
      </c>
      <c r="C400">
        <v>0</v>
      </c>
      <c r="D400" t="s">
        <v>78</v>
      </c>
      <c r="E400" s="1">
        <v>6.1714039999999998E-2</v>
      </c>
    </row>
    <row r="401" spans="1:5" x14ac:dyDescent="0.25">
      <c r="A401" t="str">
        <f>B206&amp;C376&amp;D401</f>
        <v>PENETRACION (%)Total AperitivosESTAR TRABAJANDO</v>
      </c>
      <c r="B401">
        <v>0</v>
      </c>
      <c r="C401">
        <v>0</v>
      </c>
      <c r="D401" t="s">
        <v>79</v>
      </c>
      <c r="E401" s="1">
        <v>0.70462480000000005</v>
      </c>
    </row>
    <row r="402" spans="1:5" x14ac:dyDescent="0.25">
      <c r="A402" t="str">
        <f>B206&amp;C376&amp;D402</f>
        <v>PENETRACION (%)Total AperitivosCOMIDA DE NEGOCIOS</v>
      </c>
      <c r="B402">
        <v>0</v>
      </c>
      <c r="C402">
        <v>0</v>
      </c>
      <c r="D402" t="s">
        <v>80</v>
      </c>
      <c r="E402" s="1">
        <v>0</v>
      </c>
    </row>
    <row r="403" spans="1:5" x14ac:dyDescent="0.25">
      <c r="A403" t="str">
        <f>B206&amp;C376&amp;D403</f>
        <v>PENETRACION (%)Total AperitivosPOR PLACER/RELAX</v>
      </c>
      <c r="B403">
        <v>0</v>
      </c>
      <c r="C403">
        <v>0</v>
      </c>
      <c r="D403" t="s">
        <v>81</v>
      </c>
      <c r="E403" s="1">
        <v>1.994318</v>
      </c>
    </row>
    <row r="404" spans="1:5" x14ac:dyDescent="0.25">
      <c r="A404" t="str">
        <f>B206&amp;C376&amp;D404</f>
        <v>PENETRACION (%)Total AperitivosTENER HAMBRE/SIN PLANIFICAR</v>
      </c>
      <c r="B404">
        <v>0</v>
      </c>
      <c r="C404">
        <v>0</v>
      </c>
      <c r="D404" t="s">
        <v>82</v>
      </c>
      <c r="E404" s="1">
        <v>4.2527340000000002</v>
      </c>
    </row>
    <row r="405" spans="1:5" x14ac:dyDescent="0.25">
      <c r="A405" t="str">
        <f>B206&amp;C376&amp;D405</f>
        <v>PENETRACION (%)Total AperitivosESTAR DE COMPRAS</v>
      </c>
      <c r="B405">
        <v>0</v>
      </c>
      <c r="C405">
        <v>0</v>
      </c>
      <c r="D405" t="s">
        <v>83</v>
      </c>
      <c r="E405" s="1">
        <v>1.112498</v>
      </c>
    </row>
    <row r="406" spans="1:5" x14ac:dyDescent="0.25">
      <c r="A406" t="str">
        <f>B206&amp;C376&amp;D406</f>
        <v>PENETRACION (%)Total AperitivosNO COCINAR EN CASA</v>
      </c>
      <c r="B406">
        <v>0</v>
      </c>
      <c r="C406">
        <v>0</v>
      </c>
      <c r="D406" t="s">
        <v>84</v>
      </c>
      <c r="E406" s="1">
        <v>0.44004260000000001</v>
      </c>
    </row>
    <row r="407" spans="1:5" x14ac:dyDescent="0.25">
      <c r="A407" t="str">
        <f>B206&amp;C376&amp;D407</f>
        <v>PENETRACION (%)Total AperitivosCELEBRACION/FIESTA/SALIR TOMAR</v>
      </c>
      <c r="B407">
        <v>0</v>
      </c>
      <c r="C407">
        <v>0</v>
      </c>
      <c r="D407" t="s">
        <v>85</v>
      </c>
      <c r="E407" s="1">
        <v>1.349583</v>
      </c>
    </row>
    <row r="408" spans="1:5" x14ac:dyDescent="0.25">
      <c r="A408" t="str">
        <f>B206&amp;C376&amp;D408</f>
        <v>PENETRACION (%)Total AperitivosVIENDO DEPORTES</v>
      </c>
      <c r="B408">
        <v>0</v>
      </c>
      <c r="C408">
        <v>0</v>
      </c>
      <c r="D408" t="s">
        <v>86</v>
      </c>
      <c r="E408" s="1">
        <v>0.16166720000000001</v>
      </c>
    </row>
    <row r="409" spans="1:5" x14ac:dyDescent="0.25">
      <c r="A409" t="str">
        <f>B206&amp;C376&amp;D409</f>
        <v>PENETRACION (%)Total AperitivosOTROS MOTIVOS</v>
      </c>
      <c r="B409">
        <v>0</v>
      </c>
      <c r="C409">
        <v>0</v>
      </c>
      <c r="D409" t="s">
        <v>87</v>
      </c>
      <c r="E409" s="1">
        <v>0.93838100000000002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D30"/>
  <sheetViews>
    <sheetView workbookViewId="0"/>
  </sheetViews>
  <sheetFormatPr baseColWidth="10" defaultRowHeight="15" x14ac:dyDescent="0.25"/>
  <cols>
    <col min="1" max="1" width="37.42578125" bestFit="1" customWidth="1"/>
    <col min="2" max="2" width="43.7109375" bestFit="1" customWidth="1"/>
    <col min="3" max="3" width="34.42578125" bestFit="1" customWidth="1"/>
    <col min="4" max="4" width="23.85546875" style="1" bestFit="1" customWidth="1"/>
  </cols>
  <sheetData>
    <row r="1" spans="1:4" x14ac:dyDescent="0.25">
      <c r="B1" t="s">
        <v>137</v>
      </c>
      <c r="C1" t="s">
        <v>54</v>
      </c>
      <c r="D1" s="1">
        <v>0</v>
      </c>
    </row>
    <row r="2" spans="1:4" x14ac:dyDescent="0.25">
      <c r="B2">
        <v>0</v>
      </c>
      <c r="C2">
        <v>0</v>
      </c>
      <c r="D2" s="1" t="s">
        <v>138</v>
      </c>
    </row>
    <row r="3" spans="1:4" x14ac:dyDescent="0.25">
      <c r="A3" t="str">
        <f>B3&amp;C3</f>
        <v>VOLUMEN (Miles kg ó litros)Total Aperitivos</v>
      </c>
      <c r="B3" t="s">
        <v>24</v>
      </c>
      <c r="C3" t="s">
        <v>20</v>
      </c>
      <c r="D3" s="1">
        <v>705.07112170599999</v>
      </c>
    </row>
    <row r="4" spans="1:4" x14ac:dyDescent="0.25">
      <c r="A4" t="str">
        <f>B3&amp;C4</f>
        <v>VOLUMEN (Miles kg ó litros)Patatas Fritas + Otros Aperitivos Salados</v>
      </c>
      <c r="B4">
        <v>0</v>
      </c>
      <c r="C4" t="s">
        <v>92</v>
      </c>
      <c r="D4" s="1">
        <v>226.41748919</v>
      </c>
    </row>
    <row r="5" spans="1:4" x14ac:dyDescent="0.25">
      <c r="A5" t="str">
        <f>B3&amp;C5</f>
        <v>VOLUMEN (Miles kg ó litros)Frutos Secos</v>
      </c>
      <c r="B5">
        <v>0</v>
      </c>
      <c r="C5" t="s">
        <v>93</v>
      </c>
      <c r="D5" s="1">
        <v>155.10603958000002</v>
      </c>
    </row>
    <row r="6" spans="1:4" x14ac:dyDescent="0.25">
      <c r="A6" t="str">
        <f>B3&amp;C6</f>
        <v>VOLUMEN (Miles kg ó litros)Chocolatinas/Chocolate/Bombones</v>
      </c>
      <c r="B6">
        <v>0</v>
      </c>
      <c r="C6" t="s">
        <v>94</v>
      </c>
      <c r="D6" s="1">
        <v>195.62986471600001</v>
      </c>
    </row>
    <row r="7" spans="1:4" x14ac:dyDescent="0.25">
      <c r="A7" t="str">
        <f>B3&amp;C7</f>
        <v>VOLUMEN (Miles kg ó litros)Chicles</v>
      </c>
      <c r="B7">
        <v>0</v>
      </c>
      <c r="C7" t="s">
        <v>95</v>
      </c>
      <c r="D7" s="1">
        <v>20.207347119999998</v>
      </c>
    </row>
    <row r="8" spans="1:4" x14ac:dyDescent="0.25">
      <c r="A8" t="str">
        <f>B3&amp;C8</f>
        <v>VOLUMEN (Miles kg ó litros)Caramelos</v>
      </c>
      <c r="B8">
        <v>0</v>
      </c>
      <c r="C8" t="s">
        <v>96</v>
      </c>
      <c r="D8" s="1">
        <v>29.1540386</v>
      </c>
    </row>
    <row r="9" spans="1:4" x14ac:dyDescent="0.25">
      <c r="A9" t="str">
        <f>B3&amp;C9</f>
        <v>VOLUMEN (Miles kg ó litros)Golosinas</v>
      </c>
      <c r="B9">
        <v>0</v>
      </c>
      <c r="C9" t="s">
        <v>97</v>
      </c>
      <c r="D9" s="1">
        <v>78.5563425</v>
      </c>
    </row>
    <row r="10" spans="1:4" x14ac:dyDescent="0.25">
      <c r="A10" t="str">
        <f>B10&amp;C10</f>
        <v>PENETRACION (%)Total Aperitivos</v>
      </c>
      <c r="B10" t="s">
        <v>25</v>
      </c>
      <c r="C10" t="s">
        <v>20</v>
      </c>
      <c r="D10" s="1">
        <v>7.7185410000000001</v>
      </c>
    </row>
    <row r="11" spans="1:4" x14ac:dyDescent="0.25">
      <c r="A11" t="str">
        <f>B10&amp;C11</f>
        <v>PENETRACION (%)Patatas Fritas + Otros Aperitivos Salados</v>
      </c>
      <c r="B11">
        <v>0</v>
      </c>
      <c r="C11" t="s">
        <v>92</v>
      </c>
      <c r="D11" s="1">
        <v>3.559005</v>
      </c>
    </row>
    <row r="12" spans="1:4" x14ac:dyDescent="0.25">
      <c r="A12" t="str">
        <f>B10&amp;C12</f>
        <v>PENETRACION (%)Frutos Secos</v>
      </c>
      <c r="B12">
        <v>0</v>
      </c>
      <c r="C12" t="s">
        <v>93</v>
      </c>
      <c r="D12" s="1">
        <v>2.0266760000000001</v>
      </c>
    </row>
    <row r="13" spans="1:4" x14ac:dyDescent="0.25">
      <c r="A13" t="str">
        <f>B10&amp;C13</f>
        <v>PENETRACION (%)Chocolatinas/Chocolate/Bombones</v>
      </c>
      <c r="B13">
        <v>0</v>
      </c>
      <c r="C13" t="s">
        <v>94</v>
      </c>
      <c r="D13" s="1">
        <v>1.856922</v>
      </c>
    </row>
    <row r="14" spans="1:4" x14ac:dyDescent="0.25">
      <c r="A14" t="str">
        <f>B10&amp;C14</f>
        <v>PENETRACION (%)Chicles</v>
      </c>
      <c r="B14">
        <v>0</v>
      </c>
      <c r="C14" t="s">
        <v>95</v>
      </c>
      <c r="D14" s="1">
        <v>2.1084260000000001</v>
      </c>
    </row>
    <row r="15" spans="1:4" x14ac:dyDescent="0.25">
      <c r="A15" t="str">
        <f>B10&amp;C15</f>
        <v>PENETRACION (%)Caramelos</v>
      </c>
      <c r="B15">
        <v>0</v>
      </c>
      <c r="C15" t="s">
        <v>96</v>
      </c>
      <c r="D15" s="1">
        <v>1.0288839999999999</v>
      </c>
    </row>
    <row r="16" spans="1:4" x14ac:dyDescent="0.25">
      <c r="A16" t="str">
        <f>B10&amp;C16</f>
        <v>PENETRACION (%)Golosinas</v>
      </c>
      <c r="B16">
        <v>0</v>
      </c>
      <c r="C16" t="s">
        <v>97</v>
      </c>
      <c r="D16" s="1">
        <v>1.0956779999999999</v>
      </c>
    </row>
    <row r="17" spans="1:4" x14ac:dyDescent="0.25">
      <c r="A17" t="str">
        <f>B17&amp;C17</f>
        <v>FRECUENCIA DESPERDICIO (Actos)Total Aperitivos</v>
      </c>
      <c r="B17" t="s">
        <v>26</v>
      </c>
      <c r="C17" t="s">
        <v>20</v>
      </c>
      <c r="D17" s="1">
        <v>2.5995411316117276</v>
      </c>
    </row>
    <row r="18" spans="1:4" x14ac:dyDescent="0.25">
      <c r="A18" t="str">
        <f>B17&amp;C18</f>
        <v>FRECUENCIA DESPERDICIO (Actos)Patatas Fritas + Otros Aperitivos Salados</v>
      </c>
      <c r="B18">
        <v>0</v>
      </c>
      <c r="C18" t="s">
        <v>92</v>
      </c>
      <c r="D18" s="1">
        <v>1.9796299716986734</v>
      </c>
    </row>
    <row r="19" spans="1:4" x14ac:dyDescent="0.25">
      <c r="A19" t="str">
        <f>B17&amp;C19</f>
        <v>FRECUENCIA DESPERDICIO (Actos)Frutos Secos</v>
      </c>
      <c r="B19">
        <v>0</v>
      </c>
      <c r="C19" t="s">
        <v>93</v>
      </c>
      <c r="D19" s="1">
        <v>1.8456370687904946</v>
      </c>
    </row>
    <row r="20" spans="1:4" x14ac:dyDescent="0.25">
      <c r="A20" t="str">
        <f>B17&amp;C20</f>
        <v>FRECUENCIA DESPERDICIO (Actos)Chocolatinas/Chocolate/Bombones</v>
      </c>
      <c r="B20">
        <v>0</v>
      </c>
      <c r="C20" t="s">
        <v>94</v>
      </c>
      <c r="D20" s="1">
        <v>2.3258870198777859</v>
      </c>
    </row>
    <row r="21" spans="1:4" x14ac:dyDescent="0.25">
      <c r="A21" t="str">
        <f>B17&amp;C21</f>
        <v>FRECUENCIA DESPERDICIO (Actos)Chicles</v>
      </c>
      <c r="B21">
        <v>0</v>
      </c>
      <c r="C21" t="s">
        <v>95</v>
      </c>
      <c r="D21" s="1">
        <v>1.0752663221355379</v>
      </c>
    </row>
    <row r="22" spans="1:4" x14ac:dyDescent="0.25">
      <c r="A22" t="str">
        <f>B17&amp;C22</f>
        <v>FRECUENCIA DESPERDICIO (Actos)Caramelos</v>
      </c>
      <c r="B22">
        <v>0</v>
      </c>
      <c r="C22" t="s">
        <v>96</v>
      </c>
      <c r="D22" s="1">
        <v>1.5053562356680941</v>
      </c>
    </row>
    <row r="23" spans="1:4" x14ac:dyDescent="0.25">
      <c r="A23" t="str">
        <f>B17&amp;C23</f>
        <v>FRECUENCIA DESPERDICIO (Actos)Golosinas</v>
      </c>
      <c r="B23">
        <v>0</v>
      </c>
      <c r="C23" t="s">
        <v>97</v>
      </c>
      <c r="D23" s="1">
        <v>1.7751345519279504</v>
      </c>
    </row>
    <row r="24" spans="1:4" x14ac:dyDescent="0.25">
      <c r="A24" t="str">
        <f>B24&amp;C24</f>
        <v>DESPERDICIO PER CAPITA (kg ó litros por individuo)Total Aperitivos</v>
      </c>
      <c r="B24" t="s">
        <v>27</v>
      </c>
      <c r="C24" t="s">
        <v>20</v>
      </c>
      <c r="D24" s="1">
        <v>2.0692881991597366E-2</v>
      </c>
    </row>
    <row r="25" spans="1:4" x14ac:dyDescent="0.25">
      <c r="A25" t="str">
        <f>B24&amp;C25</f>
        <v>DESPERDICIO PER CAPITA (kg ó litros por individuo)Patatas Fritas + Otros Aperitivos Salados</v>
      </c>
      <c r="B25">
        <v>0</v>
      </c>
      <c r="C25" t="s">
        <v>92</v>
      </c>
      <c r="D25" s="1">
        <v>6.6450474007198699E-3</v>
      </c>
    </row>
    <row r="26" spans="1:4" x14ac:dyDescent="0.25">
      <c r="A26" t="str">
        <f>B24&amp;C26</f>
        <v>DESPERDICIO PER CAPITA (kg ó litros por individuo)Frutos Secos</v>
      </c>
      <c r="B26">
        <v>0</v>
      </c>
      <c r="C26" t="s">
        <v>93</v>
      </c>
      <c r="D26" s="1">
        <v>4.5521521755766351E-3</v>
      </c>
    </row>
    <row r="27" spans="1:4" x14ac:dyDescent="0.25">
      <c r="A27" t="str">
        <f>B24&amp;C27</f>
        <v>DESPERDICIO PER CAPITA (kg ó litros por individuo)Chocolatinas/Chocolate/Bombones</v>
      </c>
      <c r="B27">
        <v>0</v>
      </c>
      <c r="C27" t="s">
        <v>94</v>
      </c>
      <c r="D27" s="1">
        <v>5.741471657739701E-3</v>
      </c>
    </row>
    <row r="28" spans="1:4" x14ac:dyDescent="0.25">
      <c r="A28" t="str">
        <f>B24&amp;C28</f>
        <v>DESPERDICIO PER CAPITA (kg ó litros por individuo)Chicles</v>
      </c>
      <c r="B28">
        <v>0</v>
      </c>
      <c r="C28" t="s">
        <v>95</v>
      </c>
      <c r="D28" s="1">
        <v>5.9305849710439783E-4</v>
      </c>
    </row>
    <row r="29" spans="1:4" x14ac:dyDescent="0.25">
      <c r="A29" t="str">
        <f>B24&amp;C29</f>
        <v>DESPERDICIO PER CAPITA (kg ó litros por individuo)Caramelos</v>
      </c>
      <c r="B29">
        <v>0</v>
      </c>
      <c r="C29" t="s">
        <v>96</v>
      </c>
      <c r="D29" s="1">
        <v>8.5563205152376089E-4</v>
      </c>
    </row>
    <row r="30" spans="1:4" x14ac:dyDescent="0.25">
      <c r="A30" t="str">
        <f>B24&amp;C30</f>
        <v>DESPERDICIO PER CAPITA (kg ó litros por individuo)Golosinas</v>
      </c>
      <c r="B30">
        <v>0</v>
      </c>
      <c r="C30" t="s">
        <v>97</v>
      </c>
      <c r="D30" s="1">
        <v>2.3055223073131749E-3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E379"/>
  <sheetViews>
    <sheetView topLeftCell="A372" workbookViewId="0">
      <selection activeCell="B388" sqref="B388"/>
    </sheetView>
  </sheetViews>
  <sheetFormatPr baseColWidth="10" defaultRowHeight="15" x14ac:dyDescent="0.25"/>
  <cols>
    <col min="1" max="1" width="63.140625" bestFit="1" customWidth="1"/>
    <col min="2" max="4" width="31.28515625" customWidth="1"/>
    <col min="5" max="5" width="31.28515625" style="1" customWidth="1"/>
  </cols>
  <sheetData>
    <row r="1" spans="1:5" x14ac:dyDescent="0.25">
      <c r="B1">
        <v>0</v>
      </c>
      <c r="C1">
        <v>0</v>
      </c>
      <c r="D1">
        <v>0</v>
      </c>
      <c r="E1" s="1" t="s">
        <v>138</v>
      </c>
    </row>
    <row r="2" spans="1:5" x14ac:dyDescent="0.25">
      <c r="A2" t="str">
        <f>B2&amp;C2&amp;D2</f>
        <v>DISTRIBUCION VOLUMEN X CRITERIO (kg ó litros)Total AperitivosT.ESPAÑA</v>
      </c>
      <c r="B2" t="s">
        <v>28</v>
      </c>
      <c r="C2" t="s">
        <v>20</v>
      </c>
      <c r="D2" t="s">
        <v>54</v>
      </c>
      <c r="E2" s="1">
        <v>100</v>
      </c>
    </row>
    <row r="3" spans="1:5" x14ac:dyDescent="0.25">
      <c r="A3" t="str">
        <f>B2&amp;C2&amp;D3</f>
        <v>DISTRIBUCION VOLUMEN X CRITERIO (kg ó litros)Total AperitivosBCN AM</v>
      </c>
      <c r="B3">
        <v>0</v>
      </c>
      <c r="C3">
        <v>0</v>
      </c>
      <c r="D3" t="s">
        <v>139</v>
      </c>
      <c r="E3" s="1">
        <v>4.970428146057734</v>
      </c>
    </row>
    <row r="4" spans="1:5" x14ac:dyDescent="0.25">
      <c r="A4" t="str">
        <f>B2&amp;C2&amp;D4</f>
        <v>DISTRIBUCION VOLUMEN X CRITERIO (kg ó litros)Total AperitivosREST.CAT ARAGON</v>
      </c>
      <c r="B4">
        <v>0</v>
      </c>
      <c r="C4">
        <v>0</v>
      </c>
      <c r="D4" t="s">
        <v>140</v>
      </c>
      <c r="E4" s="1">
        <v>12.012797774933921</v>
      </c>
    </row>
    <row r="5" spans="1:5" x14ac:dyDescent="0.25">
      <c r="A5" t="str">
        <f>B2&amp;C2&amp;D5</f>
        <v>DISTRIBUCION VOLUMEN X CRITERIO (kg ó litros)Total AperitivosLEVANTE</v>
      </c>
      <c r="B5">
        <v>0</v>
      </c>
      <c r="C5">
        <v>0</v>
      </c>
      <c r="D5" t="s">
        <v>141</v>
      </c>
      <c r="E5" s="1">
        <v>15.25735680816277</v>
      </c>
    </row>
    <row r="6" spans="1:5" x14ac:dyDescent="0.25">
      <c r="A6" t="str">
        <f>B2&amp;C2&amp;D6</f>
        <v>DISTRIBUCION VOLUMEN X CRITERIO (kg ó litros)Total AperitivosANDALUCIA</v>
      </c>
      <c r="B6">
        <v>0</v>
      </c>
      <c r="C6">
        <v>0</v>
      </c>
      <c r="D6" t="s">
        <v>142</v>
      </c>
      <c r="E6" s="1">
        <v>19.315332706504901</v>
      </c>
    </row>
    <row r="7" spans="1:5" x14ac:dyDescent="0.25">
      <c r="A7" t="str">
        <f>B2&amp;C2&amp;D7</f>
        <v>DISTRIBUCION VOLUMEN X CRITERIO (kg ó litros)Total AperitivosMDD AM</v>
      </c>
      <c r="B7">
        <v>0</v>
      </c>
      <c r="C7">
        <v>0</v>
      </c>
      <c r="D7" t="s">
        <v>143</v>
      </c>
      <c r="E7" s="1">
        <v>16.50569732219536</v>
      </c>
    </row>
    <row r="8" spans="1:5" x14ac:dyDescent="0.25">
      <c r="A8" t="str">
        <f>B2&amp;C2&amp;D8</f>
        <v>DISTRIBUCION VOLUMEN X CRITERIO (kg ó litros)Total AperitivosRTO CENTRO</v>
      </c>
      <c r="B8">
        <v>0</v>
      </c>
      <c r="C8">
        <v>0</v>
      </c>
      <c r="D8" t="s">
        <v>144</v>
      </c>
      <c r="E8" s="1">
        <v>9.8148534601103226</v>
      </c>
    </row>
    <row r="9" spans="1:5" x14ac:dyDescent="0.25">
      <c r="A9" t="str">
        <f>B2&amp;C2&amp;D9</f>
        <v>DISTRIBUCION VOLUMEN X CRITERIO (kg ó litros)Total AperitivosNORTE-CENTRO</v>
      </c>
      <c r="B9">
        <v>0</v>
      </c>
      <c r="C9">
        <v>0</v>
      </c>
      <c r="D9" t="s">
        <v>145</v>
      </c>
      <c r="E9" s="1">
        <v>16.753636673444085</v>
      </c>
    </row>
    <row r="10" spans="1:5" x14ac:dyDescent="0.25">
      <c r="A10" t="str">
        <f>B2&amp;C2&amp;D10</f>
        <v>DISTRIBUCION VOLUMEN X CRITERIO (kg ó litros)Total AperitivosNOROESTE</v>
      </c>
      <c r="B10">
        <v>0</v>
      </c>
      <c r="C10">
        <v>0</v>
      </c>
      <c r="D10" t="s">
        <v>146</v>
      </c>
      <c r="E10" s="1">
        <v>5.3699000938216708</v>
      </c>
    </row>
    <row r="11" spans="1:5" x14ac:dyDescent="0.25">
      <c r="A11" t="str">
        <f>B2&amp;C2&amp;D11</f>
        <v>DISTRIBUCION VOLUMEN X CRITERIO (kg ó litros)Total Aperitivos&lt;2MIL</v>
      </c>
      <c r="B11">
        <v>0</v>
      </c>
      <c r="C11">
        <v>0</v>
      </c>
      <c r="D11" t="s">
        <v>29</v>
      </c>
      <c r="E11" s="1">
        <v>4.3914922925904474</v>
      </c>
    </row>
    <row r="12" spans="1:5" x14ac:dyDescent="0.25">
      <c r="A12" t="str">
        <f>B2&amp;C2&amp;D12</f>
        <v>DISTRIBUCION VOLUMEN X CRITERIO (kg ó litros)Total Aperitivos2-5MIL</v>
      </c>
      <c r="B12">
        <v>0</v>
      </c>
      <c r="C12">
        <v>0</v>
      </c>
      <c r="D12" t="s">
        <v>30</v>
      </c>
      <c r="E12" s="1">
        <v>3.1759844320127177</v>
      </c>
    </row>
    <row r="13" spans="1:5" x14ac:dyDescent="0.25">
      <c r="A13" t="str">
        <f>B2&amp;C2&amp;D13</f>
        <v>DISTRIBUCION VOLUMEN X CRITERIO (kg ó litros)Total Aperitivos5-10MIL</v>
      </c>
      <c r="B13">
        <v>0</v>
      </c>
      <c r="C13">
        <v>0</v>
      </c>
      <c r="D13" t="s">
        <v>31</v>
      </c>
      <c r="E13" s="1">
        <v>1.9894762582332879</v>
      </c>
    </row>
    <row r="14" spans="1:5" x14ac:dyDescent="0.25">
      <c r="A14" t="str">
        <f>B2&amp;C2&amp;D14</f>
        <v>DISTRIBUCION VOLUMEN X CRITERIO (kg ó litros)Total Aperitivos10-30MIL</v>
      </c>
      <c r="B14">
        <v>0</v>
      </c>
      <c r="C14">
        <v>0</v>
      </c>
      <c r="D14" t="s">
        <v>32</v>
      </c>
      <c r="E14" s="1">
        <v>25.384005688808937</v>
      </c>
    </row>
    <row r="15" spans="1:5" x14ac:dyDescent="0.25">
      <c r="A15" t="str">
        <f>B2&amp;C2&amp;D15</f>
        <v>DISTRIBUCION VOLUMEN X CRITERIO (kg ó litros)Total Aperitivos30-100MIL</v>
      </c>
      <c r="B15">
        <v>0</v>
      </c>
      <c r="C15">
        <v>0</v>
      </c>
      <c r="D15" t="s">
        <v>33</v>
      </c>
      <c r="E15" s="1">
        <v>29.605779350163342</v>
      </c>
    </row>
    <row r="16" spans="1:5" x14ac:dyDescent="0.25">
      <c r="A16" t="str">
        <f>B2&amp;C2&amp;D16</f>
        <v>DISTRIBUCION VOLUMEN X CRITERIO (kg ó litros)Total Aperitivos100-200MIL</v>
      </c>
      <c r="B16">
        <v>0</v>
      </c>
      <c r="C16">
        <v>0</v>
      </c>
      <c r="D16" t="s">
        <v>34</v>
      </c>
      <c r="E16" s="1">
        <v>8.8586126070334679</v>
      </c>
    </row>
    <row r="17" spans="1:5" x14ac:dyDescent="0.25">
      <c r="A17" t="str">
        <f>B2&amp;C2&amp;D17</f>
        <v>DISTRIBUCION VOLUMEN X CRITERIO (kg ó litros)Total Aperitivos200-500MIL</v>
      </c>
      <c r="B17">
        <v>0</v>
      </c>
      <c r="C17">
        <v>0</v>
      </c>
      <c r="D17" t="s">
        <v>35</v>
      </c>
      <c r="E17" s="1">
        <v>10.96039909818113</v>
      </c>
    </row>
    <row r="18" spans="1:5" x14ac:dyDescent="0.25">
      <c r="A18" t="str">
        <f>B2&amp;C2&amp;D18</f>
        <v>DISTRIBUCION VOLUMEN X CRITERIO (kg ó litros)Total Aperitivos&gt;500MIL</v>
      </c>
      <c r="B18">
        <v>0</v>
      </c>
      <c r="C18">
        <v>0</v>
      </c>
      <c r="D18" t="s">
        <v>36</v>
      </c>
      <c r="E18" s="1">
        <v>15.634249091535576</v>
      </c>
    </row>
    <row r="19" spans="1:5" x14ac:dyDescent="0.25">
      <c r="A19" t="str">
        <f>B2&amp;C2&amp;D19</f>
        <v>DISTRIBUCION VOLUMEN X CRITERIO (kg ó litros)Total AperitivosDE 15 A 19 AÑOS</v>
      </c>
      <c r="B19">
        <v>0</v>
      </c>
      <c r="C19">
        <v>0</v>
      </c>
      <c r="D19" t="s">
        <v>147</v>
      </c>
      <c r="E19" s="1">
        <v>8.6622688293092605</v>
      </c>
    </row>
    <row r="20" spans="1:5" x14ac:dyDescent="0.25">
      <c r="A20" t="str">
        <f>B2&amp;C2&amp;D20</f>
        <v>DISTRIBUCION VOLUMEN X CRITERIO (kg ó litros)Total AperitivosDE 20 A 24 AÑOS</v>
      </c>
      <c r="B20">
        <v>0</v>
      </c>
      <c r="C20">
        <v>0</v>
      </c>
      <c r="D20" t="s">
        <v>148</v>
      </c>
      <c r="E20" s="1">
        <v>6.1010118733719709</v>
      </c>
    </row>
    <row r="21" spans="1:5" x14ac:dyDescent="0.25">
      <c r="A21" t="str">
        <f>B2&amp;C2&amp;D21</f>
        <v>DISTRIBUCION VOLUMEN X CRITERIO (kg ó litros)Total AperitivosDE 25 A 34 AÑOS</v>
      </c>
      <c r="B21">
        <v>0</v>
      </c>
      <c r="C21">
        <v>0</v>
      </c>
      <c r="D21" t="s">
        <v>149</v>
      </c>
      <c r="E21" s="1">
        <v>26.20193216579273</v>
      </c>
    </row>
    <row r="22" spans="1:5" x14ac:dyDescent="0.25">
      <c r="A22" t="str">
        <f>B2&amp;C2&amp;D22</f>
        <v>DISTRIBUCION VOLUMEN X CRITERIO (kg ó litros)Total AperitivosDE 35 A 49 AÑOS</v>
      </c>
      <c r="B22">
        <v>0</v>
      </c>
      <c r="C22">
        <v>0</v>
      </c>
      <c r="D22" t="s">
        <v>150</v>
      </c>
      <c r="E22" s="1">
        <v>26.988730100953823</v>
      </c>
    </row>
    <row r="23" spans="1:5" x14ac:dyDescent="0.25">
      <c r="A23" t="str">
        <f>B2&amp;C2&amp;D23</f>
        <v>DISTRIBUCION VOLUMEN X CRITERIO (kg ó litros)Total AperitivosDE 50 A 59 AÑOS</v>
      </c>
      <c r="B23">
        <v>0</v>
      </c>
      <c r="C23">
        <v>0</v>
      </c>
      <c r="D23" t="s">
        <v>151</v>
      </c>
      <c r="E23" s="1">
        <v>26.183492247606114</v>
      </c>
    </row>
    <row r="24" spans="1:5" x14ac:dyDescent="0.25">
      <c r="A24" t="str">
        <f>B2&amp;C2&amp;D24</f>
        <v>DISTRIBUCION VOLUMEN X CRITERIO (kg ó litros)Total AperitivosDE 60 A 75 AÑOS</v>
      </c>
      <c r="B24">
        <v>0</v>
      </c>
      <c r="C24">
        <v>0</v>
      </c>
      <c r="D24" t="s">
        <v>152</v>
      </c>
      <c r="E24" s="1">
        <v>5.8625629780418009</v>
      </c>
    </row>
    <row r="25" spans="1:5" x14ac:dyDescent="0.25">
      <c r="A25" t="str">
        <f>B2&amp;C2&amp;D25</f>
        <v>DISTRIBUCION VOLUMEN X CRITERIO (kg ó litros)Total AperitivosALTA Y MEDIA ALTA</v>
      </c>
      <c r="B25">
        <v>0</v>
      </c>
      <c r="C25">
        <v>0</v>
      </c>
      <c r="D25" t="s">
        <v>153</v>
      </c>
      <c r="E25" s="1">
        <v>23.133369039331058</v>
      </c>
    </row>
    <row r="26" spans="1:5" x14ac:dyDescent="0.25">
      <c r="A26" t="str">
        <f>B2&amp;C2&amp;D26</f>
        <v>DISTRIBUCION VOLUMEN X CRITERIO (kg ó litros)Total AperitivosMEDIA</v>
      </c>
      <c r="B26">
        <v>0</v>
      </c>
      <c r="C26">
        <v>0</v>
      </c>
      <c r="D26" t="s">
        <v>154</v>
      </c>
      <c r="E26" s="1">
        <v>30.230161582320008</v>
      </c>
    </row>
    <row r="27" spans="1:5" x14ac:dyDescent="0.25">
      <c r="A27" t="str">
        <f>B2&amp;C2&amp;D27</f>
        <v>DISTRIBUCION VOLUMEN X CRITERIO (kg ó litros)Total AperitivosMEDIA BAJA</v>
      </c>
      <c r="B27">
        <v>0</v>
      </c>
      <c r="C27">
        <v>0</v>
      </c>
      <c r="D27" t="s">
        <v>155</v>
      </c>
      <c r="E27" s="1">
        <v>30.778740616111843</v>
      </c>
    </row>
    <row r="28" spans="1:5" x14ac:dyDescent="0.25">
      <c r="A28" t="str">
        <f>B2&amp;C2&amp;D28</f>
        <v>DISTRIBUCION VOLUMEN X CRITERIO (kg ó litros)Total AperitivosBAJA</v>
      </c>
      <c r="B28">
        <v>0</v>
      </c>
      <c r="C28">
        <v>0</v>
      </c>
      <c r="D28" t="s">
        <v>156</v>
      </c>
      <c r="E28" s="1">
        <v>15.857733860871662</v>
      </c>
    </row>
    <row r="29" spans="1:5" x14ac:dyDescent="0.25">
      <c r="A29" t="str">
        <f>B2&amp;C29&amp;D29</f>
        <v>DISTRIBUCION VOLUMEN X CRITERIO (kg ó litros)Patatas Fritas + Otros Aperitivos SaladosT.ESPAÑA</v>
      </c>
      <c r="B29">
        <v>0</v>
      </c>
      <c r="C29" t="s">
        <v>92</v>
      </c>
      <c r="D29" t="s">
        <v>54</v>
      </c>
      <c r="E29" s="1">
        <v>100</v>
      </c>
    </row>
    <row r="30" spans="1:5" x14ac:dyDescent="0.25">
      <c r="A30" t="str">
        <f>B2&amp;C29&amp;D30</f>
        <v>DISTRIBUCION VOLUMEN X CRITERIO (kg ó litros)Patatas Fritas + Otros Aperitivos SaladosBCN AM</v>
      </c>
      <c r="B30">
        <v>0</v>
      </c>
      <c r="C30">
        <v>0</v>
      </c>
      <c r="D30" t="s">
        <v>139</v>
      </c>
      <c r="E30" s="1">
        <v>5.9076462016480855</v>
      </c>
    </row>
    <row r="31" spans="1:5" x14ac:dyDescent="0.25">
      <c r="A31" t="str">
        <f>B2&amp;C29&amp;D31</f>
        <v>DISTRIBUCION VOLUMEN X CRITERIO (kg ó litros)Patatas Fritas + Otros Aperitivos SaladosREST.CAT ARAGON</v>
      </c>
      <c r="B31">
        <v>0</v>
      </c>
      <c r="C31">
        <v>0</v>
      </c>
      <c r="D31" t="s">
        <v>140</v>
      </c>
      <c r="E31" s="1">
        <v>13.725117883416804</v>
      </c>
    </row>
    <row r="32" spans="1:5" x14ac:dyDescent="0.25">
      <c r="A32" t="str">
        <f>B2&amp;C29&amp;D32</f>
        <v>DISTRIBUCION VOLUMEN X CRITERIO (kg ó litros)Patatas Fritas + Otros Aperitivos SaladosLEVANTE</v>
      </c>
      <c r="B32">
        <v>0</v>
      </c>
      <c r="C32">
        <v>0</v>
      </c>
      <c r="D32" t="s">
        <v>141</v>
      </c>
      <c r="E32" s="1">
        <v>18.621807485294813</v>
      </c>
    </row>
    <row r="33" spans="1:5" x14ac:dyDescent="0.25">
      <c r="A33" t="str">
        <f>B2&amp;C29&amp;D33</f>
        <v>DISTRIBUCION VOLUMEN X CRITERIO (kg ó litros)Patatas Fritas + Otros Aperitivos SaladosANDALUCIA</v>
      </c>
      <c r="B33">
        <v>0</v>
      </c>
      <c r="C33">
        <v>0</v>
      </c>
      <c r="D33" t="s">
        <v>142</v>
      </c>
      <c r="E33" s="1">
        <v>12.434149764983532</v>
      </c>
    </row>
    <row r="34" spans="1:5" x14ac:dyDescent="0.25">
      <c r="A34" t="str">
        <f>B2&amp;C29&amp;D34</f>
        <v>DISTRIBUCION VOLUMEN X CRITERIO (kg ó litros)Patatas Fritas + Otros Aperitivos SaladosMDD AM</v>
      </c>
      <c r="B34">
        <v>0</v>
      </c>
      <c r="C34">
        <v>0</v>
      </c>
      <c r="D34" t="s">
        <v>143</v>
      </c>
      <c r="E34" s="1">
        <v>14.348756563030939</v>
      </c>
    </row>
    <row r="35" spans="1:5" x14ac:dyDescent="0.25">
      <c r="A35" t="str">
        <f>B2&amp;C29&amp;D35</f>
        <v>DISTRIBUCION VOLUMEN X CRITERIO (kg ó litros)Patatas Fritas + Otros Aperitivos SaladosRTO CENTRO</v>
      </c>
      <c r="B35">
        <v>0</v>
      </c>
      <c r="C35">
        <v>0</v>
      </c>
      <c r="D35" t="s">
        <v>144</v>
      </c>
      <c r="E35" s="1">
        <v>10.591660141092655</v>
      </c>
    </row>
    <row r="36" spans="1:5" x14ac:dyDescent="0.25">
      <c r="A36" t="str">
        <f>B2&amp;C29&amp;D36</f>
        <v>DISTRIBUCION VOLUMEN X CRITERIO (kg ó litros)Patatas Fritas + Otros Aperitivos SaladosNORTE-CENTRO</v>
      </c>
      <c r="B36">
        <v>0</v>
      </c>
      <c r="C36">
        <v>0</v>
      </c>
      <c r="D36" t="s">
        <v>145</v>
      </c>
      <c r="E36" s="1">
        <v>19.286401265299713</v>
      </c>
    </row>
    <row r="37" spans="1:5" x14ac:dyDescent="0.25">
      <c r="A37" t="str">
        <f>B2&amp;C29&amp;D37</f>
        <v>DISTRIBUCION VOLUMEN X CRITERIO (kg ó litros)Patatas Fritas + Otros Aperitivos SaladosNOROESTE</v>
      </c>
      <c r="B37">
        <v>0</v>
      </c>
      <c r="C37">
        <v>0</v>
      </c>
      <c r="D37" t="s">
        <v>146</v>
      </c>
      <c r="E37" s="1">
        <v>5.0844552605826019</v>
      </c>
    </row>
    <row r="38" spans="1:5" x14ac:dyDescent="0.25">
      <c r="A38" t="str">
        <f>B2&amp;C29&amp;D38</f>
        <v>DISTRIBUCION VOLUMEN X CRITERIO (kg ó litros)Patatas Fritas + Otros Aperitivos Salados&lt;2MIL</v>
      </c>
      <c r="B38">
        <v>0</v>
      </c>
      <c r="C38">
        <v>0</v>
      </c>
      <c r="D38" t="s">
        <v>29</v>
      </c>
      <c r="E38" s="1">
        <v>9.4375293076714115</v>
      </c>
    </row>
    <row r="39" spans="1:5" x14ac:dyDescent="0.25">
      <c r="A39" t="str">
        <f>B2&amp;C29&amp;D39</f>
        <v>DISTRIBUCION VOLUMEN X CRITERIO (kg ó litros)Patatas Fritas + Otros Aperitivos Salados2-5MIL</v>
      </c>
      <c r="B39">
        <v>0</v>
      </c>
      <c r="C39">
        <v>0</v>
      </c>
      <c r="D39" t="s">
        <v>30</v>
      </c>
      <c r="E39" s="1">
        <v>5.461215316995097</v>
      </c>
    </row>
    <row r="40" spans="1:5" x14ac:dyDescent="0.25">
      <c r="A40" t="str">
        <f>B2&amp;C29&amp;D40</f>
        <v>DISTRIBUCION VOLUMEN X CRITERIO (kg ó litros)Patatas Fritas + Otros Aperitivos Salados5-10MIL</v>
      </c>
      <c r="B40">
        <v>0</v>
      </c>
      <c r="C40">
        <v>0</v>
      </c>
      <c r="D40" t="s">
        <v>31</v>
      </c>
      <c r="E40" s="1">
        <v>4.2462294915443408</v>
      </c>
    </row>
    <row r="41" spans="1:5" x14ac:dyDescent="0.25">
      <c r="A41" t="str">
        <f>B2&amp;C29&amp;D41</f>
        <v>DISTRIBUCION VOLUMEN X CRITERIO (kg ó litros)Patatas Fritas + Otros Aperitivos Salados10-30MIL</v>
      </c>
      <c r="B41">
        <v>0</v>
      </c>
      <c r="C41">
        <v>0</v>
      </c>
      <c r="D41" t="s">
        <v>32</v>
      </c>
      <c r="E41" s="1">
        <v>26.782062824269765</v>
      </c>
    </row>
    <row r="42" spans="1:5" x14ac:dyDescent="0.25">
      <c r="A42" t="str">
        <f>B2&amp;C29&amp;D42</f>
        <v>DISTRIBUCION VOLUMEN X CRITERIO (kg ó litros)Patatas Fritas + Otros Aperitivos Salados30-100MIL</v>
      </c>
      <c r="B42">
        <v>0</v>
      </c>
      <c r="C42">
        <v>0</v>
      </c>
      <c r="D42" t="s">
        <v>33</v>
      </c>
      <c r="E42" s="1">
        <v>13.900442749627507</v>
      </c>
    </row>
    <row r="43" spans="1:5" x14ac:dyDescent="0.25">
      <c r="A43" t="str">
        <f>B2&amp;C29&amp;D43</f>
        <v>DISTRIBUCION VOLUMEN X CRITERIO (kg ó litros)Patatas Fritas + Otros Aperitivos Salados100-200MIL</v>
      </c>
      <c r="B43">
        <v>0</v>
      </c>
      <c r="C43">
        <v>0</v>
      </c>
      <c r="D43" t="s">
        <v>34</v>
      </c>
      <c r="E43" s="1">
        <v>10.671118360351075</v>
      </c>
    </row>
    <row r="44" spans="1:5" x14ac:dyDescent="0.25">
      <c r="A44" t="str">
        <f>B2&amp;C29&amp;D44</f>
        <v>DISTRIBUCION VOLUMEN X CRITERIO (kg ó litros)Patatas Fritas + Otros Aperitivos Salados200-500MIL</v>
      </c>
      <c r="B44">
        <v>0</v>
      </c>
      <c r="C44">
        <v>0</v>
      </c>
      <c r="D44" t="s">
        <v>35</v>
      </c>
      <c r="E44" s="1">
        <v>9.944874766765361</v>
      </c>
    </row>
    <row r="45" spans="1:5" x14ac:dyDescent="0.25">
      <c r="A45" t="str">
        <f>B2&amp;C29&amp;D45</f>
        <v>DISTRIBUCION VOLUMEN X CRITERIO (kg ó litros)Patatas Fritas + Otros Aperitivos Salados&gt;500MIL</v>
      </c>
      <c r="B45">
        <v>0</v>
      </c>
      <c r="C45">
        <v>0</v>
      </c>
      <c r="D45" t="s">
        <v>36</v>
      </c>
      <c r="E45" s="1">
        <v>19.556521891664744</v>
      </c>
    </row>
    <row r="46" spans="1:5" x14ac:dyDescent="0.25">
      <c r="A46" t="str">
        <f>B2&amp;C29&amp;D46</f>
        <v>DISTRIBUCION VOLUMEN X CRITERIO (kg ó litros)Patatas Fritas + Otros Aperitivos SaladosDE 15 A 19 AÑOS</v>
      </c>
      <c r="B46">
        <v>0</v>
      </c>
      <c r="C46">
        <v>0</v>
      </c>
      <c r="D46" t="s">
        <v>147</v>
      </c>
      <c r="E46" s="1">
        <v>12.046508111001812</v>
      </c>
    </row>
    <row r="47" spans="1:5" x14ac:dyDescent="0.25">
      <c r="A47" t="str">
        <f>B2&amp;C29&amp;D47</f>
        <v>DISTRIBUCION VOLUMEN X CRITERIO (kg ó litros)Patatas Fritas + Otros Aperitivos SaladosDE 20 A 24 AÑOS</v>
      </c>
      <c r="B47">
        <v>0</v>
      </c>
      <c r="C47">
        <v>0</v>
      </c>
      <c r="D47" t="s">
        <v>148</v>
      </c>
      <c r="E47" s="1">
        <v>6.1303906644562502</v>
      </c>
    </row>
    <row r="48" spans="1:5" x14ac:dyDescent="0.25">
      <c r="A48" t="str">
        <f>B2&amp;C29&amp;D48</f>
        <v>DISTRIBUCION VOLUMEN X CRITERIO (kg ó litros)Patatas Fritas + Otros Aperitivos SaladosDE 25 A 34 AÑOS</v>
      </c>
      <c r="B48">
        <v>0</v>
      </c>
      <c r="C48">
        <v>0</v>
      </c>
      <c r="D48" t="s">
        <v>149</v>
      </c>
      <c r="E48" s="1">
        <v>12.859492877145618</v>
      </c>
    </row>
    <row r="49" spans="1:5" x14ac:dyDescent="0.25">
      <c r="A49" t="str">
        <f>B2&amp;C29&amp;D49</f>
        <v>DISTRIBUCION VOLUMEN X CRITERIO (kg ó litros)Patatas Fritas + Otros Aperitivos SaladosDE 35 A 49 AÑOS</v>
      </c>
      <c r="B49">
        <v>0</v>
      </c>
      <c r="C49">
        <v>0</v>
      </c>
      <c r="D49" t="s">
        <v>150</v>
      </c>
      <c r="E49" s="1">
        <v>28.503460665021073</v>
      </c>
    </row>
    <row r="50" spans="1:5" x14ac:dyDescent="0.25">
      <c r="A50" t="str">
        <f>B2&amp;C29&amp;D50</f>
        <v>DISTRIBUCION VOLUMEN X CRITERIO (kg ó litros)Patatas Fritas + Otros Aperitivos SaladosDE 50 A 59 AÑOS</v>
      </c>
      <c r="B50">
        <v>0</v>
      </c>
      <c r="C50">
        <v>0</v>
      </c>
      <c r="D50" t="s">
        <v>151</v>
      </c>
      <c r="E50" s="1">
        <v>38.566110565215382</v>
      </c>
    </row>
    <row r="51" spans="1:5" x14ac:dyDescent="0.25">
      <c r="A51" t="str">
        <f>B2&amp;C29&amp;D51</f>
        <v>DISTRIBUCION VOLUMEN X CRITERIO (kg ó litros)Patatas Fritas + Otros Aperitivos SaladosDE 60 A 75 AÑOS</v>
      </c>
      <c r="B51">
        <v>0</v>
      </c>
      <c r="C51">
        <v>0</v>
      </c>
      <c r="D51" t="s">
        <v>152</v>
      </c>
      <c r="E51" s="1">
        <v>1.8940327557476524</v>
      </c>
    </row>
    <row r="52" spans="1:5" x14ac:dyDescent="0.25">
      <c r="A52" t="str">
        <f>B2&amp;C29&amp;D52</f>
        <v>DISTRIBUCION VOLUMEN X CRITERIO (kg ó litros)Patatas Fritas + Otros Aperitivos SaladosALTA Y MEDIA ALTA</v>
      </c>
      <c r="B52">
        <v>0</v>
      </c>
      <c r="C52">
        <v>0</v>
      </c>
      <c r="D52" t="s">
        <v>153</v>
      </c>
      <c r="E52" s="1">
        <v>28.774025342772592</v>
      </c>
    </row>
    <row r="53" spans="1:5" x14ac:dyDescent="0.25">
      <c r="A53" t="str">
        <f>B2&amp;C29&amp;D53</f>
        <v>DISTRIBUCION VOLUMEN X CRITERIO (kg ó litros)Patatas Fritas + Otros Aperitivos SaladosMEDIA</v>
      </c>
      <c r="B53">
        <v>0</v>
      </c>
      <c r="C53">
        <v>0</v>
      </c>
      <c r="D53" t="s">
        <v>154</v>
      </c>
      <c r="E53" s="1">
        <v>23.598862254921553</v>
      </c>
    </row>
    <row r="54" spans="1:5" x14ac:dyDescent="0.25">
      <c r="A54" t="str">
        <f>B2&amp;C29&amp;D54</f>
        <v>DISTRIBUCION VOLUMEN X CRITERIO (kg ó litros)Patatas Fritas + Otros Aperitivos SaladosMEDIA BAJA</v>
      </c>
      <c r="B54">
        <v>0</v>
      </c>
      <c r="C54">
        <v>0</v>
      </c>
      <c r="D54" t="s">
        <v>155</v>
      </c>
      <c r="E54" s="1">
        <v>35.802714264698366</v>
      </c>
    </row>
    <row r="55" spans="1:5" x14ac:dyDescent="0.25">
      <c r="A55" t="str">
        <f>B2&amp;C29&amp;D55</f>
        <v>DISTRIBUCION VOLUMEN X CRITERIO (kg ó litros)Patatas Fritas + Otros Aperitivos SaladosBAJA</v>
      </c>
      <c r="B55">
        <v>0</v>
      </c>
      <c r="C55">
        <v>0</v>
      </c>
      <c r="D55" t="s">
        <v>156</v>
      </c>
      <c r="E55" s="1">
        <v>11.824394111858405</v>
      </c>
    </row>
    <row r="56" spans="1:5" x14ac:dyDescent="0.25">
      <c r="A56" t="str">
        <f>B2&amp;C56&amp;D56</f>
        <v>DISTRIBUCION VOLUMEN X CRITERIO (kg ó litros)Frutos SecosT.ESPAÑA</v>
      </c>
      <c r="B56">
        <v>0</v>
      </c>
      <c r="C56" t="s">
        <v>93</v>
      </c>
      <c r="D56" t="s">
        <v>54</v>
      </c>
      <c r="E56" s="1">
        <v>100</v>
      </c>
    </row>
    <row r="57" spans="1:5" x14ac:dyDescent="0.25">
      <c r="A57" t="str">
        <f>B2&amp;C56&amp;D57</f>
        <v>DISTRIBUCION VOLUMEN X CRITERIO (kg ó litros)Frutos SecosBCN AM</v>
      </c>
      <c r="B57">
        <v>0</v>
      </c>
      <c r="C57">
        <v>0</v>
      </c>
      <c r="D57" t="s">
        <v>139</v>
      </c>
      <c r="E57" s="1">
        <v>4.6699536134207316</v>
      </c>
    </row>
    <row r="58" spans="1:5" x14ac:dyDescent="0.25">
      <c r="A58" t="str">
        <f>B2&amp;C56&amp;D58</f>
        <v>DISTRIBUCION VOLUMEN X CRITERIO (kg ó litros)Frutos SecosREST.CAT ARAGON</v>
      </c>
      <c r="B58">
        <v>0</v>
      </c>
      <c r="C58">
        <v>0</v>
      </c>
      <c r="D58" t="s">
        <v>140</v>
      </c>
      <c r="E58" s="1">
        <v>9.4466716638991102</v>
      </c>
    </row>
    <row r="59" spans="1:5" x14ac:dyDescent="0.25">
      <c r="A59" t="str">
        <f>B2&amp;C56&amp;D59</f>
        <v>DISTRIBUCION VOLUMEN X CRITERIO (kg ó litros)Frutos SecosLEVANTE</v>
      </c>
      <c r="B59">
        <v>0</v>
      </c>
      <c r="C59">
        <v>0</v>
      </c>
      <c r="D59" t="s">
        <v>141</v>
      </c>
      <c r="E59" s="1">
        <v>11.735978205162807</v>
      </c>
    </row>
    <row r="60" spans="1:5" x14ac:dyDescent="0.25">
      <c r="A60" t="str">
        <f>B2&amp;C56&amp;D60</f>
        <v>DISTRIBUCION VOLUMEN X CRITERIO (kg ó litros)Frutos SecosANDALUCIA</v>
      </c>
      <c r="B60">
        <v>0</v>
      </c>
      <c r="C60">
        <v>0</v>
      </c>
      <c r="D60" t="s">
        <v>142</v>
      </c>
      <c r="E60" s="1">
        <v>35.261739805941346</v>
      </c>
    </row>
    <row r="61" spans="1:5" x14ac:dyDescent="0.25">
      <c r="A61" t="str">
        <f>B2&amp;C56&amp;D61</f>
        <v>DISTRIBUCION VOLUMEN X CRITERIO (kg ó litros)Frutos SecosMDD AM</v>
      </c>
      <c r="B61">
        <v>0</v>
      </c>
      <c r="C61">
        <v>0</v>
      </c>
      <c r="D61" t="s">
        <v>143</v>
      </c>
      <c r="E61" s="1">
        <v>9.0754510514979909</v>
      </c>
    </row>
    <row r="62" spans="1:5" x14ac:dyDescent="0.25">
      <c r="A62" t="str">
        <f>B2&amp;C56&amp;D62</f>
        <v>DISTRIBUCION VOLUMEN X CRITERIO (kg ó litros)Frutos SecosRTO CENTRO</v>
      </c>
      <c r="B62">
        <v>0</v>
      </c>
      <c r="C62">
        <v>0</v>
      </c>
      <c r="D62" t="s">
        <v>144</v>
      </c>
      <c r="E62" s="1">
        <v>16.246844396412119</v>
      </c>
    </row>
    <row r="63" spans="1:5" x14ac:dyDescent="0.25">
      <c r="A63" t="str">
        <f>B2&amp;C56&amp;D63</f>
        <v>DISTRIBUCION VOLUMEN X CRITERIO (kg ó litros)Frutos SecosNORTE-CENTRO</v>
      </c>
      <c r="B63">
        <v>0</v>
      </c>
      <c r="C63">
        <v>0</v>
      </c>
      <c r="D63" t="s">
        <v>145</v>
      </c>
      <c r="E63" s="1">
        <v>5.848600237981783</v>
      </c>
    </row>
    <row r="64" spans="1:5" x14ac:dyDescent="0.25">
      <c r="A64" t="str">
        <f>B2&amp;C56&amp;D64</f>
        <v>DISTRIBUCION VOLUMEN X CRITERIO (kg ó litros)Frutos SecosNOROESTE</v>
      </c>
      <c r="B64">
        <v>0</v>
      </c>
      <c r="C64">
        <v>0</v>
      </c>
      <c r="D64" t="s">
        <v>146</v>
      </c>
      <c r="E64" s="1">
        <v>7.7147717989589832</v>
      </c>
    </row>
    <row r="65" spans="1:5" x14ac:dyDescent="0.25">
      <c r="A65" t="str">
        <f>B2&amp;C56&amp;D65</f>
        <v>DISTRIBUCION VOLUMEN X CRITERIO (kg ó litros)Frutos Secos&lt;2MIL</v>
      </c>
      <c r="B65">
        <v>0</v>
      </c>
      <c r="C65">
        <v>0</v>
      </c>
      <c r="D65" t="s">
        <v>29</v>
      </c>
      <c r="E65" s="1">
        <v>0.10892374046650906</v>
      </c>
    </row>
    <row r="66" spans="1:5" x14ac:dyDescent="0.25">
      <c r="A66" t="str">
        <f>B2&amp;C56&amp;D66</f>
        <v>DISTRIBUCION VOLUMEN X CRITERIO (kg ó litros)Frutos Secos2-5MIL</v>
      </c>
      <c r="B66">
        <v>0</v>
      </c>
      <c r="C66">
        <v>0</v>
      </c>
      <c r="D66" t="s">
        <v>30</v>
      </c>
      <c r="E66" s="1">
        <v>2.0646086501024437</v>
      </c>
    </row>
    <row r="67" spans="1:5" x14ac:dyDescent="0.25">
      <c r="A67" t="str">
        <f>B2&amp;C56&amp;D67</f>
        <v>DISTRIBUCION VOLUMEN X CRITERIO (kg ó litros)Frutos Secos5-10MIL</v>
      </c>
      <c r="B67">
        <v>0</v>
      </c>
      <c r="C67">
        <v>0</v>
      </c>
      <c r="D67" t="s">
        <v>31</v>
      </c>
      <c r="E67" s="1">
        <v>1.12749788772603</v>
      </c>
    </row>
    <row r="68" spans="1:5" x14ac:dyDescent="0.25">
      <c r="A68" t="str">
        <f>B2&amp;C56&amp;D68</f>
        <v>DISTRIBUCION VOLUMEN X CRITERIO (kg ó litros)Frutos Secos10-30MIL</v>
      </c>
      <c r="B68">
        <v>0</v>
      </c>
      <c r="C68">
        <v>0</v>
      </c>
      <c r="D68" t="s">
        <v>32</v>
      </c>
      <c r="E68" s="1">
        <v>19.876812974841346</v>
      </c>
    </row>
    <row r="69" spans="1:5" x14ac:dyDescent="0.25">
      <c r="A69" t="str">
        <f>B2&amp;C56&amp;D69</f>
        <v>DISTRIBUCION VOLUMEN X CRITERIO (kg ó litros)Frutos Secos30-100MIL</v>
      </c>
      <c r="B69">
        <v>0</v>
      </c>
      <c r="C69">
        <v>0</v>
      </c>
      <c r="D69" t="s">
        <v>33</v>
      </c>
      <c r="E69" s="1">
        <v>42.32856127187565</v>
      </c>
    </row>
    <row r="70" spans="1:5" x14ac:dyDescent="0.25">
      <c r="A70" t="str">
        <f>B2&amp;C56&amp;D70</f>
        <v>DISTRIBUCION VOLUMEN X CRITERIO (kg ó litros)Frutos Secos100-200MIL</v>
      </c>
      <c r="B70">
        <v>0</v>
      </c>
      <c r="C70">
        <v>0</v>
      </c>
      <c r="D70" t="s">
        <v>34</v>
      </c>
      <c r="E70" s="1">
        <v>9.9077812454064844</v>
      </c>
    </row>
    <row r="71" spans="1:5" x14ac:dyDescent="0.25">
      <c r="A71" t="str">
        <f>B2&amp;C56&amp;D71</f>
        <v>DISTRIBUCION VOLUMEN X CRITERIO (kg ó litros)Frutos Secos200-500MIL</v>
      </c>
      <c r="B71">
        <v>0</v>
      </c>
      <c r="C71">
        <v>0</v>
      </c>
      <c r="D71" t="s">
        <v>35</v>
      </c>
      <c r="E71" s="1">
        <v>17.073234898981102</v>
      </c>
    </row>
    <row r="72" spans="1:5" x14ac:dyDescent="0.25">
      <c r="A72" t="str">
        <f>B2&amp;C56&amp;D72</f>
        <v>DISTRIBUCION VOLUMEN X CRITERIO (kg ó litros)Frutos Secos&gt;500MIL</v>
      </c>
      <c r="B72">
        <v>0</v>
      </c>
      <c r="C72">
        <v>0</v>
      </c>
      <c r="D72" t="s">
        <v>36</v>
      </c>
      <c r="E72" s="1">
        <v>7.5125813485747166</v>
      </c>
    </row>
    <row r="73" spans="1:5" x14ac:dyDescent="0.25">
      <c r="A73" t="str">
        <f>B2&amp;C56&amp;D73</f>
        <v>DISTRIBUCION VOLUMEN X CRITERIO (kg ó litros)Frutos SecosDE 15 A 19 AÑOS</v>
      </c>
      <c r="B73">
        <v>0</v>
      </c>
      <c r="C73">
        <v>0</v>
      </c>
      <c r="D73" t="s">
        <v>147</v>
      </c>
      <c r="E73" s="1">
        <v>5.4258667958956597</v>
      </c>
    </row>
    <row r="74" spans="1:5" x14ac:dyDescent="0.25">
      <c r="A74" t="str">
        <f>B2&amp;C56&amp;D74</f>
        <v>DISTRIBUCION VOLUMEN X CRITERIO (kg ó litros)Frutos SecosDE 20 A 24 AÑOS</v>
      </c>
      <c r="B74">
        <v>0</v>
      </c>
      <c r="C74">
        <v>0</v>
      </c>
      <c r="D74" t="s">
        <v>148</v>
      </c>
      <c r="E74" s="1">
        <v>0.78088242294091581</v>
      </c>
    </row>
    <row r="75" spans="1:5" x14ac:dyDescent="0.25">
      <c r="A75" t="str">
        <f>B2&amp;C56&amp;D75</f>
        <v>DISTRIBUCION VOLUMEN X CRITERIO (kg ó litros)Frutos SecosDE 25 A 34 AÑOS</v>
      </c>
      <c r="B75">
        <v>0</v>
      </c>
      <c r="C75">
        <v>0</v>
      </c>
      <c r="D75" t="s">
        <v>149</v>
      </c>
      <c r="E75" s="1">
        <v>20.220558067839487</v>
      </c>
    </row>
    <row r="76" spans="1:5" x14ac:dyDescent="0.25">
      <c r="A76" t="str">
        <f>B2&amp;C56&amp;D76</f>
        <v>DISTRIBUCION VOLUMEN X CRITERIO (kg ó litros)Frutos SecosDE 35 A 49 AÑOS</v>
      </c>
      <c r="B76">
        <v>0</v>
      </c>
      <c r="C76">
        <v>0</v>
      </c>
      <c r="D76" t="s">
        <v>150</v>
      </c>
      <c r="E76" s="1">
        <v>41.038511815762782</v>
      </c>
    </row>
    <row r="77" spans="1:5" x14ac:dyDescent="0.25">
      <c r="A77" t="str">
        <f>B2&amp;C56&amp;D77</f>
        <v>DISTRIBUCION VOLUMEN X CRITERIO (kg ó litros)Frutos SecosDE 50 A 59 AÑOS</v>
      </c>
      <c r="B77">
        <v>0</v>
      </c>
      <c r="C77">
        <v>0</v>
      </c>
      <c r="D77" t="s">
        <v>151</v>
      </c>
      <c r="E77" s="1">
        <v>19.717797954750665</v>
      </c>
    </row>
    <row r="78" spans="1:5" x14ac:dyDescent="0.25">
      <c r="A78" t="str">
        <f>B2&amp;C56&amp;D78</f>
        <v>DISTRIBUCION VOLUMEN X CRITERIO (kg ó litros)Frutos SecosDE 60 A 75 AÑOS</v>
      </c>
      <c r="B78">
        <v>0</v>
      </c>
      <c r="C78">
        <v>0</v>
      </c>
      <c r="D78" t="s">
        <v>152</v>
      </c>
      <c r="E78" s="1">
        <v>12.816387133491917</v>
      </c>
    </row>
    <row r="79" spans="1:5" x14ac:dyDescent="0.25">
      <c r="A79" t="str">
        <f>B2&amp;C56&amp;D79</f>
        <v>DISTRIBUCION VOLUMEN X CRITERIO (kg ó litros)Frutos SecosALTA Y MEDIA ALTA</v>
      </c>
      <c r="B79">
        <v>0</v>
      </c>
      <c r="C79">
        <v>0</v>
      </c>
      <c r="D79" t="s">
        <v>153</v>
      </c>
      <c r="E79" s="1">
        <v>22.032040140109668</v>
      </c>
    </row>
    <row r="80" spans="1:5" x14ac:dyDescent="0.25">
      <c r="A80" t="str">
        <f>B2&amp;C56&amp;D80</f>
        <v>DISTRIBUCION VOLUMEN X CRITERIO (kg ó litros)Frutos SecosMEDIA</v>
      </c>
      <c r="B80">
        <v>0</v>
      </c>
      <c r="C80">
        <v>0</v>
      </c>
      <c r="D80" t="s">
        <v>154</v>
      </c>
      <c r="E80" s="1">
        <v>32.147701556316143</v>
      </c>
    </row>
    <row r="81" spans="1:5" x14ac:dyDescent="0.25">
      <c r="A81" t="str">
        <f>B2&amp;C56&amp;D81</f>
        <v>DISTRIBUCION VOLUMEN X CRITERIO (kg ó litros)Frutos SecosMEDIA BAJA</v>
      </c>
      <c r="B81">
        <v>0</v>
      </c>
      <c r="C81">
        <v>0</v>
      </c>
      <c r="D81" t="s">
        <v>155</v>
      </c>
      <c r="E81" s="1">
        <v>28.606405849924933</v>
      </c>
    </row>
    <row r="82" spans="1:5" x14ac:dyDescent="0.25">
      <c r="A82" t="str">
        <f>B2&amp;C56&amp;D82</f>
        <v>DISTRIBUCION VOLUMEN X CRITERIO (kg ó litros)Frutos SecosBAJA</v>
      </c>
      <c r="B82">
        <v>0</v>
      </c>
      <c r="C82">
        <v>0</v>
      </c>
      <c r="D82" t="s">
        <v>156</v>
      </c>
      <c r="E82" s="1">
        <v>17.213866250661958</v>
      </c>
    </row>
    <row r="83" spans="1:5" x14ac:dyDescent="0.25">
      <c r="A83" t="str">
        <f>B2&amp;C83&amp;D83</f>
        <v>DISTRIBUCION VOLUMEN X CRITERIO (kg ó litros)Chocolatinas/Chocolate/BombonesT.ESPAÑA</v>
      </c>
      <c r="B83">
        <v>0</v>
      </c>
      <c r="C83" t="s">
        <v>94</v>
      </c>
      <c r="D83" t="s">
        <v>54</v>
      </c>
      <c r="E83" s="1">
        <v>100</v>
      </c>
    </row>
    <row r="84" spans="1:5" x14ac:dyDescent="0.25">
      <c r="A84" t="str">
        <f>B2&amp;C83&amp;D84</f>
        <v>DISTRIBUCION VOLUMEN X CRITERIO (kg ó litros)Chocolatinas/Chocolate/BombonesBCN AM</v>
      </c>
      <c r="B84">
        <v>0</v>
      </c>
      <c r="C84">
        <v>0</v>
      </c>
      <c r="D84" t="s">
        <v>139</v>
      </c>
      <c r="E84" s="1">
        <v>2.925551367787615</v>
      </c>
    </row>
    <row r="85" spans="1:5" x14ac:dyDescent="0.25">
      <c r="A85" t="str">
        <f>B2&amp;C83&amp;D85</f>
        <v>DISTRIBUCION VOLUMEN X CRITERIO (kg ó litros)Chocolatinas/Chocolate/BombonesREST.CAT ARAGON</v>
      </c>
      <c r="B85">
        <v>0</v>
      </c>
      <c r="C85">
        <v>0</v>
      </c>
      <c r="D85" t="s">
        <v>140</v>
      </c>
      <c r="E85" s="1">
        <v>9.7065103263075319</v>
      </c>
    </row>
    <row r="86" spans="1:5" x14ac:dyDescent="0.25">
      <c r="A86" t="str">
        <f>B2&amp;C83&amp;D86</f>
        <v>DISTRIBUCION VOLUMEN X CRITERIO (kg ó litros)Chocolatinas/Chocolate/BombonesLEVANTE</v>
      </c>
      <c r="B86">
        <v>0</v>
      </c>
      <c r="C86">
        <v>0</v>
      </c>
      <c r="D86" t="s">
        <v>141</v>
      </c>
      <c r="E86" s="1">
        <v>17.240329985895833</v>
      </c>
    </row>
    <row r="87" spans="1:5" x14ac:dyDescent="0.25">
      <c r="A87" t="str">
        <f>B2&amp;C83&amp;D87</f>
        <v>DISTRIBUCION VOLUMEN X CRITERIO (kg ó litros)Chocolatinas/Chocolate/BombonesANDALUCIA</v>
      </c>
      <c r="B87">
        <v>0</v>
      </c>
      <c r="C87">
        <v>0</v>
      </c>
      <c r="D87" t="s">
        <v>142</v>
      </c>
      <c r="E87" s="1">
        <v>8.0801761647934978</v>
      </c>
    </row>
    <row r="88" spans="1:5" x14ac:dyDescent="0.25">
      <c r="A88" t="str">
        <f>B2&amp;C83&amp;D88</f>
        <v>DISTRIBUCION VOLUMEN X CRITERIO (kg ó litros)Chocolatinas/Chocolate/BombonesMDD AM</v>
      </c>
      <c r="B88">
        <v>0</v>
      </c>
      <c r="C88">
        <v>0</v>
      </c>
      <c r="D88" t="s">
        <v>143</v>
      </c>
      <c r="E88" s="1">
        <v>22.550443637040416</v>
      </c>
    </row>
    <row r="89" spans="1:5" x14ac:dyDescent="0.25">
      <c r="A89" t="str">
        <f>B2&amp;C83&amp;D89</f>
        <v>DISTRIBUCION VOLUMEN X CRITERIO (kg ó litros)Chocolatinas/Chocolate/BombonesRTO CENTRO</v>
      </c>
      <c r="B89">
        <v>0</v>
      </c>
      <c r="C89">
        <v>0</v>
      </c>
      <c r="D89" t="s">
        <v>144</v>
      </c>
      <c r="E89" s="1">
        <v>8.1092963623066456</v>
      </c>
    </row>
    <row r="90" spans="1:5" x14ac:dyDescent="0.25">
      <c r="A90" t="str">
        <f>B2&amp;C83&amp;D90</f>
        <v>DISTRIBUCION VOLUMEN X CRITERIO (kg ó litros)Chocolatinas/Chocolate/BombonesNORTE-CENTRO</v>
      </c>
      <c r="B90">
        <v>0</v>
      </c>
      <c r="C90">
        <v>0</v>
      </c>
      <c r="D90" t="s">
        <v>145</v>
      </c>
      <c r="E90" s="1">
        <v>27.063856081923561</v>
      </c>
    </row>
    <row r="91" spans="1:5" x14ac:dyDescent="0.25">
      <c r="A91" t="str">
        <f>B2&amp;C83&amp;D91</f>
        <v>DISTRIBUCION VOLUMEN X CRITERIO (kg ó litros)Chocolatinas/Chocolate/BombonesNOROESTE</v>
      </c>
      <c r="B91">
        <v>0</v>
      </c>
      <c r="C91">
        <v>0</v>
      </c>
      <c r="D91" t="s">
        <v>146</v>
      </c>
      <c r="E91" s="1">
        <v>4.3238395693212297</v>
      </c>
    </row>
    <row r="92" spans="1:5" x14ac:dyDescent="0.25">
      <c r="A92" t="str">
        <f>B2&amp;C83&amp;D92</f>
        <v>DISTRIBUCION VOLUMEN X CRITERIO (kg ó litros)Chocolatinas/Chocolate/Bombones&lt;2MIL</v>
      </c>
      <c r="B92">
        <v>0</v>
      </c>
      <c r="C92">
        <v>0</v>
      </c>
      <c r="D92" t="s">
        <v>29</v>
      </c>
      <c r="E92" s="1">
        <v>4.3851627089012517</v>
      </c>
    </row>
    <row r="93" spans="1:5" x14ac:dyDescent="0.25">
      <c r="A93" t="str">
        <f>B2&amp;C83&amp;D93</f>
        <v>DISTRIBUCION VOLUMEN X CRITERIO (kg ó litros)Chocolatinas/Chocolate/Bombones2-5MIL</v>
      </c>
      <c r="B93">
        <v>0</v>
      </c>
      <c r="C93">
        <v>0</v>
      </c>
      <c r="D93" t="s">
        <v>30</v>
      </c>
      <c r="E93" s="1">
        <v>0.65082565581095952</v>
      </c>
    </row>
    <row r="94" spans="1:5" x14ac:dyDescent="0.25">
      <c r="A94" t="str">
        <f>B2&amp;C83&amp;D94</f>
        <v>DISTRIBUCION VOLUMEN X CRITERIO (kg ó litros)Chocolatinas/Chocolate/Bombones5-10MIL</v>
      </c>
      <c r="B94">
        <v>0</v>
      </c>
      <c r="C94">
        <v>0</v>
      </c>
      <c r="D94" t="s">
        <v>31</v>
      </c>
      <c r="E94" s="1">
        <v>0</v>
      </c>
    </row>
    <row r="95" spans="1:5" x14ac:dyDescent="0.25">
      <c r="A95" t="str">
        <f>B2&amp;C83&amp;D95</f>
        <v>DISTRIBUCION VOLUMEN X CRITERIO (kg ó litros)Chocolatinas/Chocolate/Bombones10-30MIL</v>
      </c>
      <c r="B95">
        <v>0</v>
      </c>
      <c r="C95">
        <v>0</v>
      </c>
      <c r="D95" t="s">
        <v>32</v>
      </c>
      <c r="E95" s="1">
        <v>33.697146585312979</v>
      </c>
    </row>
    <row r="96" spans="1:5" x14ac:dyDescent="0.25">
      <c r="A96" t="str">
        <f>B2&amp;C83&amp;D96</f>
        <v>DISTRIBUCION VOLUMEN X CRITERIO (kg ó litros)Chocolatinas/Chocolate/Bombones30-100MIL</v>
      </c>
      <c r="B96">
        <v>0</v>
      </c>
      <c r="C96">
        <v>0</v>
      </c>
      <c r="D96" t="s">
        <v>33</v>
      </c>
      <c r="E96" s="1">
        <v>39.766741732882927</v>
      </c>
    </row>
    <row r="97" spans="1:5" x14ac:dyDescent="0.25">
      <c r="A97" t="str">
        <f>B2&amp;C83&amp;D97</f>
        <v>DISTRIBUCION VOLUMEN X CRITERIO (kg ó litros)Chocolatinas/Chocolate/Bombones100-200MIL</v>
      </c>
      <c r="B97">
        <v>0</v>
      </c>
      <c r="C97">
        <v>0</v>
      </c>
      <c r="D97" t="s">
        <v>34</v>
      </c>
      <c r="E97" s="1">
        <v>7.9442242995779786</v>
      </c>
    </row>
    <row r="98" spans="1:5" x14ac:dyDescent="0.25">
      <c r="A98" t="str">
        <f>B2&amp;C83&amp;D98</f>
        <v>DISTRIBUCION VOLUMEN X CRITERIO (kg ó litros)Chocolatinas/Chocolate/Bombones200-500MIL</v>
      </c>
      <c r="B98">
        <v>0</v>
      </c>
      <c r="C98">
        <v>0</v>
      </c>
      <c r="D98" t="s">
        <v>35</v>
      </c>
      <c r="E98" s="1">
        <v>5.1372280677031226</v>
      </c>
    </row>
    <row r="99" spans="1:5" x14ac:dyDescent="0.25">
      <c r="A99" t="str">
        <f>B2&amp;C83&amp;D99</f>
        <v>DISTRIBUCION VOLUMEN X CRITERIO (kg ó litros)Chocolatinas/Chocolate/Bombones&gt;500MIL</v>
      </c>
      <c r="B99">
        <v>0</v>
      </c>
      <c r="C99">
        <v>0</v>
      </c>
      <c r="D99" t="s">
        <v>36</v>
      </c>
      <c r="E99" s="1">
        <v>8.4186727849089049</v>
      </c>
    </row>
    <row r="100" spans="1:5" x14ac:dyDescent="0.25">
      <c r="A100" t="str">
        <f>B2&amp;C83&amp;D100</f>
        <v>DISTRIBUCION VOLUMEN X CRITERIO (kg ó litros)Chocolatinas/Chocolate/BombonesDE 15 A 19 AÑOS</v>
      </c>
      <c r="B100">
        <v>0</v>
      </c>
      <c r="C100">
        <v>0</v>
      </c>
      <c r="D100" t="s">
        <v>147</v>
      </c>
      <c r="E100" s="1">
        <v>8.3113076950720739</v>
      </c>
    </row>
    <row r="101" spans="1:5" x14ac:dyDescent="0.25">
      <c r="A101" t="str">
        <f>B2&amp;C83&amp;D101</f>
        <v>DISTRIBUCION VOLUMEN X CRITERIO (kg ó litros)Chocolatinas/Chocolate/BombonesDE 20 A 24 AÑOS</v>
      </c>
      <c r="B101">
        <v>0</v>
      </c>
      <c r="C101">
        <v>0</v>
      </c>
      <c r="D101" t="s">
        <v>148</v>
      </c>
      <c r="E101" s="1">
        <v>5.7698457658222893</v>
      </c>
    </row>
    <row r="102" spans="1:5" x14ac:dyDescent="0.25">
      <c r="A102" t="str">
        <f>B2&amp;C83&amp;D102</f>
        <v>DISTRIBUCION VOLUMEN X CRITERIO (kg ó litros)Chocolatinas/Chocolate/BombonesDE 25 A 34 AÑOS</v>
      </c>
      <c r="B102">
        <v>0</v>
      </c>
      <c r="C102">
        <v>0</v>
      </c>
      <c r="D102" t="s">
        <v>149</v>
      </c>
      <c r="E102" s="1">
        <v>54.295875303701855</v>
      </c>
    </row>
    <row r="103" spans="1:5" x14ac:dyDescent="0.25">
      <c r="A103" t="str">
        <f>B2&amp;C83&amp;D103</f>
        <v>DISTRIBUCION VOLUMEN X CRITERIO (kg ó litros)Chocolatinas/Chocolate/BombonesDE 35 A 49 AÑOS</v>
      </c>
      <c r="B103">
        <v>0</v>
      </c>
      <c r="C103">
        <v>0</v>
      </c>
      <c r="D103" t="s">
        <v>150</v>
      </c>
      <c r="E103" s="1">
        <v>14.346611908025587</v>
      </c>
    </row>
    <row r="104" spans="1:5" x14ac:dyDescent="0.25">
      <c r="A104" t="str">
        <f>B2&amp;C83&amp;D104</f>
        <v>DISTRIBUCION VOLUMEN X CRITERIO (kg ó litros)Chocolatinas/Chocolate/BombonesDE 50 A 59 AÑOS</v>
      </c>
      <c r="B104">
        <v>0</v>
      </c>
      <c r="C104">
        <v>0</v>
      </c>
      <c r="D104" t="s">
        <v>151</v>
      </c>
      <c r="E104" s="1">
        <v>15.324168739533015</v>
      </c>
    </row>
    <row r="105" spans="1:5" x14ac:dyDescent="0.25">
      <c r="A105" t="str">
        <f>B2&amp;C83&amp;D105</f>
        <v>DISTRIBUCION VOLUMEN X CRITERIO (kg ó litros)Chocolatinas/Chocolate/BombonesDE 60 A 75 AÑOS</v>
      </c>
      <c r="B105">
        <v>0</v>
      </c>
      <c r="C105">
        <v>0</v>
      </c>
      <c r="D105" t="s">
        <v>152</v>
      </c>
      <c r="E105" s="1">
        <v>1.9521865976568606</v>
      </c>
    </row>
    <row r="106" spans="1:5" x14ac:dyDescent="0.25">
      <c r="A106" t="str">
        <f>B2&amp;C83&amp;D106</f>
        <v>DISTRIBUCION VOLUMEN X CRITERIO (kg ó litros)Chocolatinas/Chocolate/BombonesALTA Y MEDIA ALTA</v>
      </c>
      <c r="B106">
        <v>0</v>
      </c>
      <c r="C106">
        <v>0</v>
      </c>
      <c r="D106" t="s">
        <v>153</v>
      </c>
      <c r="E106" s="1">
        <v>28.405130333587138</v>
      </c>
    </row>
    <row r="107" spans="1:5" x14ac:dyDescent="0.25">
      <c r="A107" t="str">
        <f>B2&amp;C83&amp;D107</f>
        <v>DISTRIBUCION VOLUMEN X CRITERIO (kg ó litros)Chocolatinas/Chocolate/BombonesMEDIA</v>
      </c>
      <c r="B107">
        <v>0</v>
      </c>
      <c r="C107">
        <v>0</v>
      </c>
      <c r="D107" t="s">
        <v>154</v>
      </c>
      <c r="E107" s="1">
        <v>35.518647210574393</v>
      </c>
    </row>
    <row r="108" spans="1:5" x14ac:dyDescent="0.25">
      <c r="A108" t="str">
        <f>B2&amp;C83&amp;D108</f>
        <v>DISTRIBUCION VOLUMEN X CRITERIO (kg ó litros)Chocolatinas/Chocolate/BombonesMEDIA BAJA</v>
      </c>
      <c r="B108">
        <v>0</v>
      </c>
      <c r="C108">
        <v>0</v>
      </c>
      <c r="D108" t="s">
        <v>155</v>
      </c>
      <c r="E108" s="1">
        <v>24.151043988906785</v>
      </c>
    </row>
    <row r="109" spans="1:5" x14ac:dyDescent="0.25">
      <c r="A109" t="str">
        <f>B2&amp;C83&amp;D109</f>
        <v>DISTRIBUCION VOLUMEN X CRITERIO (kg ó litros)Chocolatinas/Chocolate/BombonesBAJA</v>
      </c>
      <c r="B109">
        <v>0</v>
      </c>
      <c r="C109">
        <v>0</v>
      </c>
      <c r="D109" t="s">
        <v>156</v>
      </c>
      <c r="E109" s="1">
        <v>11.925182550152819</v>
      </c>
    </row>
    <row r="110" spans="1:5" x14ac:dyDescent="0.25">
      <c r="A110" t="str">
        <f>B2&amp;C110&amp;D110</f>
        <v>DISTRIBUCION VOLUMEN X CRITERIO (kg ó litros)ChiclesT.ESPAÑA</v>
      </c>
      <c r="B110">
        <v>0</v>
      </c>
      <c r="C110" t="s">
        <v>95</v>
      </c>
      <c r="D110" t="s">
        <v>54</v>
      </c>
      <c r="E110" s="1">
        <v>100</v>
      </c>
    </row>
    <row r="111" spans="1:5" x14ac:dyDescent="0.25">
      <c r="A111" t="str">
        <f>B2&amp;C110&amp;D111</f>
        <v>DISTRIBUCION VOLUMEN X CRITERIO (kg ó litros)ChiclesBCN AM</v>
      </c>
      <c r="B111">
        <v>0</v>
      </c>
      <c r="C111">
        <v>0</v>
      </c>
      <c r="D111" t="s">
        <v>139</v>
      </c>
      <c r="E111" s="1">
        <v>0</v>
      </c>
    </row>
    <row r="112" spans="1:5" x14ac:dyDescent="0.25">
      <c r="A112" t="str">
        <f>B2&amp;C110&amp;D112</f>
        <v>DISTRIBUCION VOLUMEN X CRITERIO (kg ó litros)ChiclesREST.CAT ARAGON</v>
      </c>
      <c r="B112">
        <v>0</v>
      </c>
      <c r="C112">
        <v>0</v>
      </c>
      <c r="D112" t="s">
        <v>140</v>
      </c>
      <c r="E112" s="1">
        <v>15.027312204651238</v>
      </c>
    </row>
    <row r="113" spans="1:5" x14ac:dyDescent="0.25">
      <c r="A113" t="str">
        <f>B2&amp;C110&amp;D113</f>
        <v>DISTRIBUCION VOLUMEN X CRITERIO (kg ó litros)ChiclesLEVANTE</v>
      </c>
      <c r="B113">
        <v>0</v>
      </c>
      <c r="C113">
        <v>0</v>
      </c>
      <c r="D113" t="s">
        <v>141</v>
      </c>
      <c r="E113" s="1">
        <v>19.700023206212933</v>
      </c>
    </row>
    <row r="114" spans="1:5" x14ac:dyDescent="0.25">
      <c r="A114" t="str">
        <f>B2&amp;C110&amp;D114</f>
        <v>DISTRIBUCION VOLUMEN X CRITERIO (kg ó litros)ChiclesANDALUCIA</v>
      </c>
      <c r="B114">
        <v>0</v>
      </c>
      <c r="C114">
        <v>0</v>
      </c>
      <c r="D114" t="s">
        <v>142</v>
      </c>
      <c r="E114" s="1">
        <v>27.888546608982097</v>
      </c>
    </row>
    <row r="115" spans="1:5" x14ac:dyDescent="0.25">
      <c r="A115" t="str">
        <f>B2&amp;C110&amp;D115</f>
        <v>DISTRIBUCION VOLUMEN X CRITERIO (kg ó litros)ChiclesMDD AM</v>
      </c>
      <c r="B115">
        <v>0</v>
      </c>
      <c r="C115">
        <v>0</v>
      </c>
      <c r="D115" t="s">
        <v>143</v>
      </c>
      <c r="E115" s="1">
        <v>17.023401140050296</v>
      </c>
    </row>
    <row r="116" spans="1:5" x14ac:dyDescent="0.25">
      <c r="A116" t="str">
        <f>B2&amp;C110&amp;D116</f>
        <v>DISTRIBUCION VOLUMEN X CRITERIO (kg ó litros)ChiclesRTO CENTRO</v>
      </c>
      <c r="B116">
        <v>0</v>
      </c>
      <c r="C116">
        <v>0</v>
      </c>
      <c r="D116" t="s">
        <v>144</v>
      </c>
      <c r="E116" s="1">
        <v>6.6114557446173086</v>
      </c>
    </row>
    <row r="117" spans="1:5" x14ac:dyDescent="0.25">
      <c r="A117" t="str">
        <f>B2&amp;C110&amp;D117</f>
        <v>DISTRIBUCION VOLUMEN X CRITERIO (kg ó litros)ChiclesNORTE-CENTRO</v>
      </c>
      <c r="B117">
        <v>0</v>
      </c>
      <c r="C117">
        <v>0</v>
      </c>
      <c r="D117" t="s">
        <v>145</v>
      </c>
      <c r="E117" s="1">
        <v>6.8128306591884789</v>
      </c>
    </row>
    <row r="118" spans="1:5" x14ac:dyDescent="0.25">
      <c r="A118" t="str">
        <f>B2&amp;C110&amp;D118</f>
        <v>DISTRIBUCION VOLUMEN X CRITERIO (kg ó litros)ChiclesNOROESTE</v>
      </c>
      <c r="B118">
        <v>0</v>
      </c>
      <c r="C118">
        <v>0</v>
      </c>
      <c r="D118" t="s">
        <v>146</v>
      </c>
      <c r="E118" s="1">
        <v>6.9364180150729258</v>
      </c>
    </row>
    <row r="119" spans="1:5" x14ac:dyDescent="0.25">
      <c r="A119" t="str">
        <f>B2&amp;C110&amp;D119</f>
        <v>DISTRIBUCION VOLUMEN X CRITERIO (kg ó litros)Chicles&lt;2MIL</v>
      </c>
      <c r="B119">
        <v>0</v>
      </c>
      <c r="C119">
        <v>0</v>
      </c>
      <c r="D119" t="s">
        <v>29</v>
      </c>
      <c r="E119" s="1">
        <v>1.4669842124234269</v>
      </c>
    </row>
    <row r="120" spans="1:5" x14ac:dyDescent="0.25">
      <c r="A120" t="str">
        <f>B2&amp;C110&amp;D120</f>
        <v>DISTRIBUCION VOLUMEN X CRITERIO (kg ó litros)Chicles2-5MIL</v>
      </c>
      <c r="B120">
        <v>0</v>
      </c>
      <c r="C120">
        <v>0</v>
      </c>
      <c r="D120" t="s">
        <v>30</v>
      </c>
      <c r="E120" s="1">
        <v>21.195390837627183</v>
      </c>
    </row>
    <row r="121" spans="1:5" x14ac:dyDescent="0.25">
      <c r="A121" t="str">
        <f>B2&amp;C110&amp;D121</f>
        <v>DISTRIBUCION VOLUMEN X CRITERIO (kg ó litros)Chicles5-10MIL</v>
      </c>
      <c r="B121">
        <v>0</v>
      </c>
      <c r="C121">
        <v>0</v>
      </c>
      <c r="D121" t="s">
        <v>31</v>
      </c>
      <c r="E121" s="1">
        <v>0</v>
      </c>
    </row>
    <row r="122" spans="1:5" x14ac:dyDescent="0.25">
      <c r="A122" t="str">
        <f>B2&amp;C110&amp;D122</f>
        <v>DISTRIBUCION VOLUMEN X CRITERIO (kg ó litros)Chicles10-30MIL</v>
      </c>
      <c r="B122">
        <v>0</v>
      </c>
      <c r="C122">
        <v>0</v>
      </c>
      <c r="D122" t="s">
        <v>32</v>
      </c>
      <c r="E122" s="1">
        <v>22.845667412873148</v>
      </c>
    </row>
    <row r="123" spans="1:5" x14ac:dyDescent="0.25">
      <c r="A123" t="str">
        <f>B2&amp;C110&amp;D123</f>
        <v>DISTRIBUCION VOLUMEN X CRITERIO (kg ó litros)Chicles30-100MIL</v>
      </c>
      <c r="B123">
        <v>0</v>
      </c>
      <c r="C123">
        <v>0</v>
      </c>
      <c r="D123" t="s">
        <v>33</v>
      </c>
      <c r="E123" s="1">
        <v>2.8687686540814967</v>
      </c>
    </row>
    <row r="124" spans="1:5" x14ac:dyDescent="0.25">
      <c r="A124" t="str">
        <f>B2&amp;C110&amp;D124</f>
        <v>DISTRIBUCION VOLUMEN X CRITERIO (kg ó litros)Chicles100-200MIL</v>
      </c>
      <c r="B124">
        <v>0</v>
      </c>
      <c r="C124">
        <v>0</v>
      </c>
      <c r="D124" t="s">
        <v>34</v>
      </c>
      <c r="E124" s="1">
        <v>12.213694411956043</v>
      </c>
    </row>
    <row r="125" spans="1:5" x14ac:dyDescent="0.25">
      <c r="A125" t="str">
        <f>B2&amp;C110&amp;D125</f>
        <v>DISTRIBUCION VOLUMEN X CRITERIO (kg ó litros)Chicles200-500MIL</v>
      </c>
      <c r="B125">
        <v>0</v>
      </c>
      <c r="C125">
        <v>0</v>
      </c>
      <c r="D125" t="s">
        <v>35</v>
      </c>
      <c r="E125" s="1">
        <v>27.355847668538498</v>
      </c>
    </row>
    <row r="126" spans="1:5" x14ac:dyDescent="0.25">
      <c r="A126" t="str">
        <f>B2&amp;C110&amp;D126</f>
        <v>DISTRIBUCION VOLUMEN X CRITERIO (kg ó litros)Chicles&gt;500MIL</v>
      </c>
      <c r="B126">
        <v>0</v>
      </c>
      <c r="C126">
        <v>0</v>
      </c>
      <c r="D126" t="s">
        <v>36</v>
      </c>
      <c r="E126" s="1">
        <v>12.053641408422543</v>
      </c>
    </row>
    <row r="127" spans="1:5" x14ac:dyDescent="0.25">
      <c r="A127" t="str">
        <f>B2&amp;C110&amp;D127</f>
        <v>DISTRIBUCION VOLUMEN X CRITERIO (kg ó litros)ChiclesDE 15 A 19 AÑOS</v>
      </c>
      <c r="B127">
        <v>0</v>
      </c>
      <c r="C127">
        <v>0</v>
      </c>
      <c r="D127" t="s">
        <v>147</v>
      </c>
      <c r="E127" s="1">
        <v>27.277293586670471</v>
      </c>
    </row>
    <row r="128" spans="1:5" x14ac:dyDescent="0.25">
      <c r="A128" t="str">
        <f>B2&amp;C110&amp;D128</f>
        <v>DISTRIBUCION VOLUMEN X CRITERIO (kg ó litros)ChiclesDE 20 A 24 AÑOS</v>
      </c>
      <c r="B128">
        <v>0</v>
      </c>
      <c r="C128">
        <v>0</v>
      </c>
      <c r="D128" t="s">
        <v>148</v>
      </c>
      <c r="E128" s="1">
        <v>16.323924067871413</v>
      </c>
    </row>
    <row r="129" spans="1:5" x14ac:dyDescent="0.25">
      <c r="A129" t="str">
        <f>B2&amp;C110&amp;D129</f>
        <v>DISTRIBUCION VOLUMEN X CRITERIO (kg ó litros)ChiclesDE 25 A 34 AÑOS</v>
      </c>
      <c r="B129">
        <v>0</v>
      </c>
      <c r="C129">
        <v>0</v>
      </c>
      <c r="D129" t="s">
        <v>149</v>
      </c>
      <c r="E129" s="1">
        <v>6.0489196565056087</v>
      </c>
    </row>
    <row r="130" spans="1:5" x14ac:dyDescent="0.25">
      <c r="A130" t="str">
        <f>B2&amp;C110&amp;D130</f>
        <v>DISTRIBUCION VOLUMEN X CRITERIO (kg ó litros)ChiclesDE 35 A 49 AÑOS</v>
      </c>
      <c r="B130">
        <v>0</v>
      </c>
      <c r="C130">
        <v>0</v>
      </c>
      <c r="D130" t="s">
        <v>150</v>
      </c>
      <c r="E130" s="1">
        <v>30.807815113139903</v>
      </c>
    </row>
    <row r="131" spans="1:5" x14ac:dyDescent="0.25">
      <c r="A131" t="str">
        <f>B2&amp;C110&amp;D131</f>
        <v>DISTRIBUCION VOLUMEN X CRITERIO (kg ó litros)ChiclesDE 50 A 59 AÑOS</v>
      </c>
      <c r="B131">
        <v>0</v>
      </c>
      <c r="C131">
        <v>0</v>
      </c>
      <c r="D131" t="s">
        <v>151</v>
      </c>
      <c r="E131" s="1">
        <v>17.669245531325341</v>
      </c>
    </row>
    <row r="132" spans="1:5" x14ac:dyDescent="0.25">
      <c r="A132" t="str">
        <f>B2&amp;C110&amp;D132</f>
        <v>DISTRIBUCION VOLUMEN X CRITERIO (kg ó litros)ChiclesDE 60 A 75 AÑOS</v>
      </c>
      <c r="B132">
        <v>0</v>
      </c>
      <c r="C132">
        <v>0</v>
      </c>
      <c r="D132" t="s">
        <v>152</v>
      </c>
      <c r="E132" s="1">
        <v>1.8727932852969178</v>
      </c>
    </row>
    <row r="133" spans="1:5" x14ac:dyDescent="0.25">
      <c r="A133" t="str">
        <f>B2&amp;C110&amp;D133</f>
        <v>DISTRIBUCION VOLUMEN X CRITERIO (kg ó litros)ChiclesALTA Y MEDIA ALTA</v>
      </c>
      <c r="B133">
        <v>0</v>
      </c>
      <c r="C133">
        <v>0</v>
      </c>
      <c r="D133" t="s">
        <v>153</v>
      </c>
      <c r="E133" s="1">
        <v>23.230329701982182</v>
      </c>
    </row>
    <row r="134" spans="1:5" x14ac:dyDescent="0.25">
      <c r="A134" t="str">
        <f>B2&amp;C110&amp;D134</f>
        <v>DISTRIBUCION VOLUMEN X CRITERIO (kg ó litros)ChiclesMEDIA</v>
      </c>
      <c r="B134">
        <v>0</v>
      </c>
      <c r="C134">
        <v>0</v>
      </c>
      <c r="D134" t="s">
        <v>154</v>
      </c>
      <c r="E134" s="1">
        <v>31.915230840058932</v>
      </c>
    </row>
    <row r="135" spans="1:5" x14ac:dyDescent="0.25">
      <c r="A135" t="str">
        <f>B2&amp;C110&amp;D135</f>
        <v>DISTRIBUCION VOLUMEN X CRITERIO (kg ó litros)ChiclesMEDIA BAJA</v>
      </c>
      <c r="B135">
        <v>0</v>
      </c>
      <c r="C135">
        <v>0</v>
      </c>
      <c r="D135" t="s">
        <v>155</v>
      </c>
      <c r="E135" s="1">
        <v>30.350791618410128</v>
      </c>
    </row>
    <row r="136" spans="1:5" x14ac:dyDescent="0.25">
      <c r="A136" t="str">
        <f>B2&amp;C110&amp;D136</f>
        <v>DISTRIBUCION VOLUMEN X CRITERIO (kg ó litros)ChiclesBAJA</v>
      </c>
      <c r="B136">
        <v>0</v>
      </c>
      <c r="C136">
        <v>0</v>
      </c>
      <c r="D136" t="s">
        <v>156</v>
      </c>
      <c r="E136" s="1">
        <v>14.503640297737414</v>
      </c>
    </row>
    <row r="137" spans="1:5" x14ac:dyDescent="0.25">
      <c r="A137" t="str">
        <f>B2&amp;C137&amp;D137</f>
        <v>DISTRIBUCION VOLUMEN X CRITERIO (kg ó litros)CaramelosT.ESPAÑA</v>
      </c>
      <c r="B137">
        <v>0</v>
      </c>
      <c r="C137" t="s">
        <v>96</v>
      </c>
      <c r="D137" t="s">
        <v>54</v>
      </c>
      <c r="E137" s="1">
        <v>100</v>
      </c>
    </row>
    <row r="138" spans="1:5" x14ac:dyDescent="0.25">
      <c r="A138" t="str">
        <f>B2&amp;C137&amp;D138</f>
        <v>DISTRIBUCION VOLUMEN X CRITERIO (kg ó litros)CaramelosBCN AM</v>
      </c>
      <c r="B138">
        <v>0</v>
      </c>
      <c r="C138">
        <v>0</v>
      </c>
      <c r="D138" t="s">
        <v>139</v>
      </c>
      <c r="E138" s="1">
        <v>9.4326806235346066</v>
      </c>
    </row>
    <row r="139" spans="1:5" x14ac:dyDescent="0.25">
      <c r="A139" t="str">
        <f>B2&amp;C137&amp;D139</f>
        <v>DISTRIBUCION VOLUMEN X CRITERIO (kg ó litros)CaramelosREST.CAT ARAGON</v>
      </c>
      <c r="B139">
        <v>0</v>
      </c>
      <c r="C139">
        <v>0</v>
      </c>
      <c r="D139" t="s">
        <v>140</v>
      </c>
      <c r="E139" s="1">
        <v>32.751905940057306</v>
      </c>
    </row>
    <row r="140" spans="1:5" x14ac:dyDescent="0.25">
      <c r="A140" t="str">
        <f>B2&amp;C137&amp;D140</f>
        <v>DISTRIBUCION VOLUMEN X CRITERIO (kg ó litros)CaramelosLEVANTE</v>
      </c>
      <c r="B140">
        <v>0</v>
      </c>
      <c r="C140">
        <v>0</v>
      </c>
      <c r="D140" t="s">
        <v>141</v>
      </c>
      <c r="E140" s="1">
        <v>10.382590835974266</v>
      </c>
    </row>
    <row r="141" spans="1:5" x14ac:dyDescent="0.25">
      <c r="A141" t="str">
        <f>B2&amp;C137&amp;D141</f>
        <v>DISTRIBUCION VOLUMEN X CRITERIO (kg ó litros)CaramelosANDALUCIA</v>
      </c>
      <c r="B141">
        <v>0</v>
      </c>
      <c r="C141">
        <v>0</v>
      </c>
      <c r="D141" t="s">
        <v>142</v>
      </c>
      <c r="E141" s="1">
        <v>9.7038272941025738</v>
      </c>
    </row>
    <row r="142" spans="1:5" x14ac:dyDescent="0.25">
      <c r="A142" t="str">
        <f>B2&amp;C137&amp;D142</f>
        <v>DISTRIBUCION VOLUMEN X CRITERIO (kg ó litros)CaramelosMDD AM</v>
      </c>
      <c r="B142">
        <v>0</v>
      </c>
      <c r="C142">
        <v>0</v>
      </c>
      <c r="D142" t="s">
        <v>143</v>
      </c>
      <c r="E142" s="1">
        <v>2.214171555634834</v>
      </c>
    </row>
    <row r="143" spans="1:5" x14ac:dyDescent="0.25">
      <c r="A143" t="str">
        <f>B2&amp;C137&amp;D143</f>
        <v>DISTRIBUCION VOLUMEN X CRITERIO (kg ó litros)CaramelosRTO CENTRO</v>
      </c>
      <c r="B143">
        <v>0</v>
      </c>
      <c r="C143">
        <v>0</v>
      </c>
      <c r="D143" t="s">
        <v>144</v>
      </c>
      <c r="E143" s="1">
        <v>0.59216001724028733</v>
      </c>
    </row>
    <row r="144" spans="1:5" x14ac:dyDescent="0.25">
      <c r="A144" t="str">
        <f>B2&amp;C137&amp;D144</f>
        <v>DISTRIBUCION VOLUMEN X CRITERIO (kg ó litros)CaramelosNORTE-CENTRO</v>
      </c>
      <c r="B144">
        <v>0</v>
      </c>
      <c r="C144">
        <v>0</v>
      </c>
      <c r="D144" t="s">
        <v>145</v>
      </c>
      <c r="E144" s="1">
        <v>22.3593949690387</v>
      </c>
    </row>
    <row r="145" spans="1:5" x14ac:dyDescent="0.25">
      <c r="A145" t="str">
        <f>B2&amp;C137&amp;D145</f>
        <v>DISTRIBUCION VOLUMEN X CRITERIO (kg ó litros)CaramelosNOROESTE</v>
      </c>
      <c r="B145">
        <v>0</v>
      </c>
      <c r="C145">
        <v>0</v>
      </c>
      <c r="D145" t="s">
        <v>146</v>
      </c>
      <c r="E145" s="1">
        <v>12.56327131980953</v>
      </c>
    </row>
    <row r="146" spans="1:5" x14ac:dyDescent="0.25">
      <c r="A146" t="str">
        <f>B2&amp;C137&amp;D146</f>
        <v>DISTRIBUCION VOLUMEN X CRITERIO (kg ó litros)Caramelos&lt;2MIL</v>
      </c>
      <c r="B146">
        <v>0</v>
      </c>
      <c r="C146">
        <v>0</v>
      </c>
      <c r="D146" t="s">
        <v>29</v>
      </c>
      <c r="E146" s="1">
        <v>0</v>
      </c>
    </row>
    <row r="147" spans="1:5" x14ac:dyDescent="0.25">
      <c r="A147" t="str">
        <f>B2&amp;C137&amp;D147</f>
        <v>DISTRIBUCION VOLUMEN X CRITERIO (kg ó litros)Caramelos2-5MIL</v>
      </c>
      <c r="B147">
        <v>0</v>
      </c>
      <c r="C147">
        <v>0</v>
      </c>
      <c r="D147" t="s">
        <v>30</v>
      </c>
      <c r="E147" s="1">
        <v>3.7867076158704132</v>
      </c>
    </row>
    <row r="148" spans="1:5" x14ac:dyDescent="0.25">
      <c r="A148" t="str">
        <f>B2&amp;C137&amp;D148</f>
        <v>DISTRIBUCION VOLUMEN X CRITERIO (kg ó litros)Caramelos5-10MIL</v>
      </c>
      <c r="B148">
        <v>0</v>
      </c>
      <c r="C148">
        <v>0</v>
      </c>
      <c r="D148" t="s">
        <v>31</v>
      </c>
      <c r="E148" s="1">
        <v>0</v>
      </c>
    </row>
    <row r="149" spans="1:5" x14ac:dyDescent="0.25">
      <c r="A149" t="str">
        <f>B2&amp;C137&amp;D149</f>
        <v>DISTRIBUCION VOLUMEN X CRITERIO (kg ó litros)Caramelos10-30MIL</v>
      </c>
      <c r="B149">
        <v>0</v>
      </c>
      <c r="C149">
        <v>0</v>
      </c>
      <c r="D149" t="s">
        <v>32</v>
      </c>
      <c r="E149" s="1">
        <v>27.454434563312951</v>
      </c>
    </row>
    <row r="150" spans="1:5" x14ac:dyDescent="0.25">
      <c r="A150" t="str">
        <f>B2&amp;C137&amp;D150</f>
        <v>DISTRIBUCION VOLUMEN X CRITERIO (kg ó litros)Caramelos30-100MIL</v>
      </c>
      <c r="B150">
        <v>0</v>
      </c>
      <c r="C150">
        <v>0</v>
      </c>
      <c r="D150" t="s">
        <v>33</v>
      </c>
      <c r="E150" s="1">
        <v>12.019212494285441</v>
      </c>
    </row>
    <row r="151" spans="1:5" x14ac:dyDescent="0.25">
      <c r="A151" t="str">
        <f>B2&amp;C137&amp;D151</f>
        <v>DISTRIBUCION VOLUMEN X CRITERIO (kg ó litros)Caramelos100-200MIL</v>
      </c>
      <c r="B151">
        <v>0</v>
      </c>
      <c r="C151">
        <v>0</v>
      </c>
      <c r="D151" t="s">
        <v>34</v>
      </c>
      <c r="E151" s="1">
        <v>5.9605580682739436</v>
      </c>
    </row>
    <row r="152" spans="1:5" x14ac:dyDescent="0.25">
      <c r="A152" t="str">
        <f>B2&amp;C137&amp;D152</f>
        <v>DISTRIBUCION VOLUMEN X CRITERIO (kg ó litros)Caramelos200-500MIL</v>
      </c>
      <c r="B152">
        <v>0</v>
      </c>
      <c r="C152">
        <v>0</v>
      </c>
      <c r="D152" t="s">
        <v>35</v>
      </c>
      <c r="E152" s="1">
        <v>18.465070633473061</v>
      </c>
    </row>
    <row r="153" spans="1:5" x14ac:dyDescent="0.25">
      <c r="A153" t="str">
        <f>B2&amp;C137&amp;D153</f>
        <v>DISTRIBUCION VOLUMEN X CRITERIO (kg ó litros)Caramelos&gt;500MIL</v>
      </c>
      <c r="B153">
        <v>0</v>
      </c>
      <c r="C153">
        <v>0</v>
      </c>
      <c r="D153" t="s">
        <v>36</v>
      </c>
      <c r="E153" s="1">
        <v>32.314018408413574</v>
      </c>
    </row>
    <row r="154" spans="1:5" x14ac:dyDescent="0.25">
      <c r="A154" t="str">
        <f>B2&amp;C137&amp;D154</f>
        <v>DISTRIBUCION VOLUMEN X CRITERIO (kg ó litros)CaramelosDE 15 A 19 AÑOS</v>
      </c>
      <c r="B154">
        <v>0</v>
      </c>
      <c r="C154">
        <v>0</v>
      </c>
      <c r="D154" t="s">
        <v>147</v>
      </c>
      <c r="E154" s="1">
        <v>0</v>
      </c>
    </row>
    <row r="155" spans="1:5" x14ac:dyDescent="0.25">
      <c r="A155" t="str">
        <f>B2&amp;C137&amp;D155</f>
        <v>DISTRIBUCION VOLUMEN X CRITERIO (kg ó litros)CaramelosDE 20 A 24 AÑOS</v>
      </c>
      <c r="B155">
        <v>0</v>
      </c>
      <c r="C155">
        <v>0</v>
      </c>
      <c r="D155" t="s">
        <v>148</v>
      </c>
      <c r="E155" s="1">
        <v>9.478846285810981</v>
      </c>
    </row>
    <row r="156" spans="1:5" x14ac:dyDescent="0.25">
      <c r="A156" t="str">
        <f>B2&amp;C137&amp;D156</f>
        <v>DISTRIBUCION VOLUMEN X CRITERIO (kg ó litros)CaramelosDE 25 A 34 AÑOS</v>
      </c>
      <c r="B156">
        <v>0</v>
      </c>
      <c r="C156">
        <v>0</v>
      </c>
      <c r="D156" t="s">
        <v>149</v>
      </c>
      <c r="E156" s="1">
        <v>0.75804262672547884</v>
      </c>
    </row>
    <row r="157" spans="1:5" x14ac:dyDescent="0.25">
      <c r="A157" t="str">
        <f>B2&amp;C137&amp;D157</f>
        <v>DISTRIBUCION VOLUMEN X CRITERIO (kg ó litros)CaramelosDE 35 A 49 AÑOS</v>
      </c>
      <c r="B157">
        <v>0</v>
      </c>
      <c r="C157">
        <v>0</v>
      </c>
      <c r="D157" t="s">
        <v>150</v>
      </c>
      <c r="E157" s="1">
        <v>21.758374498413406</v>
      </c>
    </row>
    <row r="158" spans="1:5" x14ac:dyDescent="0.25">
      <c r="A158" t="str">
        <f>B2&amp;C137&amp;D158</f>
        <v>DISTRIBUCION VOLUMEN X CRITERIO (kg ó litros)CaramelosDE 50 A 59 AÑOS</v>
      </c>
      <c r="B158">
        <v>0</v>
      </c>
      <c r="C158">
        <v>0</v>
      </c>
      <c r="D158" t="s">
        <v>151</v>
      </c>
      <c r="E158" s="1">
        <v>32.398192063860407</v>
      </c>
    </row>
    <row r="159" spans="1:5" x14ac:dyDescent="0.25">
      <c r="A159" t="str">
        <f>B2&amp;C137&amp;D159</f>
        <v>DISTRIBUCION VOLUMEN X CRITERIO (kg ó litros)CaramelosDE 60 A 75 AÑOS</v>
      </c>
      <c r="B159">
        <v>0</v>
      </c>
      <c r="C159">
        <v>0</v>
      </c>
      <c r="D159" t="s">
        <v>152</v>
      </c>
      <c r="E159" s="1">
        <v>35.606544748143406</v>
      </c>
    </row>
    <row r="160" spans="1:5" x14ac:dyDescent="0.25">
      <c r="A160" t="str">
        <f>B2&amp;C137&amp;D160</f>
        <v>DISTRIBUCION VOLUMEN X CRITERIO (kg ó litros)CaramelosALTA Y MEDIA ALTA</v>
      </c>
      <c r="B160">
        <v>0</v>
      </c>
      <c r="C160">
        <v>0</v>
      </c>
      <c r="D160" t="s">
        <v>153</v>
      </c>
      <c r="E160" s="1">
        <v>3.9139536228781697</v>
      </c>
    </row>
    <row r="161" spans="1:5" x14ac:dyDescent="0.25">
      <c r="A161" t="str">
        <f>B2&amp;C137&amp;D161</f>
        <v>DISTRIBUCION VOLUMEN X CRITERIO (kg ó litros)CaramelosMEDIA</v>
      </c>
      <c r="B161">
        <v>0</v>
      </c>
      <c r="C161">
        <v>0</v>
      </c>
      <c r="D161" t="s">
        <v>154</v>
      </c>
      <c r="E161" s="1">
        <v>65.460154806819801</v>
      </c>
    </row>
    <row r="162" spans="1:5" x14ac:dyDescent="0.25">
      <c r="A162" t="str">
        <f>B2&amp;C137&amp;D162</f>
        <v>DISTRIBUCION VOLUMEN X CRITERIO (kg ó litros)CaramelosMEDIA BAJA</v>
      </c>
      <c r="B162">
        <v>0</v>
      </c>
      <c r="C162">
        <v>0</v>
      </c>
      <c r="D162" t="s">
        <v>155</v>
      </c>
      <c r="E162" s="1">
        <v>12.088751933668634</v>
      </c>
    </row>
    <row r="163" spans="1:5" x14ac:dyDescent="0.25">
      <c r="A163" t="str">
        <f>B2&amp;C137&amp;D163</f>
        <v>DISTRIBUCION VOLUMEN X CRITERIO (kg ó litros)CaramelosBAJA</v>
      </c>
      <c r="B163">
        <v>0</v>
      </c>
      <c r="C163">
        <v>0</v>
      </c>
      <c r="D163" t="s">
        <v>156</v>
      </c>
      <c r="E163" s="1">
        <v>18.537146067989362</v>
      </c>
    </row>
    <row r="164" spans="1:5" x14ac:dyDescent="0.25">
      <c r="A164" t="str">
        <f>B2&amp;C164&amp;D164</f>
        <v>DISTRIBUCION VOLUMEN X CRITERIO (kg ó litros)GolosinasT.ESPAÑA</v>
      </c>
      <c r="B164">
        <v>0</v>
      </c>
      <c r="C164" t="s">
        <v>97</v>
      </c>
      <c r="D164" t="s">
        <v>54</v>
      </c>
      <c r="E164" s="1">
        <v>100</v>
      </c>
    </row>
    <row r="165" spans="1:5" x14ac:dyDescent="0.25">
      <c r="A165" t="str">
        <f>B2&amp;C164&amp;D165</f>
        <v>DISTRIBUCION VOLUMEN X CRITERIO (kg ó litros)GolosinasBCN AM</v>
      </c>
      <c r="B165">
        <v>0</v>
      </c>
      <c r="C165">
        <v>0</v>
      </c>
      <c r="D165" t="s">
        <v>139</v>
      </c>
      <c r="E165" s="1">
        <v>7.5773253445449047</v>
      </c>
    </row>
    <row r="166" spans="1:5" x14ac:dyDescent="0.25">
      <c r="A166" t="str">
        <f>B2&amp;C164&amp;D166</f>
        <v>DISTRIBUCION VOLUMEN X CRITERIO (kg ó litros)GolosinasREST.CAT ARAGON</v>
      </c>
      <c r="B166">
        <v>0</v>
      </c>
      <c r="C166">
        <v>0</v>
      </c>
      <c r="D166" t="s">
        <v>140</v>
      </c>
      <c r="E166" s="1">
        <v>9.41538866833063</v>
      </c>
    </row>
    <row r="167" spans="1:5" x14ac:dyDescent="0.25">
      <c r="A167" t="str">
        <f>B2&amp;C164&amp;D167</f>
        <v>DISTRIBUCION VOLUMEN X CRITERIO (kg ó litros)GolosinasLEVANTE</v>
      </c>
      <c r="B167">
        <v>0</v>
      </c>
      <c r="C167">
        <v>0</v>
      </c>
      <c r="D167" t="s">
        <v>141</v>
      </c>
      <c r="E167" s="1">
        <v>8.2411499746185353</v>
      </c>
    </row>
    <row r="168" spans="1:5" x14ac:dyDescent="0.25">
      <c r="A168" t="str">
        <f>B2&amp;C164&amp;D168</f>
        <v>DISTRIBUCION VOLUMEN X CRITERIO (kg ó litros)GolosinasANDALUCIA</v>
      </c>
      <c r="B168">
        <v>0</v>
      </c>
      <c r="C168">
        <v>0</v>
      </c>
      <c r="D168" t="s">
        <v>142</v>
      </c>
      <c r="E168" s="1">
        <v>37.003790623271442</v>
      </c>
    </row>
    <row r="169" spans="1:5" x14ac:dyDescent="0.25">
      <c r="A169" t="str">
        <f>B2&amp;C164&amp;D169</f>
        <v>DISTRIBUCION VOLUMEN X CRITERIO (kg ó litros)GolosinasMDD AM</v>
      </c>
      <c r="B169">
        <v>0</v>
      </c>
      <c r="C169">
        <v>0</v>
      </c>
      <c r="D169" t="s">
        <v>143</v>
      </c>
      <c r="E169" s="1">
        <v>27.510620985186524</v>
      </c>
    </row>
    <row r="170" spans="1:5" x14ac:dyDescent="0.25">
      <c r="A170" t="str">
        <f>B2&amp;C164&amp;D170</f>
        <v>DISTRIBUCION VOLUMEN X CRITERIO (kg ó litros)GolosinasRTO CENTRO</v>
      </c>
      <c r="B170">
        <v>0</v>
      </c>
      <c r="C170">
        <v>0</v>
      </c>
      <c r="D170" t="s">
        <v>144</v>
      </c>
      <c r="E170" s="1">
        <v>3.3703779615248757</v>
      </c>
    </row>
    <row r="171" spans="1:5" x14ac:dyDescent="0.25">
      <c r="A171" t="str">
        <f>B2&amp;C164&amp;D171</f>
        <v>DISTRIBUCION VOLUMEN X CRITERIO (kg ó litros)GolosinasNORTE-CENTRO</v>
      </c>
      <c r="B171">
        <v>0</v>
      </c>
      <c r="C171">
        <v>0</v>
      </c>
      <c r="D171" t="s">
        <v>145</v>
      </c>
      <c r="E171" s="1">
        <v>5.786155713652275</v>
      </c>
    </row>
    <row r="172" spans="1:5" x14ac:dyDescent="0.25">
      <c r="A172" t="str">
        <f>B2&amp;C164&amp;D172</f>
        <v>DISTRIBUCION VOLUMEN X CRITERIO (kg ó litros)GolosinasNOROESTE</v>
      </c>
      <c r="B172">
        <v>0</v>
      </c>
      <c r="C172">
        <v>0</v>
      </c>
      <c r="D172" t="s">
        <v>146</v>
      </c>
      <c r="E172" s="1">
        <v>1.0952054571532528</v>
      </c>
    </row>
    <row r="173" spans="1:5" x14ac:dyDescent="0.25">
      <c r="A173" t="str">
        <f>B2&amp;C164&amp;D173</f>
        <v>DISTRIBUCION VOLUMEN X CRITERIO (kg ó litros)Golosinas&lt;2MIL</v>
      </c>
      <c r="B173">
        <v>0</v>
      </c>
      <c r="C173">
        <v>0</v>
      </c>
      <c r="D173" t="s">
        <v>29</v>
      </c>
      <c r="E173" s="1">
        <v>0.70122065573508585</v>
      </c>
    </row>
    <row r="174" spans="1:5" x14ac:dyDescent="0.25">
      <c r="A174" t="str">
        <f>B2&amp;C164&amp;D174</f>
        <v>DISTRIBUCION VOLUMEN X CRITERIO (kg ó litros)Golosinas2-5MIL</v>
      </c>
      <c r="B174">
        <v>0</v>
      </c>
      <c r="C174">
        <v>0</v>
      </c>
      <c r="D174" t="s">
        <v>30</v>
      </c>
      <c r="E174" s="1">
        <v>0.21036620945024267</v>
      </c>
    </row>
    <row r="175" spans="1:5" x14ac:dyDescent="0.25">
      <c r="A175" t="str">
        <f>B2&amp;C164&amp;D175</f>
        <v>DISTRIBUCION VOLUMEN X CRITERIO (kg ó litros)Golosinas5-10MIL</v>
      </c>
      <c r="B175">
        <v>0</v>
      </c>
      <c r="C175">
        <v>0</v>
      </c>
      <c r="D175" t="s">
        <v>31</v>
      </c>
      <c r="E175" s="1">
        <v>3.3914499647179985</v>
      </c>
    </row>
    <row r="176" spans="1:5" x14ac:dyDescent="0.25">
      <c r="A176" t="str">
        <f>B2&amp;C164&amp;D176</f>
        <v>DISTRIBUCION VOLUMEN X CRITERIO (kg ó litros)Golosinas10-30MIL</v>
      </c>
      <c r="B176">
        <v>0</v>
      </c>
      <c r="C176">
        <v>0</v>
      </c>
      <c r="D176" t="s">
        <v>32</v>
      </c>
      <c r="E176" s="1">
        <v>11.410434491651646</v>
      </c>
    </row>
    <row r="177" spans="1:5" x14ac:dyDescent="0.25">
      <c r="A177" t="str">
        <f>B2&amp;C164&amp;D177</f>
        <v>DISTRIBUCION VOLUMEN X CRITERIO (kg ó litros)Golosinas30-100MIL</v>
      </c>
      <c r="B177">
        <v>0</v>
      </c>
      <c r="C177">
        <v>0</v>
      </c>
      <c r="D177" t="s">
        <v>33</v>
      </c>
      <c r="E177" s="1">
        <v>37.852069232983958</v>
      </c>
    </row>
    <row r="178" spans="1:5" x14ac:dyDescent="0.25">
      <c r="A178" t="str">
        <f>B2&amp;C164&amp;D178</f>
        <v>DISTRIBUCION VOLUMEN X CRITERIO (kg ó litros)Golosinas100-200MIL</v>
      </c>
      <c r="B178">
        <v>0</v>
      </c>
      <c r="C178">
        <v>0</v>
      </c>
      <c r="D178" t="s">
        <v>34</v>
      </c>
      <c r="E178" s="1">
        <v>4.0526220273047979</v>
      </c>
    </row>
    <row r="179" spans="1:5" x14ac:dyDescent="0.25">
      <c r="A179" t="str">
        <f>B2&amp;C164&amp;D179</f>
        <v>DISTRIBUCION VOLUMEN X CRITERIO (kg ó litros)Golosinas200-500MIL</v>
      </c>
      <c r="B179">
        <v>0</v>
      </c>
      <c r="C179">
        <v>0</v>
      </c>
      <c r="D179" t="s">
        <v>35</v>
      </c>
      <c r="E179" s="1">
        <v>9.3167491854651967</v>
      </c>
    </row>
    <row r="180" spans="1:5" x14ac:dyDescent="0.25">
      <c r="A180" t="str">
        <f>B2&amp;C164&amp;D180</f>
        <v>DISTRIBUCION VOLUMEN X CRITERIO (kg ó litros)Golosinas&gt;500MIL</v>
      </c>
      <c r="B180">
        <v>0</v>
      </c>
      <c r="C180">
        <v>0</v>
      </c>
      <c r="D180" t="s">
        <v>36</v>
      </c>
      <c r="E180" s="1">
        <v>33.065085050261857</v>
      </c>
    </row>
    <row r="181" spans="1:5" x14ac:dyDescent="0.25">
      <c r="A181" t="str">
        <f>B2&amp;C164&amp;D181</f>
        <v>DISTRIBUCION VOLUMEN X CRITERIO (kg ó litros)GolosinasDE 15 A 19 AÑOS</v>
      </c>
      <c r="B181">
        <v>0</v>
      </c>
      <c r="C181">
        <v>0</v>
      </c>
      <c r="D181" t="s">
        <v>147</v>
      </c>
      <c r="E181" s="1">
        <v>4.5985978789682074</v>
      </c>
    </row>
    <row r="182" spans="1:5" x14ac:dyDescent="0.25">
      <c r="A182" t="str">
        <f>B2&amp;C164&amp;D182</f>
        <v>DISTRIBUCION VOLUMEN X CRITERIO (kg ó litros)GolosinasDE 20 A 24 AÑOS</v>
      </c>
      <c r="B182">
        <v>0</v>
      </c>
      <c r="C182">
        <v>0</v>
      </c>
      <c r="D182" t="s">
        <v>148</v>
      </c>
      <c r="E182" s="1">
        <v>13.462134467372893</v>
      </c>
    </row>
    <row r="183" spans="1:5" x14ac:dyDescent="0.25">
      <c r="A183" t="str">
        <f>B2&amp;C164&amp;D183</f>
        <v>DISTRIBUCION VOLUMEN X CRITERIO (kg ó litros)GolosinasDE 25 A 34 AÑOS</v>
      </c>
      <c r="B183">
        <v>0</v>
      </c>
      <c r="C183">
        <v>0</v>
      </c>
      <c r="D183" t="s">
        <v>149</v>
      </c>
      <c r="E183" s="1">
        <v>21.132011969625498</v>
      </c>
    </row>
    <row r="184" spans="1:5" x14ac:dyDescent="0.25">
      <c r="A184" t="str">
        <f>B2&amp;C164&amp;D184</f>
        <v>DISTRIBUCION VOLUMEN X CRITERIO (kg ó litros)GolosinasDE 35 A 49 AÑOS</v>
      </c>
      <c r="B184">
        <v>0</v>
      </c>
      <c r="C184">
        <v>0</v>
      </c>
      <c r="D184" t="s">
        <v>150</v>
      </c>
      <c r="E184" s="1">
        <v>27.323786363908177</v>
      </c>
    </row>
    <row r="185" spans="1:5" x14ac:dyDescent="0.25">
      <c r="A185" t="str">
        <f>B2&amp;C164&amp;D185</f>
        <v>DISTRIBUCION VOLUMEN X CRITERIO (kg ó litros)GolosinasDE 50 A 59 AÑOS</v>
      </c>
      <c r="B185">
        <v>0</v>
      </c>
      <c r="C185">
        <v>0</v>
      </c>
      <c r="D185" t="s">
        <v>151</v>
      </c>
      <c r="E185" s="1">
        <v>30.18700877017028</v>
      </c>
    </row>
    <row r="186" spans="1:5" x14ac:dyDescent="0.25">
      <c r="A186" t="str">
        <f>B2&amp;C164&amp;D186</f>
        <v>DISTRIBUCION VOLUMEN X CRITERIO (kg ó litros)GolosinasDE 60 A 75 AÑOS</v>
      </c>
      <c r="B186">
        <v>0</v>
      </c>
      <c r="C186">
        <v>0</v>
      </c>
      <c r="D186" t="s">
        <v>152</v>
      </c>
      <c r="E186" s="1">
        <v>3.296460753630428</v>
      </c>
    </row>
    <row r="187" spans="1:5" x14ac:dyDescent="0.25">
      <c r="A187" t="str">
        <f>B2&amp;C164&amp;D187</f>
        <v>DISTRIBUCION VOLUMEN X CRITERIO (kg ó litros)GolosinasALTA Y MEDIA ALTA</v>
      </c>
      <c r="B187">
        <v>0</v>
      </c>
      <c r="C187">
        <v>0</v>
      </c>
      <c r="D187" t="s">
        <v>153</v>
      </c>
      <c r="E187" s="1">
        <v>3.0297069902407947</v>
      </c>
    </row>
    <row r="188" spans="1:5" x14ac:dyDescent="0.25">
      <c r="A188" t="str">
        <f>B2&amp;C164&amp;D188</f>
        <v>DISTRIBUCION VOLUMEN X CRITERIO (kg ó litros)GolosinasMEDIA</v>
      </c>
      <c r="B188">
        <v>0</v>
      </c>
      <c r="C188">
        <v>0</v>
      </c>
      <c r="D188" t="s">
        <v>154</v>
      </c>
      <c r="E188" s="1">
        <v>18.878907836117754</v>
      </c>
    </row>
    <row r="189" spans="1:5" x14ac:dyDescent="0.25">
      <c r="A189" t="str">
        <f>B2&amp;C164&amp;D189</f>
        <v>DISTRIBUCION VOLUMEN X CRITERIO (kg ó litros)GolosinasMEDIA BAJA</v>
      </c>
      <c r="B189">
        <v>0</v>
      </c>
      <c r="C189">
        <v>0</v>
      </c>
      <c r="D189" t="s">
        <v>155</v>
      </c>
      <c r="E189" s="1">
        <v>44.139068624535312</v>
      </c>
    </row>
    <row r="190" spans="1:5" x14ac:dyDescent="0.25">
      <c r="A190" t="str">
        <f>B2&amp;C164&amp;D190</f>
        <v>DISTRIBUCION VOLUMEN X CRITERIO (kg ó litros)GolosinasBAJA</v>
      </c>
      <c r="B190">
        <v>0</v>
      </c>
      <c r="C190">
        <v>0</v>
      </c>
      <c r="D190" t="s">
        <v>156</v>
      </c>
      <c r="E190" s="1">
        <v>33.952336057397275</v>
      </c>
    </row>
    <row r="191" spans="1:5" x14ac:dyDescent="0.25">
      <c r="A191" t="str">
        <f>B191&amp;C191&amp;D191</f>
        <v>PENETRACION (%)Total AperitivosT.ESPAÑA</v>
      </c>
      <c r="B191" t="s">
        <v>25</v>
      </c>
      <c r="C191" t="s">
        <v>20</v>
      </c>
      <c r="D191" t="s">
        <v>54</v>
      </c>
      <c r="E191" s="1">
        <v>7.7185410000000001</v>
      </c>
    </row>
    <row r="192" spans="1:5" x14ac:dyDescent="0.25">
      <c r="A192" t="str">
        <f>B191&amp;C191&amp;D192</f>
        <v>PENETRACION (%)Total AperitivosBCN AM</v>
      </c>
      <c r="B192">
        <v>0</v>
      </c>
      <c r="C192">
        <v>0</v>
      </c>
      <c r="D192" t="s">
        <v>139</v>
      </c>
      <c r="E192" s="1">
        <v>7.6459570000000001</v>
      </c>
    </row>
    <row r="193" spans="1:5" x14ac:dyDescent="0.25">
      <c r="A193" t="str">
        <f>B191&amp;C191&amp;D193</f>
        <v>PENETRACION (%)Total AperitivosREST.CAT ARAGON</v>
      </c>
      <c r="B193">
        <v>0</v>
      </c>
      <c r="C193">
        <v>0</v>
      </c>
      <c r="D193" t="s">
        <v>140</v>
      </c>
      <c r="E193" s="1">
        <v>6.2684899999999999</v>
      </c>
    </row>
    <row r="194" spans="1:5" x14ac:dyDescent="0.25">
      <c r="A194" t="str">
        <f>B191&amp;C191&amp;D194</f>
        <v>PENETRACION (%)Total AperitivosLEVANTE</v>
      </c>
      <c r="B194">
        <v>0</v>
      </c>
      <c r="C194">
        <v>0</v>
      </c>
      <c r="D194" t="s">
        <v>141</v>
      </c>
      <c r="E194" s="1">
        <v>8.4144159999999992</v>
      </c>
    </row>
    <row r="195" spans="1:5" x14ac:dyDescent="0.25">
      <c r="A195" t="str">
        <f>B191&amp;C191&amp;D195</f>
        <v>PENETRACION (%)Total AperitivosANDALUCIA</v>
      </c>
      <c r="B195">
        <v>0</v>
      </c>
      <c r="C195">
        <v>0</v>
      </c>
      <c r="D195" t="s">
        <v>142</v>
      </c>
      <c r="E195" s="1">
        <v>8.5409089999999992</v>
      </c>
    </row>
    <row r="196" spans="1:5" x14ac:dyDescent="0.25">
      <c r="A196" t="str">
        <f>B191&amp;C191&amp;D196</f>
        <v>PENETRACION (%)Total AperitivosMDD AM</v>
      </c>
      <c r="B196">
        <v>0</v>
      </c>
      <c r="C196">
        <v>0</v>
      </c>
      <c r="D196" t="s">
        <v>143</v>
      </c>
      <c r="E196" s="1">
        <v>10.51267</v>
      </c>
    </row>
    <row r="197" spans="1:5" x14ac:dyDescent="0.25">
      <c r="A197" t="str">
        <f>B191&amp;C191&amp;D197</f>
        <v>PENETRACION (%)Total AperitivosRTO CENTRO</v>
      </c>
      <c r="B197">
        <v>0</v>
      </c>
      <c r="C197">
        <v>0</v>
      </c>
      <c r="D197" t="s">
        <v>144</v>
      </c>
      <c r="E197" s="1">
        <v>6.6626830000000004</v>
      </c>
    </row>
    <row r="198" spans="1:5" x14ac:dyDescent="0.25">
      <c r="A198" t="str">
        <f>B191&amp;C191&amp;D198</f>
        <v>PENETRACION (%)Total AperitivosNORTE-CENTRO</v>
      </c>
      <c r="B198">
        <v>0</v>
      </c>
      <c r="C198">
        <v>0</v>
      </c>
      <c r="D198" t="s">
        <v>145</v>
      </c>
      <c r="E198" s="1">
        <v>10.04397</v>
      </c>
    </row>
    <row r="199" spans="1:5" x14ac:dyDescent="0.25">
      <c r="A199" t="str">
        <f>B191&amp;C191&amp;D199</f>
        <v>PENETRACION (%)Total AperitivosNOROESTE</v>
      </c>
      <c r="B199">
        <v>0</v>
      </c>
      <c r="C199">
        <v>0</v>
      </c>
      <c r="D199" t="s">
        <v>146</v>
      </c>
      <c r="E199" s="1">
        <v>5.1045369999999997</v>
      </c>
    </row>
    <row r="200" spans="1:5" x14ac:dyDescent="0.25">
      <c r="A200" t="str">
        <f>B191&amp;C191&amp;D200</f>
        <v>PENETRACION (%)Total Aperitivos&lt;2MIL</v>
      </c>
      <c r="B200">
        <v>0</v>
      </c>
      <c r="C200">
        <v>0</v>
      </c>
      <c r="D200" t="s">
        <v>29</v>
      </c>
      <c r="E200" s="1">
        <v>8.6607280000000006</v>
      </c>
    </row>
    <row r="201" spans="1:5" x14ac:dyDescent="0.25">
      <c r="A201" t="str">
        <f>B191&amp;C191&amp;D201</f>
        <v>PENETRACION (%)Total Aperitivos2-5MIL</v>
      </c>
      <c r="B201">
        <v>0</v>
      </c>
      <c r="C201">
        <v>0</v>
      </c>
      <c r="D201" t="s">
        <v>30</v>
      </c>
      <c r="E201" s="1">
        <v>9.4628270000000008</v>
      </c>
    </row>
    <row r="202" spans="1:5" x14ac:dyDescent="0.25">
      <c r="A202" t="str">
        <f>B191&amp;C191&amp;D202</f>
        <v>PENETRACION (%)Total Aperitivos5-10MIL</v>
      </c>
      <c r="B202">
        <v>0</v>
      </c>
      <c r="C202">
        <v>0</v>
      </c>
      <c r="D202" t="s">
        <v>31</v>
      </c>
      <c r="E202" s="1">
        <v>3.82917</v>
      </c>
    </row>
    <row r="203" spans="1:5" x14ac:dyDescent="0.25">
      <c r="A203" t="str">
        <f>B191&amp;C191&amp;D203</f>
        <v>PENETRACION (%)Total Aperitivos10-30MIL</v>
      </c>
      <c r="B203">
        <v>0</v>
      </c>
      <c r="C203">
        <v>0</v>
      </c>
      <c r="D203" t="s">
        <v>32</v>
      </c>
      <c r="E203" s="1">
        <v>9.1026500000000006</v>
      </c>
    </row>
    <row r="204" spans="1:5" x14ac:dyDescent="0.25">
      <c r="A204" t="str">
        <f>B191&amp;C191&amp;D204</f>
        <v>PENETRACION (%)Total Aperitivos30-100MIL</v>
      </c>
      <c r="B204">
        <v>0</v>
      </c>
      <c r="C204">
        <v>0</v>
      </c>
      <c r="D204" t="s">
        <v>33</v>
      </c>
      <c r="E204" s="1">
        <v>5.9944660000000001</v>
      </c>
    </row>
    <row r="205" spans="1:5" x14ac:dyDescent="0.25">
      <c r="A205" t="str">
        <f>B191&amp;C191&amp;D205</f>
        <v>PENETRACION (%)Total Aperitivos100-200MIL</v>
      </c>
      <c r="B205">
        <v>0</v>
      </c>
      <c r="C205">
        <v>0</v>
      </c>
      <c r="D205" t="s">
        <v>34</v>
      </c>
      <c r="E205" s="1">
        <v>8.8238850000000006</v>
      </c>
    </row>
    <row r="206" spans="1:5" x14ac:dyDescent="0.25">
      <c r="A206" t="str">
        <f>B191&amp;C191&amp;D206</f>
        <v>PENETRACION (%)Total Aperitivos200-500MIL</v>
      </c>
      <c r="B206">
        <v>0</v>
      </c>
      <c r="C206">
        <v>0</v>
      </c>
      <c r="D206" t="s">
        <v>35</v>
      </c>
      <c r="E206" s="1">
        <v>9.3015380000000007</v>
      </c>
    </row>
    <row r="207" spans="1:5" x14ac:dyDescent="0.25">
      <c r="A207" t="str">
        <f>B191&amp;C191&amp;D207</f>
        <v>PENETRACION (%)Total Aperitivos&gt;500MIL</v>
      </c>
      <c r="B207">
        <v>0</v>
      </c>
      <c r="C207">
        <v>0</v>
      </c>
      <c r="D207" t="s">
        <v>36</v>
      </c>
      <c r="E207" s="1">
        <v>7.8510169999999997</v>
      </c>
    </row>
    <row r="208" spans="1:5" x14ac:dyDescent="0.25">
      <c r="A208" t="str">
        <f>B191&amp;C191&amp;D208</f>
        <v>PENETRACION (%)Total AperitivosDE 15 A 19 AÑOS</v>
      </c>
      <c r="B208">
        <v>0</v>
      </c>
      <c r="C208">
        <v>0</v>
      </c>
      <c r="D208" t="s">
        <v>147</v>
      </c>
      <c r="E208" s="1">
        <v>21.484850000000002</v>
      </c>
    </row>
    <row r="209" spans="1:5" x14ac:dyDescent="0.25">
      <c r="A209" t="str">
        <f>B191&amp;C191&amp;D209</f>
        <v>PENETRACION (%)Total AperitivosDE 20 A 24 AÑOS</v>
      </c>
      <c r="B209">
        <v>0</v>
      </c>
      <c r="C209">
        <v>0</v>
      </c>
      <c r="D209" t="s">
        <v>148</v>
      </c>
      <c r="E209" s="1">
        <v>14.003119999999999</v>
      </c>
    </row>
    <row r="210" spans="1:5" x14ac:dyDescent="0.25">
      <c r="A210" t="str">
        <f>B191&amp;C191&amp;D210</f>
        <v>PENETRACION (%)Total AperitivosDE 25 A 34 AÑOS</v>
      </c>
      <c r="B210">
        <v>0</v>
      </c>
      <c r="C210">
        <v>0</v>
      </c>
      <c r="D210" t="s">
        <v>149</v>
      </c>
      <c r="E210" s="1">
        <v>8.171443</v>
      </c>
    </row>
    <row r="211" spans="1:5" x14ac:dyDescent="0.25">
      <c r="A211" t="str">
        <f>B191&amp;C191&amp;D211</f>
        <v>PENETRACION (%)Total AperitivosDE 35 A 49 AÑOS</v>
      </c>
      <c r="B211">
        <v>0</v>
      </c>
      <c r="C211">
        <v>0</v>
      </c>
      <c r="D211" t="s">
        <v>150</v>
      </c>
      <c r="E211" s="1">
        <v>8.3011909999999993</v>
      </c>
    </row>
    <row r="212" spans="1:5" x14ac:dyDescent="0.25">
      <c r="A212" t="str">
        <f>B191&amp;C191&amp;D212</f>
        <v>PENETRACION (%)Total AperitivosDE 50 A 59 AÑOS</v>
      </c>
      <c r="B212">
        <v>0</v>
      </c>
      <c r="C212">
        <v>0</v>
      </c>
      <c r="D212" t="s">
        <v>151</v>
      </c>
      <c r="E212" s="1">
        <v>7.5242300000000002</v>
      </c>
    </row>
    <row r="213" spans="1:5" x14ac:dyDescent="0.25">
      <c r="A213" t="str">
        <f>B191&amp;C191&amp;D213</f>
        <v>PENETRACION (%)Total AperitivosDE 60 A 75 AÑOS</v>
      </c>
      <c r="B213">
        <v>0</v>
      </c>
      <c r="C213">
        <v>0</v>
      </c>
      <c r="D213" t="s">
        <v>152</v>
      </c>
      <c r="E213" s="1">
        <v>1.514761</v>
      </c>
    </row>
    <row r="214" spans="1:5" x14ac:dyDescent="0.25">
      <c r="A214" t="str">
        <f>B191&amp;C191&amp;D214</f>
        <v>PENETRACION (%)Total AperitivosALTA Y MEDIA ALTA</v>
      </c>
      <c r="B214">
        <v>0</v>
      </c>
      <c r="C214">
        <v>0</v>
      </c>
      <c r="D214" t="s">
        <v>153</v>
      </c>
      <c r="E214" s="1">
        <v>7.2316789999999997</v>
      </c>
    </row>
    <row r="215" spans="1:5" x14ac:dyDescent="0.25">
      <c r="A215" t="str">
        <f>B191&amp;C191&amp;D215</f>
        <v>PENETRACION (%)Total AperitivosMEDIA</v>
      </c>
      <c r="B215">
        <v>0</v>
      </c>
      <c r="C215">
        <v>0</v>
      </c>
      <c r="D215" t="s">
        <v>154</v>
      </c>
      <c r="E215" s="1">
        <v>6.8679790000000001</v>
      </c>
    </row>
    <row r="216" spans="1:5" x14ac:dyDescent="0.25">
      <c r="A216" t="str">
        <f>B191&amp;C191&amp;D216</f>
        <v>PENETRACION (%)Total AperitivosMEDIA BAJA</v>
      </c>
      <c r="B216">
        <v>0</v>
      </c>
      <c r="C216">
        <v>0</v>
      </c>
      <c r="D216" t="s">
        <v>155</v>
      </c>
      <c r="E216" s="1">
        <v>7.0699180000000004</v>
      </c>
    </row>
    <row r="217" spans="1:5" x14ac:dyDescent="0.25">
      <c r="A217" t="str">
        <f>B191&amp;C191&amp;D217</f>
        <v>PENETRACION (%)Total AperitivosBAJA</v>
      </c>
      <c r="B217">
        <v>0</v>
      </c>
      <c r="C217">
        <v>0</v>
      </c>
      <c r="D217" t="s">
        <v>156</v>
      </c>
      <c r="E217" s="1">
        <v>11.00278</v>
      </c>
    </row>
    <row r="218" spans="1:5" x14ac:dyDescent="0.25">
      <c r="A218" t="str">
        <f>B191&amp;C218&amp;D218</f>
        <v>PENETRACION (%)Patatas Fritas + Otros Aperitivos SaladosT.ESPAÑA</v>
      </c>
      <c r="B218">
        <v>0</v>
      </c>
      <c r="C218" t="s">
        <v>92</v>
      </c>
      <c r="D218" t="s">
        <v>54</v>
      </c>
      <c r="E218" s="1">
        <v>3.559005</v>
      </c>
    </row>
    <row r="219" spans="1:5" x14ac:dyDescent="0.25">
      <c r="A219" t="str">
        <f>B191&amp;C218&amp;D219</f>
        <v>PENETRACION (%)Patatas Fritas + Otros Aperitivos SaladosBCN AM</v>
      </c>
      <c r="B219">
        <v>0</v>
      </c>
      <c r="C219">
        <v>0</v>
      </c>
      <c r="D219" t="s">
        <v>139</v>
      </c>
      <c r="E219" s="1">
        <v>2.9726439999999998</v>
      </c>
    </row>
    <row r="220" spans="1:5" x14ac:dyDescent="0.25">
      <c r="A220" t="str">
        <f>B191&amp;C218&amp;D220</f>
        <v>PENETRACION (%)Patatas Fritas + Otros Aperitivos SaladosREST.CAT ARAGON</v>
      </c>
      <c r="B220">
        <v>0</v>
      </c>
      <c r="C220">
        <v>0</v>
      </c>
      <c r="D220" t="s">
        <v>140</v>
      </c>
      <c r="E220" s="1">
        <v>2.8098459999999998</v>
      </c>
    </row>
    <row r="221" spans="1:5" x14ac:dyDescent="0.25">
      <c r="A221" t="str">
        <f>B191&amp;C218&amp;D221</f>
        <v>PENETRACION (%)Patatas Fritas + Otros Aperitivos SaladosLEVANTE</v>
      </c>
      <c r="B221">
        <v>0</v>
      </c>
      <c r="C221">
        <v>0</v>
      </c>
      <c r="D221" t="s">
        <v>141</v>
      </c>
      <c r="E221" s="1">
        <v>4.0424280000000001</v>
      </c>
    </row>
    <row r="222" spans="1:5" x14ac:dyDescent="0.25">
      <c r="A222" t="str">
        <f>B191&amp;C218&amp;D222</f>
        <v>PENETRACION (%)Patatas Fritas + Otros Aperitivos SaladosANDALUCIA</v>
      </c>
      <c r="B222">
        <v>0</v>
      </c>
      <c r="C222">
        <v>0</v>
      </c>
      <c r="D222" t="s">
        <v>142</v>
      </c>
      <c r="E222" s="1">
        <v>2.992651</v>
      </c>
    </row>
    <row r="223" spans="1:5" x14ac:dyDescent="0.25">
      <c r="A223" t="str">
        <f>B191&amp;C218&amp;D223</f>
        <v>PENETRACION (%)Patatas Fritas + Otros Aperitivos SaladosMDD AM</v>
      </c>
      <c r="B223">
        <v>0</v>
      </c>
      <c r="C223">
        <v>0</v>
      </c>
      <c r="D223" t="s">
        <v>143</v>
      </c>
      <c r="E223" s="1">
        <v>4.2712450000000004</v>
      </c>
    </row>
    <row r="224" spans="1:5" x14ac:dyDescent="0.25">
      <c r="A224" t="str">
        <f>B191&amp;C218&amp;D224</f>
        <v>PENETRACION (%)Patatas Fritas + Otros Aperitivos SaladosRTO CENTRO</v>
      </c>
      <c r="B224">
        <v>0</v>
      </c>
      <c r="C224">
        <v>0</v>
      </c>
      <c r="D224" t="s">
        <v>144</v>
      </c>
      <c r="E224" s="1">
        <v>3.2794469999999998</v>
      </c>
    </row>
    <row r="225" spans="1:5" x14ac:dyDescent="0.25">
      <c r="A225" t="str">
        <f>B191&amp;C218&amp;D225</f>
        <v>PENETRACION (%)Patatas Fritas + Otros Aperitivos SaladosNORTE-CENTRO</v>
      </c>
      <c r="B225">
        <v>0</v>
      </c>
      <c r="C225">
        <v>0</v>
      </c>
      <c r="D225" t="s">
        <v>145</v>
      </c>
      <c r="E225" s="1">
        <v>7.1622019999999997</v>
      </c>
    </row>
    <row r="226" spans="1:5" x14ac:dyDescent="0.25">
      <c r="A226" t="str">
        <f>B191&amp;C218&amp;D226</f>
        <v>PENETRACION (%)Patatas Fritas + Otros Aperitivos SaladosNOROESTE</v>
      </c>
      <c r="B226">
        <v>0</v>
      </c>
      <c r="C226">
        <v>0</v>
      </c>
      <c r="D226" t="s">
        <v>146</v>
      </c>
      <c r="E226" s="1">
        <v>2.3642609999999999</v>
      </c>
    </row>
    <row r="227" spans="1:5" x14ac:dyDescent="0.25">
      <c r="A227" t="str">
        <f>B191&amp;C218&amp;D227</f>
        <v>PENETRACION (%)Patatas Fritas + Otros Aperitivos Salados&lt;2MIL</v>
      </c>
      <c r="B227">
        <v>0</v>
      </c>
      <c r="C227">
        <v>0</v>
      </c>
      <c r="D227" t="s">
        <v>29</v>
      </c>
      <c r="E227" s="1">
        <v>6.7700040000000001</v>
      </c>
    </row>
    <row r="228" spans="1:5" x14ac:dyDescent="0.25">
      <c r="A228" t="str">
        <f>B191&amp;C218&amp;D228</f>
        <v>PENETRACION (%)Patatas Fritas + Otros Aperitivos Salados2-5MIL</v>
      </c>
      <c r="B228">
        <v>0</v>
      </c>
      <c r="C228">
        <v>0</v>
      </c>
      <c r="D228" t="s">
        <v>30</v>
      </c>
      <c r="E228" s="1">
        <v>3.706969</v>
      </c>
    </row>
    <row r="229" spans="1:5" x14ac:dyDescent="0.25">
      <c r="A229" t="str">
        <f>B191&amp;C218&amp;D229</f>
        <v>PENETRACION (%)Patatas Fritas + Otros Aperitivos Salados5-10MIL</v>
      </c>
      <c r="B229">
        <v>0</v>
      </c>
      <c r="C229">
        <v>0</v>
      </c>
      <c r="D229" t="s">
        <v>31</v>
      </c>
      <c r="E229" s="1">
        <v>3.5204650000000002</v>
      </c>
    </row>
    <row r="230" spans="1:5" x14ac:dyDescent="0.25">
      <c r="A230" t="str">
        <f>B191&amp;C218&amp;D230</f>
        <v>PENETRACION (%)Patatas Fritas + Otros Aperitivos Salados10-30MIL</v>
      </c>
      <c r="B230">
        <v>0</v>
      </c>
      <c r="C230">
        <v>0</v>
      </c>
      <c r="D230" t="s">
        <v>32</v>
      </c>
      <c r="E230" s="1">
        <v>2.8837980000000001</v>
      </c>
    </row>
    <row r="231" spans="1:5" x14ac:dyDescent="0.25">
      <c r="A231" t="str">
        <f>B191&amp;C218&amp;D231</f>
        <v>PENETRACION (%)Patatas Fritas + Otros Aperitivos Salados30-100MIL</v>
      </c>
      <c r="B231">
        <v>0</v>
      </c>
      <c r="C231">
        <v>0</v>
      </c>
      <c r="D231" t="s">
        <v>33</v>
      </c>
      <c r="E231" s="1">
        <v>2.8755250000000001</v>
      </c>
    </row>
    <row r="232" spans="1:5" x14ac:dyDescent="0.25">
      <c r="A232" t="str">
        <f>B191&amp;C218&amp;D232</f>
        <v>PENETRACION (%)Patatas Fritas + Otros Aperitivos Salados100-200MIL</v>
      </c>
      <c r="B232">
        <v>0</v>
      </c>
      <c r="C232">
        <v>0</v>
      </c>
      <c r="D232" t="s">
        <v>34</v>
      </c>
      <c r="E232" s="1">
        <v>4.5731359999999999</v>
      </c>
    </row>
    <row r="233" spans="1:5" x14ac:dyDescent="0.25">
      <c r="A233" t="str">
        <f>B191&amp;C218&amp;D233</f>
        <v>PENETRACION (%)Patatas Fritas + Otros Aperitivos Salados200-500MIL</v>
      </c>
      <c r="B233">
        <v>0</v>
      </c>
      <c r="C233">
        <v>0</v>
      </c>
      <c r="D233" t="s">
        <v>35</v>
      </c>
      <c r="E233" s="1">
        <v>4.5590700000000002</v>
      </c>
    </row>
    <row r="234" spans="1:5" x14ac:dyDescent="0.25">
      <c r="A234" t="str">
        <f>B191&amp;C218&amp;D234</f>
        <v>PENETRACION (%)Patatas Fritas + Otros Aperitivos Salados&gt;500MIL</v>
      </c>
      <c r="B234">
        <v>0</v>
      </c>
      <c r="C234">
        <v>0</v>
      </c>
      <c r="D234" t="s">
        <v>36</v>
      </c>
      <c r="E234" s="1">
        <v>3.405141</v>
      </c>
    </row>
    <row r="235" spans="1:5" x14ac:dyDescent="0.25">
      <c r="A235" t="str">
        <f>B191&amp;C218&amp;D235</f>
        <v>PENETRACION (%)Patatas Fritas + Otros Aperitivos SaladosDE 15 A 19 AÑOS</v>
      </c>
      <c r="B235">
        <v>0</v>
      </c>
      <c r="C235">
        <v>0</v>
      </c>
      <c r="D235" t="s">
        <v>147</v>
      </c>
      <c r="E235" s="1">
        <v>12.17516</v>
      </c>
    </row>
    <row r="236" spans="1:5" x14ac:dyDescent="0.25">
      <c r="A236" t="str">
        <f>B191&amp;C218&amp;D236</f>
        <v>PENETRACION (%)Patatas Fritas + Otros Aperitivos SaladosDE 20 A 24 AÑOS</v>
      </c>
      <c r="B236">
        <v>0</v>
      </c>
      <c r="C236">
        <v>0</v>
      </c>
      <c r="D236" t="s">
        <v>148</v>
      </c>
      <c r="E236" s="1">
        <v>5.4213950000000004</v>
      </c>
    </row>
    <row r="237" spans="1:5" x14ac:dyDescent="0.25">
      <c r="A237" t="str">
        <f>B191&amp;C218&amp;D237</f>
        <v>PENETRACION (%)Patatas Fritas + Otros Aperitivos SaladosDE 25 A 34 AÑOS</v>
      </c>
      <c r="B237">
        <v>0</v>
      </c>
      <c r="C237">
        <v>0</v>
      </c>
      <c r="D237" t="s">
        <v>149</v>
      </c>
      <c r="E237" s="1">
        <v>3.6305770000000002</v>
      </c>
    </row>
    <row r="238" spans="1:5" x14ac:dyDescent="0.25">
      <c r="A238" t="str">
        <f>B191&amp;C218&amp;D238</f>
        <v>PENETRACION (%)Patatas Fritas + Otros Aperitivos SaladosDE 35 A 49 AÑOS</v>
      </c>
      <c r="B238">
        <v>0</v>
      </c>
      <c r="C238">
        <v>0</v>
      </c>
      <c r="D238" t="s">
        <v>150</v>
      </c>
      <c r="E238" s="1">
        <v>3.5168439999999999</v>
      </c>
    </row>
    <row r="239" spans="1:5" x14ac:dyDescent="0.25">
      <c r="A239" t="str">
        <f>B191&amp;C218&amp;D239</f>
        <v>PENETRACION (%)Patatas Fritas + Otros Aperitivos SaladosDE 50 A 59 AÑOS</v>
      </c>
      <c r="B239">
        <v>0</v>
      </c>
      <c r="C239">
        <v>0</v>
      </c>
      <c r="D239" t="s">
        <v>151</v>
      </c>
      <c r="E239" s="1">
        <v>3.9629599999999998</v>
      </c>
    </row>
    <row r="240" spans="1:5" x14ac:dyDescent="0.25">
      <c r="A240" t="str">
        <f>B191&amp;C218&amp;D240</f>
        <v>PENETRACION (%)Patatas Fritas + Otros Aperitivos SaladosDE 60 A 75 AÑOS</v>
      </c>
      <c r="B240">
        <v>0</v>
      </c>
      <c r="C240">
        <v>0</v>
      </c>
      <c r="D240" t="s">
        <v>152</v>
      </c>
      <c r="E240" s="1">
        <v>0.54568559999999999</v>
      </c>
    </row>
    <row r="241" spans="1:5" x14ac:dyDescent="0.25">
      <c r="A241" t="str">
        <f>B191&amp;C218&amp;D241</f>
        <v>PENETRACION (%)Patatas Fritas + Otros Aperitivos SaladosALTA Y MEDIA ALTA</v>
      </c>
      <c r="B241">
        <v>0</v>
      </c>
      <c r="C241">
        <v>0</v>
      </c>
      <c r="D241" t="s">
        <v>153</v>
      </c>
      <c r="E241" s="1">
        <v>4.5561610000000003</v>
      </c>
    </row>
    <row r="242" spans="1:5" x14ac:dyDescent="0.25">
      <c r="A242" t="str">
        <f>B191&amp;C218&amp;D242</f>
        <v>PENETRACION (%)Patatas Fritas + Otros Aperitivos SaladosMEDIA</v>
      </c>
      <c r="B242">
        <v>0</v>
      </c>
      <c r="C242">
        <v>0</v>
      </c>
      <c r="D242" t="s">
        <v>154</v>
      </c>
      <c r="E242" s="1">
        <v>1.88103</v>
      </c>
    </row>
    <row r="243" spans="1:5" x14ac:dyDescent="0.25">
      <c r="A243" t="str">
        <f>B191&amp;C218&amp;D243</f>
        <v>PENETRACION (%)Patatas Fritas + Otros Aperitivos SaladosMEDIA BAJA</v>
      </c>
      <c r="B243">
        <v>0</v>
      </c>
      <c r="C243">
        <v>0</v>
      </c>
      <c r="D243" t="s">
        <v>155</v>
      </c>
      <c r="E243" s="1">
        <v>4.5221679999999997</v>
      </c>
    </row>
    <row r="244" spans="1:5" x14ac:dyDescent="0.25">
      <c r="A244" t="str">
        <f>B191&amp;C218&amp;D244</f>
        <v>PENETRACION (%)Patatas Fritas + Otros Aperitivos SaladosBAJA</v>
      </c>
      <c r="B244">
        <v>0</v>
      </c>
      <c r="C244">
        <v>0</v>
      </c>
      <c r="D244" t="s">
        <v>156</v>
      </c>
      <c r="E244" s="1">
        <v>4.8445260000000001</v>
      </c>
    </row>
    <row r="245" spans="1:5" x14ac:dyDescent="0.25">
      <c r="A245" t="str">
        <f>B191&amp;C245&amp;D245</f>
        <v>PENETRACION (%)Frutos SecosT.ESPAÑA</v>
      </c>
      <c r="B245">
        <v>0</v>
      </c>
      <c r="C245" t="s">
        <v>93</v>
      </c>
      <c r="D245" t="s">
        <v>54</v>
      </c>
      <c r="E245" s="1">
        <v>2.0266760000000001</v>
      </c>
    </row>
    <row r="246" spans="1:5" x14ac:dyDescent="0.25">
      <c r="A246" t="str">
        <f>B191&amp;C245&amp;D246</f>
        <v>PENETRACION (%)Frutos SecosBCN AM</v>
      </c>
      <c r="B246">
        <v>0</v>
      </c>
      <c r="C246">
        <v>0</v>
      </c>
      <c r="D246" t="s">
        <v>139</v>
      </c>
      <c r="E246" s="1">
        <v>2.076927</v>
      </c>
    </row>
    <row r="247" spans="1:5" x14ac:dyDescent="0.25">
      <c r="A247" t="str">
        <f>B191&amp;C245&amp;D247</f>
        <v>PENETRACION (%)Frutos SecosREST.CAT ARAGON</v>
      </c>
      <c r="B247">
        <v>0</v>
      </c>
      <c r="C247">
        <v>0</v>
      </c>
      <c r="D247" t="s">
        <v>140</v>
      </c>
      <c r="E247" s="1">
        <v>1.5912900000000001</v>
      </c>
    </row>
    <row r="248" spans="1:5" x14ac:dyDescent="0.25">
      <c r="A248" t="str">
        <f>B191&amp;C245&amp;D248</f>
        <v>PENETRACION (%)Frutos SecosLEVANTE</v>
      </c>
      <c r="B248">
        <v>0</v>
      </c>
      <c r="C248">
        <v>0</v>
      </c>
      <c r="D248" t="s">
        <v>141</v>
      </c>
      <c r="E248" s="1">
        <v>1.5858030000000001</v>
      </c>
    </row>
    <row r="249" spans="1:5" x14ac:dyDescent="0.25">
      <c r="A249" t="str">
        <f>B191&amp;C245&amp;D249</f>
        <v>PENETRACION (%)Frutos SecosANDALUCIA</v>
      </c>
      <c r="B249">
        <v>0</v>
      </c>
      <c r="C249">
        <v>0</v>
      </c>
      <c r="D249" t="s">
        <v>142</v>
      </c>
      <c r="E249" s="1">
        <v>3.0912820000000001</v>
      </c>
    </row>
    <row r="250" spans="1:5" x14ac:dyDescent="0.25">
      <c r="A250" t="str">
        <f>B191&amp;C245&amp;D250</f>
        <v>PENETRACION (%)Frutos SecosMDD AM</v>
      </c>
      <c r="B250">
        <v>0</v>
      </c>
      <c r="C250">
        <v>0</v>
      </c>
      <c r="D250" t="s">
        <v>143</v>
      </c>
      <c r="E250" s="1">
        <v>3.103847</v>
      </c>
    </row>
    <row r="251" spans="1:5" x14ac:dyDescent="0.25">
      <c r="A251" t="str">
        <f>B191&amp;C245&amp;D251</f>
        <v>PENETRACION (%)Frutos SecosRTO CENTRO</v>
      </c>
      <c r="B251">
        <v>0</v>
      </c>
      <c r="C251">
        <v>0</v>
      </c>
      <c r="D251" t="s">
        <v>144</v>
      </c>
      <c r="E251" s="1">
        <v>2.7477800000000001</v>
      </c>
    </row>
    <row r="252" spans="1:5" x14ac:dyDescent="0.25">
      <c r="A252" t="str">
        <f>B191&amp;C245&amp;D252</f>
        <v>PENETRACION (%)Frutos SecosNORTE-CENTRO</v>
      </c>
      <c r="B252">
        <v>0</v>
      </c>
      <c r="C252">
        <v>0</v>
      </c>
      <c r="D252" t="s">
        <v>145</v>
      </c>
      <c r="E252" s="1">
        <v>1.679751</v>
      </c>
    </row>
    <row r="253" spans="1:5" x14ac:dyDescent="0.25">
      <c r="A253" t="str">
        <f>B191&amp;C245&amp;D253</f>
        <v>PENETRACION (%)Frutos SecosNOROESTE</v>
      </c>
      <c r="B253">
        <v>0</v>
      </c>
      <c r="C253">
        <v>0</v>
      </c>
      <c r="D253" t="s">
        <v>146</v>
      </c>
      <c r="E253" s="1">
        <v>1.660569</v>
      </c>
    </row>
    <row r="254" spans="1:5" x14ac:dyDescent="0.25">
      <c r="A254" t="str">
        <f>B191&amp;C245&amp;D254</f>
        <v>PENETRACION (%)Frutos Secos&lt;2MIL</v>
      </c>
      <c r="B254">
        <v>0</v>
      </c>
      <c r="C254">
        <v>0</v>
      </c>
      <c r="D254" t="s">
        <v>29</v>
      </c>
      <c r="E254" s="1">
        <v>0.70048509999999997</v>
      </c>
    </row>
    <row r="255" spans="1:5" x14ac:dyDescent="0.25">
      <c r="A255" t="str">
        <f>B191&amp;C245&amp;D255</f>
        <v>PENETRACION (%)Frutos Secos2-5MIL</v>
      </c>
      <c r="B255">
        <v>0</v>
      </c>
      <c r="C255">
        <v>0</v>
      </c>
      <c r="D255" t="s">
        <v>30</v>
      </c>
      <c r="E255" s="1">
        <v>1.813434</v>
      </c>
    </row>
    <row r="256" spans="1:5" x14ac:dyDescent="0.25">
      <c r="A256" t="str">
        <f>B191&amp;C245&amp;D256</f>
        <v>PENETRACION (%)Frutos Secos5-10MIL</v>
      </c>
      <c r="B256">
        <v>0</v>
      </c>
      <c r="C256">
        <v>0</v>
      </c>
      <c r="D256" t="s">
        <v>31</v>
      </c>
      <c r="E256" s="1">
        <v>1.4290119999999999</v>
      </c>
    </row>
    <row r="257" spans="1:5" x14ac:dyDescent="0.25">
      <c r="A257" t="str">
        <f>B191&amp;C245&amp;D257</f>
        <v>PENETRACION (%)Frutos Secos10-30MIL</v>
      </c>
      <c r="B257">
        <v>0</v>
      </c>
      <c r="C257">
        <v>0</v>
      </c>
      <c r="D257" t="s">
        <v>32</v>
      </c>
      <c r="E257" s="1">
        <v>2.0798649999999999</v>
      </c>
    </row>
    <row r="258" spans="1:5" x14ac:dyDescent="0.25">
      <c r="A258" t="str">
        <f>B191&amp;C245&amp;D258</f>
        <v>PENETRACION (%)Frutos Secos30-100MIL</v>
      </c>
      <c r="B258">
        <v>0</v>
      </c>
      <c r="C258">
        <v>0</v>
      </c>
      <c r="D258" t="s">
        <v>33</v>
      </c>
      <c r="E258" s="1">
        <v>1.8054619999999999</v>
      </c>
    </row>
    <row r="259" spans="1:5" x14ac:dyDescent="0.25">
      <c r="A259" t="str">
        <f>B191&amp;C245&amp;D259</f>
        <v>PENETRACION (%)Frutos Secos100-200MIL</v>
      </c>
      <c r="B259">
        <v>0</v>
      </c>
      <c r="C259">
        <v>0</v>
      </c>
      <c r="D259" t="s">
        <v>34</v>
      </c>
      <c r="E259" s="1">
        <v>2.513042</v>
      </c>
    </row>
    <row r="260" spans="1:5" x14ac:dyDescent="0.25">
      <c r="A260" t="str">
        <f>B191&amp;C245&amp;D260</f>
        <v>PENETRACION (%)Frutos Secos200-500MIL</v>
      </c>
      <c r="B260">
        <v>0</v>
      </c>
      <c r="C260">
        <v>0</v>
      </c>
      <c r="D260" t="s">
        <v>35</v>
      </c>
      <c r="E260" s="1">
        <v>3.4272399999999998</v>
      </c>
    </row>
    <row r="261" spans="1:5" x14ac:dyDescent="0.25">
      <c r="A261" t="str">
        <f>B191&amp;C245&amp;D261</f>
        <v>PENETRACION (%)Frutos Secos&gt;500MIL</v>
      </c>
      <c r="B261">
        <v>0</v>
      </c>
      <c r="C261">
        <v>0</v>
      </c>
      <c r="D261" t="s">
        <v>36</v>
      </c>
      <c r="E261" s="1">
        <v>2.5936900000000001</v>
      </c>
    </row>
    <row r="262" spans="1:5" x14ac:dyDescent="0.25">
      <c r="A262" t="str">
        <f>B191&amp;C245&amp;D262</f>
        <v>PENETRACION (%)Frutos SecosDE 15 A 19 AÑOS</v>
      </c>
      <c r="B262">
        <v>0</v>
      </c>
      <c r="C262">
        <v>0</v>
      </c>
      <c r="D262" t="s">
        <v>147</v>
      </c>
      <c r="E262" s="1">
        <v>5.7284420000000003</v>
      </c>
    </row>
    <row r="263" spans="1:5" x14ac:dyDescent="0.25">
      <c r="A263" t="str">
        <f>B191&amp;C245&amp;D263</f>
        <v>PENETRACION (%)Frutos SecosDE 20 A 24 AÑOS</v>
      </c>
      <c r="B263">
        <v>0</v>
      </c>
      <c r="C263">
        <v>0</v>
      </c>
      <c r="D263" t="s">
        <v>148</v>
      </c>
      <c r="E263" s="1">
        <v>0.56022369999999999</v>
      </c>
    </row>
    <row r="264" spans="1:5" x14ac:dyDescent="0.25">
      <c r="A264" t="str">
        <f>B191&amp;C245&amp;D264</f>
        <v>PENETRACION (%)Frutos SecosDE 25 A 34 AÑOS</v>
      </c>
      <c r="B264">
        <v>0</v>
      </c>
      <c r="C264">
        <v>0</v>
      </c>
      <c r="D264" t="s">
        <v>149</v>
      </c>
      <c r="E264" s="1">
        <v>2.7995580000000002</v>
      </c>
    </row>
    <row r="265" spans="1:5" x14ac:dyDescent="0.25">
      <c r="A265" t="str">
        <f>B191&amp;C245&amp;D265</f>
        <v>PENETRACION (%)Frutos SecosDE 35 A 49 AÑOS</v>
      </c>
      <c r="B265">
        <v>0</v>
      </c>
      <c r="C265">
        <v>0</v>
      </c>
      <c r="D265" t="s">
        <v>150</v>
      </c>
      <c r="E265" s="1">
        <v>2.674544</v>
      </c>
    </row>
    <row r="266" spans="1:5" x14ac:dyDescent="0.25">
      <c r="A266" t="str">
        <f>B191&amp;C245&amp;D266</f>
        <v>PENETRACION (%)Frutos SecosDE 50 A 59 AÑOS</v>
      </c>
      <c r="B266">
        <v>0</v>
      </c>
      <c r="C266">
        <v>0</v>
      </c>
      <c r="D266" t="s">
        <v>151</v>
      </c>
      <c r="E266" s="1">
        <v>1.8821019999999999</v>
      </c>
    </row>
    <row r="267" spans="1:5" x14ac:dyDescent="0.25">
      <c r="A267" t="str">
        <f>B191&amp;C245&amp;D267</f>
        <v>PENETRACION (%)Frutos SecosDE 60 A 75 AÑOS</v>
      </c>
      <c r="B267">
        <v>0</v>
      </c>
      <c r="C267">
        <v>0</v>
      </c>
      <c r="D267" t="s">
        <v>152</v>
      </c>
      <c r="E267" s="1">
        <v>0.77752810000000006</v>
      </c>
    </row>
    <row r="268" spans="1:5" x14ac:dyDescent="0.25">
      <c r="A268" t="str">
        <f>B191&amp;C245&amp;D268</f>
        <v>PENETRACION (%)Frutos SecosALTA Y MEDIA ALTA</v>
      </c>
      <c r="B268">
        <v>0</v>
      </c>
      <c r="C268">
        <v>0</v>
      </c>
      <c r="D268" t="s">
        <v>153</v>
      </c>
      <c r="E268" s="1">
        <v>1.865945</v>
      </c>
    </row>
    <row r="269" spans="1:5" x14ac:dyDescent="0.25">
      <c r="A269" t="str">
        <f>B191&amp;C245&amp;D269</f>
        <v>PENETRACION (%)Frutos SecosMEDIA</v>
      </c>
      <c r="B269">
        <v>0</v>
      </c>
      <c r="C269">
        <v>0</v>
      </c>
      <c r="D269" t="s">
        <v>154</v>
      </c>
      <c r="E269" s="1">
        <v>1.238963</v>
      </c>
    </row>
    <row r="270" spans="1:5" x14ac:dyDescent="0.25">
      <c r="A270" t="str">
        <f>B191&amp;C245&amp;D270</f>
        <v>PENETRACION (%)Frutos SecosMEDIA BAJA</v>
      </c>
      <c r="B270">
        <v>0</v>
      </c>
      <c r="C270">
        <v>0</v>
      </c>
      <c r="D270" t="s">
        <v>155</v>
      </c>
      <c r="E270" s="1">
        <v>2.709311</v>
      </c>
    </row>
    <row r="271" spans="1:5" x14ac:dyDescent="0.25">
      <c r="A271" t="str">
        <f>B191&amp;C245&amp;D271</f>
        <v>PENETRACION (%)Frutos SecosBAJA</v>
      </c>
      <c r="B271">
        <v>0</v>
      </c>
      <c r="C271">
        <v>0</v>
      </c>
      <c r="D271" t="s">
        <v>156</v>
      </c>
      <c r="E271" s="1">
        <v>2.9747279999999998</v>
      </c>
    </row>
    <row r="272" spans="1:5" x14ac:dyDescent="0.25">
      <c r="A272" t="str">
        <f>B191&amp;C272&amp;D272</f>
        <v>PENETRACION (%)Chocolatinas/Chocolate/BombonesT.ESPAÑA</v>
      </c>
      <c r="B272">
        <v>0</v>
      </c>
      <c r="C272" t="s">
        <v>94</v>
      </c>
      <c r="D272" t="s">
        <v>54</v>
      </c>
      <c r="E272" s="1">
        <v>1.856922</v>
      </c>
    </row>
    <row r="273" spans="1:5" x14ac:dyDescent="0.25">
      <c r="A273" t="str">
        <f>B191&amp;C272&amp;D273</f>
        <v>PENETRACION (%)Chocolatinas/Chocolate/BombonesBCN AM</v>
      </c>
      <c r="B273">
        <v>0</v>
      </c>
      <c r="C273">
        <v>0</v>
      </c>
      <c r="D273" t="s">
        <v>139</v>
      </c>
      <c r="E273" s="1">
        <v>1.707692</v>
      </c>
    </row>
    <row r="274" spans="1:5" x14ac:dyDescent="0.25">
      <c r="A274" t="str">
        <f>B191&amp;C272&amp;D274</f>
        <v>PENETRACION (%)Chocolatinas/Chocolate/BombonesREST.CAT ARAGON</v>
      </c>
      <c r="B274">
        <v>0</v>
      </c>
      <c r="C274">
        <v>0</v>
      </c>
      <c r="D274" t="s">
        <v>140</v>
      </c>
      <c r="E274" s="1">
        <v>2.8198850000000002</v>
      </c>
    </row>
    <row r="275" spans="1:5" x14ac:dyDescent="0.25">
      <c r="A275" t="str">
        <f>B191&amp;C272&amp;D275</f>
        <v>PENETRACION (%)Chocolatinas/Chocolate/BombonesLEVANTE</v>
      </c>
      <c r="B275">
        <v>0</v>
      </c>
      <c r="C275">
        <v>0</v>
      </c>
      <c r="D275" t="s">
        <v>141</v>
      </c>
      <c r="E275" s="1">
        <v>2.529328</v>
      </c>
    </row>
    <row r="276" spans="1:5" x14ac:dyDescent="0.25">
      <c r="A276" t="str">
        <f>B191&amp;C272&amp;D276</f>
        <v>PENETRACION (%)Chocolatinas/Chocolate/BombonesANDALUCIA</v>
      </c>
      <c r="B276">
        <v>0</v>
      </c>
      <c r="C276">
        <v>0</v>
      </c>
      <c r="D276" t="s">
        <v>142</v>
      </c>
      <c r="E276" s="1">
        <v>2.4518879999999998</v>
      </c>
    </row>
    <row r="277" spans="1:5" x14ac:dyDescent="0.25">
      <c r="A277" t="str">
        <f>B191&amp;C272&amp;D277</f>
        <v>PENETRACION (%)Chocolatinas/Chocolate/BombonesMDD AM</v>
      </c>
      <c r="B277">
        <v>0</v>
      </c>
      <c r="C277">
        <v>0</v>
      </c>
      <c r="D277" t="s">
        <v>143</v>
      </c>
      <c r="E277" s="1">
        <v>1.0451950000000001</v>
      </c>
    </row>
    <row r="278" spans="1:5" x14ac:dyDescent="0.25">
      <c r="A278" t="str">
        <f>B191&amp;C272&amp;D278</f>
        <v>PENETRACION (%)Chocolatinas/Chocolate/BombonesRTO CENTRO</v>
      </c>
      <c r="B278">
        <v>0</v>
      </c>
      <c r="C278">
        <v>0</v>
      </c>
      <c r="D278" t="s">
        <v>144</v>
      </c>
      <c r="E278" s="1">
        <v>2.3069269999999999</v>
      </c>
    </row>
    <row r="279" spans="1:5" x14ac:dyDescent="0.25">
      <c r="A279" t="str">
        <f>B191&amp;C272&amp;D279</f>
        <v>PENETRACION (%)Chocolatinas/Chocolate/BombonesNORTE-CENTRO</v>
      </c>
      <c r="B279">
        <v>0</v>
      </c>
      <c r="C279">
        <v>0</v>
      </c>
      <c r="D279" t="s">
        <v>145</v>
      </c>
      <c r="E279" s="1">
        <v>2.1150699999999998</v>
      </c>
    </row>
    <row r="280" spans="1:5" x14ac:dyDescent="0.25">
      <c r="A280" t="str">
        <f>B191&amp;C272&amp;D280</f>
        <v>PENETRACION (%)Chocolatinas/Chocolate/BombonesNOROESTE</v>
      </c>
      <c r="B280">
        <v>0</v>
      </c>
      <c r="C280">
        <v>0</v>
      </c>
      <c r="D280" t="s">
        <v>146</v>
      </c>
      <c r="E280" s="1">
        <v>1.0999699999999999</v>
      </c>
    </row>
    <row r="281" spans="1:5" x14ac:dyDescent="0.25">
      <c r="A281" t="str">
        <f>B191&amp;C272&amp;D281</f>
        <v>PENETRACION (%)Chocolatinas/Chocolate/Bombones&lt;2MIL</v>
      </c>
      <c r="B281">
        <v>0</v>
      </c>
      <c r="C281">
        <v>0</v>
      </c>
      <c r="D281" t="s">
        <v>29</v>
      </c>
      <c r="E281" s="1">
        <v>0.98873200000000006</v>
      </c>
    </row>
    <row r="282" spans="1:5" x14ac:dyDescent="0.25">
      <c r="A282" t="str">
        <f>B191&amp;C272&amp;D282</f>
        <v>PENETRACION (%)Chocolatinas/Chocolate/Bombones2-5MIL</v>
      </c>
      <c r="B282">
        <v>0</v>
      </c>
      <c r="C282">
        <v>0</v>
      </c>
      <c r="D282" t="s">
        <v>30</v>
      </c>
      <c r="E282" s="1">
        <v>1.2961769999999999</v>
      </c>
    </row>
    <row r="283" spans="1:5" x14ac:dyDescent="0.25">
      <c r="A283" t="str">
        <f>B191&amp;C272&amp;D283</f>
        <v>PENETRACION (%)Chocolatinas/Chocolate/Bombones5-10MIL</v>
      </c>
      <c r="B283">
        <v>0</v>
      </c>
      <c r="C283">
        <v>0</v>
      </c>
      <c r="D283" t="s">
        <v>31</v>
      </c>
      <c r="E283" s="1">
        <v>0</v>
      </c>
    </row>
    <row r="284" spans="1:5" x14ac:dyDescent="0.25">
      <c r="A284" t="str">
        <f>B191&amp;C272&amp;D284</f>
        <v>PENETRACION (%)Chocolatinas/Chocolate/Bombones10-30MIL</v>
      </c>
      <c r="B284">
        <v>0</v>
      </c>
      <c r="C284">
        <v>0</v>
      </c>
      <c r="D284" t="s">
        <v>32</v>
      </c>
      <c r="E284" s="1">
        <v>4.6818749999999998</v>
      </c>
    </row>
    <row r="285" spans="1:5" x14ac:dyDescent="0.25">
      <c r="A285" t="str">
        <f>B191&amp;C272&amp;D285</f>
        <v>PENETRACION (%)Chocolatinas/Chocolate/Bombones30-100MIL</v>
      </c>
      <c r="B285">
        <v>0</v>
      </c>
      <c r="C285">
        <v>0</v>
      </c>
      <c r="D285" t="s">
        <v>33</v>
      </c>
      <c r="E285" s="1">
        <v>1.5466230000000001</v>
      </c>
    </row>
    <row r="286" spans="1:5" x14ac:dyDescent="0.25">
      <c r="A286" t="str">
        <f>B191&amp;C272&amp;D286</f>
        <v>PENETRACION (%)Chocolatinas/Chocolate/Bombones100-200MIL</v>
      </c>
      <c r="B286">
        <v>0</v>
      </c>
      <c r="C286">
        <v>0</v>
      </c>
      <c r="D286" t="s">
        <v>34</v>
      </c>
      <c r="E286" s="1">
        <v>2.224151</v>
      </c>
    </row>
    <row r="287" spans="1:5" x14ac:dyDescent="0.25">
      <c r="A287" t="str">
        <f>B191&amp;C272&amp;D287</f>
        <v>PENETRACION (%)Chocolatinas/Chocolate/Bombones200-500MIL</v>
      </c>
      <c r="B287">
        <v>0</v>
      </c>
      <c r="C287">
        <v>0</v>
      </c>
      <c r="D287" t="s">
        <v>35</v>
      </c>
      <c r="E287" s="1">
        <v>1.8068340000000001</v>
      </c>
    </row>
    <row r="288" spans="1:5" x14ac:dyDescent="0.25">
      <c r="A288" t="str">
        <f>B191&amp;C272&amp;D288</f>
        <v>PENETRACION (%)Chocolatinas/Chocolate/Bombones&gt;500MIL</v>
      </c>
      <c r="B288">
        <v>0</v>
      </c>
      <c r="C288">
        <v>0</v>
      </c>
      <c r="D288" t="s">
        <v>36</v>
      </c>
      <c r="E288" s="1">
        <v>1.2324889999999999</v>
      </c>
    </row>
    <row r="289" spans="1:5" x14ac:dyDescent="0.25">
      <c r="A289" t="str">
        <f>B191&amp;C272&amp;D289</f>
        <v>PENETRACION (%)Chocolatinas/Chocolate/BombonesDE 15 A 19 AÑOS</v>
      </c>
      <c r="B289">
        <v>0</v>
      </c>
      <c r="C289">
        <v>0</v>
      </c>
      <c r="D289" t="s">
        <v>147</v>
      </c>
      <c r="E289" s="1">
        <v>7.2433610000000002</v>
      </c>
    </row>
    <row r="290" spans="1:5" x14ac:dyDescent="0.25">
      <c r="A290" t="str">
        <f>B191&amp;C272&amp;D290</f>
        <v>PENETRACION (%)Chocolatinas/Chocolate/BombonesDE 20 A 24 AÑOS</v>
      </c>
      <c r="B290">
        <v>0</v>
      </c>
      <c r="C290">
        <v>0</v>
      </c>
      <c r="D290" t="s">
        <v>148</v>
      </c>
      <c r="E290" s="1">
        <v>1.2907230000000001</v>
      </c>
    </row>
    <row r="291" spans="1:5" x14ac:dyDescent="0.25">
      <c r="A291" t="str">
        <f>B191&amp;C272&amp;D291</f>
        <v>PENETRACION (%)Chocolatinas/Chocolate/BombonesDE 25 A 34 AÑOS</v>
      </c>
      <c r="B291">
        <v>0</v>
      </c>
      <c r="C291">
        <v>0</v>
      </c>
      <c r="D291" t="s">
        <v>149</v>
      </c>
      <c r="E291" s="1">
        <v>2.9171840000000002</v>
      </c>
    </row>
    <row r="292" spans="1:5" x14ac:dyDescent="0.25">
      <c r="A292" t="str">
        <f>B191&amp;C272&amp;D292</f>
        <v>PENETRACION (%)Chocolatinas/Chocolate/BombonesDE 35 A 49 AÑOS</v>
      </c>
      <c r="B292">
        <v>0</v>
      </c>
      <c r="C292">
        <v>0</v>
      </c>
      <c r="D292" t="s">
        <v>150</v>
      </c>
      <c r="E292" s="1">
        <v>1.647275</v>
      </c>
    </row>
    <row r="293" spans="1:5" x14ac:dyDescent="0.25">
      <c r="A293" t="str">
        <f>B191&amp;C272&amp;D293</f>
        <v>PENETRACION (%)Chocolatinas/Chocolate/BombonesDE 50 A 59 AÑOS</v>
      </c>
      <c r="B293">
        <v>0</v>
      </c>
      <c r="C293">
        <v>0</v>
      </c>
      <c r="D293" t="s">
        <v>151</v>
      </c>
      <c r="E293" s="1">
        <v>1.6805319999999999</v>
      </c>
    </row>
    <row r="294" spans="1:5" x14ac:dyDescent="0.25">
      <c r="A294" t="str">
        <f>B191&amp;C272&amp;D294</f>
        <v>PENETRACION (%)Chocolatinas/Chocolate/BombonesDE 60 A 75 AÑOS</v>
      </c>
      <c r="B294">
        <v>0</v>
      </c>
      <c r="C294">
        <v>0</v>
      </c>
      <c r="D294" t="s">
        <v>152</v>
      </c>
      <c r="E294" s="1">
        <v>0.40882370000000001</v>
      </c>
    </row>
    <row r="295" spans="1:5" x14ac:dyDescent="0.25">
      <c r="A295" t="str">
        <f>B191&amp;C272&amp;D295</f>
        <v>PENETRACION (%)Chocolatinas/Chocolate/BombonesALTA Y MEDIA ALTA</v>
      </c>
      <c r="B295">
        <v>0</v>
      </c>
      <c r="C295">
        <v>0</v>
      </c>
      <c r="D295" t="s">
        <v>153</v>
      </c>
      <c r="E295" s="1">
        <v>1.091488</v>
      </c>
    </row>
    <row r="296" spans="1:5" x14ac:dyDescent="0.25">
      <c r="A296" t="str">
        <f>B191&amp;C272&amp;D296</f>
        <v>PENETRACION (%)Chocolatinas/Chocolate/BombonesMEDIA</v>
      </c>
      <c r="B296">
        <v>0</v>
      </c>
      <c r="C296">
        <v>0</v>
      </c>
      <c r="D296" t="s">
        <v>154</v>
      </c>
      <c r="E296" s="1">
        <v>2.0425650000000002</v>
      </c>
    </row>
    <row r="297" spans="1:5" x14ac:dyDescent="0.25">
      <c r="A297" t="str">
        <f>B191&amp;C272&amp;D297</f>
        <v>PENETRACION (%)Chocolatinas/Chocolate/BombonesMEDIA BAJA</v>
      </c>
      <c r="B297">
        <v>0</v>
      </c>
      <c r="C297">
        <v>0</v>
      </c>
      <c r="D297" t="s">
        <v>155</v>
      </c>
      <c r="E297" s="1">
        <v>1.4027810000000001</v>
      </c>
    </row>
    <row r="298" spans="1:5" x14ac:dyDescent="0.25">
      <c r="A298" t="str">
        <f>B191&amp;C272&amp;D298</f>
        <v>PENETRACION (%)Chocolatinas/Chocolate/BombonesBAJA</v>
      </c>
      <c r="B298">
        <v>0</v>
      </c>
      <c r="C298">
        <v>0</v>
      </c>
      <c r="D298" t="s">
        <v>156</v>
      </c>
      <c r="E298" s="1">
        <v>3.6875900000000001</v>
      </c>
    </row>
    <row r="299" spans="1:5" x14ac:dyDescent="0.25">
      <c r="A299" t="str">
        <f>B191&amp;C299&amp;D299</f>
        <v>PENETRACION (%)ChiclesT.ESPAÑA</v>
      </c>
      <c r="B299">
        <v>0</v>
      </c>
      <c r="C299" t="s">
        <v>95</v>
      </c>
      <c r="D299" t="s">
        <v>54</v>
      </c>
      <c r="E299" s="1">
        <v>2.1084260000000001</v>
      </c>
    </row>
    <row r="300" spans="1:5" x14ac:dyDescent="0.25">
      <c r="A300" t="str">
        <f>B191&amp;C299&amp;D300</f>
        <v>PENETRACION (%)ChiclesBCN AM</v>
      </c>
      <c r="B300">
        <v>0</v>
      </c>
      <c r="C300">
        <v>0</v>
      </c>
      <c r="D300" t="s">
        <v>139</v>
      </c>
      <c r="E300" s="1">
        <v>0</v>
      </c>
    </row>
    <row r="301" spans="1:5" x14ac:dyDescent="0.25">
      <c r="A301" t="str">
        <f>B191&amp;C299&amp;D301</f>
        <v>PENETRACION (%)ChiclesREST.CAT ARAGON</v>
      </c>
      <c r="B301">
        <v>0</v>
      </c>
      <c r="C301">
        <v>0</v>
      </c>
      <c r="D301" t="s">
        <v>140</v>
      </c>
      <c r="E301" s="1">
        <v>2.0529600000000001</v>
      </c>
    </row>
    <row r="302" spans="1:5" x14ac:dyDescent="0.25">
      <c r="A302" t="str">
        <f>B191&amp;C299&amp;D302</f>
        <v>PENETRACION (%)ChiclesLEVANTE</v>
      </c>
      <c r="B302">
        <v>0</v>
      </c>
      <c r="C302">
        <v>0</v>
      </c>
      <c r="D302" t="s">
        <v>141</v>
      </c>
      <c r="E302" s="1">
        <v>2.3832209999999998</v>
      </c>
    </row>
    <row r="303" spans="1:5" x14ac:dyDescent="0.25">
      <c r="A303" t="str">
        <f>B191&amp;C299&amp;D303</f>
        <v>PENETRACION (%)ChiclesANDALUCIA</v>
      </c>
      <c r="B303">
        <v>0</v>
      </c>
      <c r="C303">
        <v>0</v>
      </c>
      <c r="D303" t="s">
        <v>142</v>
      </c>
      <c r="E303" s="1">
        <v>2.6023070000000001</v>
      </c>
    </row>
    <row r="304" spans="1:5" x14ac:dyDescent="0.25">
      <c r="A304" t="str">
        <f>B191&amp;C299&amp;D304</f>
        <v>PENETRACION (%)ChiclesMDD AM</v>
      </c>
      <c r="B304">
        <v>0</v>
      </c>
      <c r="C304">
        <v>0</v>
      </c>
      <c r="D304" t="s">
        <v>143</v>
      </c>
      <c r="E304" s="1">
        <v>3.0070299999999999</v>
      </c>
    </row>
    <row r="305" spans="1:5" x14ac:dyDescent="0.25">
      <c r="A305" t="str">
        <f>B191&amp;C299&amp;D305</f>
        <v>PENETRACION (%)ChiclesRTO CENTRO</v>
      </c>
      <c r="B305">
        <v>0</v>
      </c>
      <c r="C305">
        <v>0</v>
      </c>
      <c r="D305" t="s">
        <v>144</v>
      </c>
      <c r="E305" s="1">
        <v>1.3359270000000001</v>
      </c>
    </row>
    <row r="306" spans="1:5" x14ac:dyDescent="0.25">
      <c r="A306" t="str">
        <f>B191&amp;C299&amp;D306</f>
        <v>PENETRACION (%)ChiclesNORTE-CENTRO</v>
      </c>
      <c r="B306">
        <v>0</v>
      </c>
      <c r="C306">
        <v>0</v>
      </c>
      <c r="D306" t="s">
        <v>145</v>
      </c>
      <c r="E306" s="1">
        <v>2.595774</v>
      </c>
    </row>
    <row r="307" spans="1:5" x14ac:dyDescent="0.25">
      <c r="A307" t="str">
        <f>B191&amp;C299&amp;D307</f>
        <v>PENETRACION (%)ChiclesNOROESTE</v>
      </c>
      <c r="B307">
        <v>0</v>
      </c>
      <c r="C307">
        <v>0</v>
      </c>
      <c r="D307" t="s">
        <v>146</v>
      </c>
      <c r="E307" s="1">
        <v>2.3578990000000002</v>
      </c>
    </row>
    <row r="308" spans="1:5" x14ac:dyDescent="0.25">
      <c r="A308" t="str">
        <f>B191&amp;C299&amp;D308</f>
        <v>PENETRACION (%)Chicles&lt;2MIL</v>
      </c>
      <c r="B308">
        <v>0</v>
      </c>
      <c r="C308">
        <v>0</v>
      </c>
      <c r="D308" t="s">
        <v>29</v>
      </c>
      <c r="E308" s="1">
        <v>1.2699510000000001</v>
      </c>
    </row>
    <row r="309" spans="1:5" x14ac:dyDescent="0.25">
      <c r="A309" t="str">
        <f>B191&amp;C299&amp;D309</f>
        <v>PENETRACION (%)Chicles2-5MIL</v>
      </c>
      <c r="B309">
        <v>0</v>
      </c>
      <c r="C309">
        <v>0</v>
      </c>
      <c r="D309" t="s">
        <v>30</v>
      </c>
      <c r="E309" s="1">
        <v>2.4762339999999998</v>
      </c>
    </row>
    <row r="310" spans="1:5" x14ac:dyDescent="0.25">
      <c r="A310" t="str">
        <f>B191&amp;C299&amp;D310</f>
        <v>PENETRACION (%)Chicles5-10MIL</v>
      </c>
      <c r="B310">
        <v>0</v>
      </c>
      <c r="C310">
        <v>0</v>
      </c>
      <c r="D310" t="s">
        <v>31</v>
      </c>
      <c r="E310" s="1">
        <v>0</v>
      </c>
    </row>
    <row r="311" spans="1:5" x14ac:dyDescent="0.25">
      <c r="A311" t="str">
        <f>B191&amp;C299&amp;D311</f>
        <v>PENETRACION (%)Chicles10-30MIL</v>
      </c>
      <c r="B311">
        <v>0</v>
      </c>
      <c r="C311">
        <v>0</v>
      </c>
      <c r="D311" t="s">
        <v>32</v>
      </c>
      <c r="E311" s="1">
        <v>3.3815029999999999</v>
      </c>
    </row>
    <row r="312" spans="1:5" x14ac:dyDescent="0.25">
      <c r="A312" t="str">
        <f>B191&amp;C299&amp;D312</f>
        <v>PENETRACION (%)Chicles30-100MIL</v>
      </c>
      <c r="B312">
        <v>0</v>
      </c>
      <c r="C312">
        <v>0</v>
      </c>
      <c r="D312" t="s">
        <v>33</v>
      </c>
      <c r="E312" s="1">
        <v>0.76111419999999996</v>
      </c>
    </row>
    <row r="313" spans="1:5" x14ac:dyDescent="0.25">
      <c r="A313" t="str">
        <f>B191&amp;C299&amp;D313</f>
        <v>PENETRACION (%)Chicles100-200MIL</v>
      </c>
      <c r="B313">
        <v>0</v>
      </c>
      <c r="C313">
        <v>0</v>
      </c>
      <c r="D313" t="s">
        <v>34</v>
      </c>
      <c r="E313" s="1">
        <v>3.0778729999999999</v>
      </c>
    </row>
    <row r="314" spans="1:5" x14ac:dyDescent="0.25">
      <c r="A314" t="str">
        <f>B191&amp;C299&amp;D314</f>
        <v>PENETRACION (%)Chicles200-500MIL</v>
      </c>
      <c r="B314">
        <v>0</v>
      </c>
      <c r="C314">
        <v>0</v>
      </c>
      <c r="D314" t="s">
        <v>35</v>
      </c>
      <c r="E314" s="1">
        <v>3.8294609999999998</v>
      </c>
    </row>
    <row r="315" spans="1:5" x14ac:dyDescent="0.25">
      <c r="A315" t="str">
        <f>B191&amp;C299&amp;D315</f>
        <v>PENETRACION (%)Chicles&gt;500MIL</v>
      </c>
      <c r="B315">
        <v>0</v>
      </c>
      <c r="C315">
        <v>0</v>
      </c>
      <c r="D315" t="s">
        <v>36</v>
      </c>
      <c r="E315" s="1">
        <v>2.0043359999999999</v>
      </c>
    </row>
    <row r="316" spans="1:5" x14ac:dyDescent="0.25">
      <c r="A316" t="str">
        <f>B191&amp;C299&amp;D316</f>
        <v>PENETRACION (%)ChiclesDE 15 A 19 AÑOS</v>
      </c>
      <c r="B316">
        <v>0</v>
      </c>
      <c r="C316">
        <v>0</v>
      </c>
      <c r="D316" t="s">
        <v>147</v>
      </c>
      <c r="E316" s="1">
        <v>9.3528509999999994</v>
      </c>
    </row>
    <row r="317" spans="1:5" x14ac:dyDescent="0.25">
      <c r="A317" t="str">
        <f>B191&amp;C299&amp;D317</f>
        <v>PENETRACION (%)ChiclesDE 20 A 24 AÑOS</v>
      </c>
      <c r="B317">
        <v>0</v>
      </c>
      <c r="C317">
        <v>0</v>
      </c>
      <c r="D317" t="s">
        <v>148</v>
      </c>
      <c r="E317" s="1">
        <v>3.0022690000000001</v>
      </c>
    </row>
    <row r="318" spans="1:5" x14ac:dyDescent="0.25">
      <c r="A318" t="str">
        <f>B191&amp;C299&amp;D318</f>
        <v>PENETRACION (%)ChiclesDE 25 A 34 AÑOS</v>
      </c>
      <c r="B318">
        <v>0</v>
      </c>
      <c r="C318">
        <v>0</v>
      </c>
      <c r="D318" t="s">
        <v>149</v>
      </c>
      <c r="E318" s="1">
        <v>0.80709560000000002</v>
      </c>
    </row>
    <row r="319" spans="1:5" x14ac:dyDescent="0.25">
      <c r="A319" t="str">
        <f>B191&amp;C299&amp;D319</f>
        <v>PENETRACION (%)ChiclesDE 35 A 49 AÑOS</v>
      </c>
      <c r="B319">
        <v>0</v>
      </c>
      <c r="C319">
        <v>0</v>
      </c>
      <c r="D319" t="s">
        <v>150</v>
      </c>
      <c r="E319" s="1">
        <v>2.743385</v>
      </c>
    </row>
    <row r="320" spans="1:5" x14ac:dyDescent="0.25">
      <c r="A320" t="str">
        <f>B191&amp;C299&amp;D320</f>
        <v>PENETRACION (%)ChiclesDE 50 A 59 AÑOS</v>
      </c>
      <c r="B320">
        <v>0</v>
      </c>
      <c r="C320">
        <v>0</v>
      </c>
      <c r="D320" t="s">
        <v>151</v>
      </c>
      <c r="E320" s="1">
        <v>1.8889689999999999</v>
      </c>
    </row>
    <row r="321" spans="1:5" x14ac:dyDescent="0.25">
      <c r="A321" t="str">
        <f>B191&amp;C299&amp;D321</f>
        <v>PENETRACION (%)ChiclesDE 60 A 75 AÑOS</v>
      </c>
      <c r="B321">
        <v>0</v>
      </c>
      <c r="C321">
        <v>0</v>
      </c>
      <c r="D321" t="s">
        <v>152</v>
      </c>
      <c r="E321" s="1">
        <v>0.18086289999999999</v>
      </c>
    </row>
    <row r="322" spans="1:5" x14ac:dyDescent="0.25">
      <c r="A322" t="str">
        <f>B191&amp;C299&amp;D322</f>
        <v>PENETRACION (%)ChiclesALTA Y MEDIA ALTA</v>
      </c>
      <c r="B322">
        <v>0</v>
      </c>
      <c r="C322">
        <v>0</v>
      </c>
      <c r="D322" t="s">
        <v>153</v>
      </c>
      <c r="E322" s="1">
        <v>2.240783</v>
      </c>
    </row>
    <row r="323" spans="1:5" x14ac:dyDescent="0.25">
      <c r="A323" t="str">
        <f>B191&amp;C299&amp;D323</f>
        <v>PENETRACION (%)ChiclesMEDIA</v>
      </c>
      <c r="B323">
        <v>0</v>
      </c>
      <c r="C323">
        <v>0</v>
      </c>
      <c r="D323" t="s">
        <v>154</v>
      </c>
      <c r="E323" s="1">
        <v>2.3800219999999999</v>
      </c>
    </row>
    <row r="324" spans="1:5" x14ac:dyDescent="0.25">
      <c r="A324" t="str">
        <f>B191&amp;C299&amp;D324</f>
        <v>PENETRACION (%)ChiclesMEDIA BAJA</v>
      </c>
      <c r="B324">
        <v>0</v>
      </c>
      <c r="C324">
        <v>0</v>
      </c>
      <c r="D324" t="s">
        <v>155</v>
      </c>
      <c r="E324" s="1">
        <v>1.674482</v>
      </c>
    </row>
    <row r="325" spans="1:5" x14ac:dyDescent="0.25">
      <c r="A325" t="str">
        <f>B191&amp;C299&amp;D325</f>
        <v>PENETRACION (%)ChiclesBAJA</v>
      </c>
      <c r="B325">
        <v>0</v>
      </c>
      <c r="C325">
        <v>0</v>
      </c>
      <c r="D325" t="s">
        <v>156</v>
      </c>
      <c r="E325" s="1">
        <v>2.1312449999999998</v>
      </c>
    </row>
    <row r="326" spans="1:5" x14ac:dyDescent="0.25">
      <c r="A326" t="str">
        <f>B191&amp;C326&amp;D326</f>
        <v>PENETRACION (%)CaramelosT.ESPAÑA</v>
      </c>
      <c r="B326">
        <v>0</v>
      </c>
      <c r="C326" t="s">
        <v>96</v>
      </c>
      <c r="D326" t="s">
        <v>54</v>
      </c>
      <c r="E326" s="1">
        <v>1.0288839999999999</v>
      </c>
    </row>
    <row r="327" spans="1:5" x14ac:dyDescent="0.25">
      <c r="A327" t="str">
        <f>B191&amp;C326&amp;D327</f>
        <v>PENETRACION (%)CaramelosBCN AM</v>
      </c>
      <c r="B327">
        <v>0</v>
      </c>
      <c r="C327">
        <v>0</v>
      </c>
      <c r="D327" t="s">
        <v>139</v>
      </c>
      <c r="E327" s="1">
        <v>2.8037230000000002</v>
      </c>
    </row>
    <row r="328" spans="1:5" x14ac:dyDescent="0.25">
      <c r="A328" t="str">
        <f>B191&amp;C326&amp;D328</f>
        <v>PENETRACION (%)CaramelosREST.CAT ARAGON</v>
      </c>
      <c r="B328">
        <v>0</v>
      </c>
      <c r="C328">
        <v>0</v>
      </c>
      <c r="D328" t="s">
        <v>140</v>
      </c>
      <c r="E328" s="1">
        <v>0.74489839999999996</v>
      </c>
    </row>
    <row r="329" spans="1:5" x14ac:dyDescent="0.25">
      <c r="A329" t="str">
        <f>B191&amp;C326&amp;D329</f>
        <v>PENETRACION (%)CaramelosLEVANTE</v>
      </c>
      <c r="B329">
        <v>0</v>
      </c>
      <c r="C329">
        <v>0</v>
      </c>
      <c r="D329" t="s">
        <v>141</v>
      </c>
      <c r="E329" s="1">
        <v>0.92581100000000005</v>
      </c>
    </row>
    <row r="330" spans="1:5" x14ac:dyDescent="0.25">
      <c r="A330" t="str">
        <f>B191&amp;C326&amp;D330</f>
        <v>PENETRACION (%)CaramelosANDALUCIA</v>
      </c>
      <c r="B330">
        <v>0</v>
      </c>
      <c r="C330">
        <v>0</v>
      </c>
      <c r="D330" t="s">
        <v>142</v>
      </c>
      <c r="E330" s="1">
        <v>0.84197529999999998</v>
      </c>
    </row>
    <row r="331" spans="1:5" x14ac:dyDescent="0.25">
      <c r="A331" t="str">
        <f>B191&amp;C326&amp;D331</f>
        <v>PENETRACION (%)CaramelosMDD AM</v>
      </c>
      <c r="B331">
        <v>0</v>
      </c>
      <c r="C331">
        <v>0</v>
      </c>
      <c r="D331" t="s">
        <v>143</v>
      </c>
      <c r="E331" s="1">
        <v>1.0894360000000001</v>
      </c>
    </row>
    <row r="332" spans="1:5" x14ac:dyDescent="0.25">
      <c r="A332" t="str">
        <f>B191&amp;C326&amp;D332</f>
        <v>PENETRACION (%)CaramelosRTO CENTRO</v>
      </c>
      <c r="B332">
        <v>0</v>
      </c>
      <c r="C332">
        <v>0</v>
      </c>
      <c r="D332" t="s">
        <v>144</v>
      </c>
      <c r="E332" s="1">
        <v>0.26765440000000001</v>
      </c>
    </row>
    <row r="333" spans="1:5" x14ac:dyDescent="0.25">
      <c r="A333" t="str">
        <f>B191&amp;C326&amp;D333</f>
        <v>PENETRACION (%)CaramelosNORTE-CENTRO</v>
      </c>
      <c r="B333">
        <v>0</v>
      </c>
      <c r="C333">
        <v>0</v>
      </c>
      <c r="D333" t="s">
        <v>145</v>
      </c>
      <c r="E333" s="1">
        <v>1.2520610000000001</v>
      </c>
    </row>
    <row r="334" spans="1:5" x14ac:dyDescent="0.25">
      <c r="A334" t="str">
        <f>B191&amp;C326&amp;D334</f>
        <v>PENETRACION (%)CaramelosNOROESTE</v>
      </c>
      <c r="B334">
        <v>0</v>
      </c>
      <c r="C334">
        <v>0</v>
      </c>
      <c r="D334" t="s">
        <v>146</v>
      </c>
      <c r="E334" s="1">
        <v>2.2666539999999999</v>
      </c>
    </row>
    <row r="335" spans="1:5" x14ac:dyDescent="0.25">
      <c r="A335" t="str">
        <f>B191&amp;C326&amp;D335</f>
        <v>PENETRACION (%)Caramelos&lt;2MIL</v>
      </c>
      <c r="B335">
        <v>0</v>
      </c>
      <c r="C335">
        <v>0</v>
      </c>
      <c r="D335" t="s">
        <v>29</v>
      </c>
      <c r="E335" s="1">
        <v>0</v>
      </c>
    </row>
    <row r="336" spans="1:5" x14ac:dyDescent="0.25">
      <c r="A336" t="str">
        <f>B191&amp;C326&amp;D336</f>
        <v>PENETRACION (%)Caramelos2-5MIL</v>
      </c>
      <c r="B336">
        <v>0</v>
      </c>
      <c r="C336">
        <v>0</v>
      </c>
      <c r="D336" t="s">
        <v>30</v>
      </c>
      <c r="E336" s="1">
        <v>2.3009979999999999</v>
      </c>
    </row>
    <row r="337" spans="1:5" x14ac:dyDescent="0.25">
      <c r="A337" t="str">
        <f>B191&amp;C326&amp;D337</f>
        <v>PENETRACION (%)Caramelos5-10MIL</v>
      </c>
      <c r="B337">
        <v>0</v>
      </c>
      <c r="C337">
        <v>0</v>
      </c>
      <c r="D337" t="s">
        <v>31</v>
      </c>
      <c r="E337" s="1">
        <v>0</v>
      </c>
    </row>
    <row r="338" spans="1:5" x14ac:dyDescent="0.25">
      <c r="A338" t="str">
        <f>B191&amp;C326&amp;D338</f>
        <v>PENETRACION (%)Caramelos10-30MIL</v>
      </c>
      <c r="B338">
        <v>0</v>
      </c>
      <c r="C338">
        <v>0</v>
      </c>
      <c r="D338" t="s">
        <v>32</v>
      </c>
      <c r="E338" s="1">
        <v>1.3061199999999999</v>
      </c>
    </row>
    <row r="339" spans="1:5" x14ac:dyDescent="0.25">
      <c r="A339" t="str">
        <f>B191&amp;C326&amp;D339</f>
        <v>PENETRACION (%)Caramelos30-100MIL</v>
      </c>
      <c r="B339">
        <v>0</v>
      </c>
      <c r="C339">
        <v>0</v>
      </c>
      <c r="D339" t="s">
        <v>33</v>
      </c>
      <c r="E339" s="1">
        <v>0.68849470000000002</v>
      </c>
    </row>
    <row r="340" spans="1:5" x14ac:dyDescent="0.25">
      <c r="A340" t="str">
        <f>B191&amp;C326&amp;D340</f>
        <v>PENETRACION (%)Caramelos100-200MIL</v>
      </c>
      <c r="B340">
        <v>0</v>
      </c>
      <c r="C340">
        <v>0</v>
      </c>
      <c r="D340" t="s">
        <v>34</v>
      </c>
      <c r="E340" s="1">
        <v>0.82532570000000005</v>
      </c>
    </row>
    <row r="341" spans="1:5" x14ac:dyDescent="0.25">
      <c r="A341" t="str">
        <f>B191&amp;C326&amp;D341</f>
        <v>PENETRACION (%)Caramelos200-500MIL</v>
      </c>
      <c r="B341">
        <v>0</v>
      </c>
      <c r="C341">
        <v>0</v>
      </c>
      <c r="D341" t="s">
        <v>35</v>
      </c>
      <c r="E341" s="1">
        <v>2.6150540000000002</v>
      </c>
    </row>
    <row r="342" spans="1:5" x14ac:dyDescent="0.25">
      <c r="A342" t="str">
        <f>B191&amp;C326&amp;D342</f>
        <v>PENETRACION (%)Caramelos&gt;500MIL</v>
      </c>
      <c r="B342">
        <v>0</v>
      </c>
      <c r="C342">
        <v>0</v>
      </c>
      <c r="D342" t="s">
        <v>36</v>
      </c>
      <c r="E342" s="1">
        <v>1.071383</v>
      </c>
    </row>
    <row r="343" spans="1:5" x14ac:dyDescent="0.25">
      <c r="A343" t="str">
        <f>B191&amp;C326&amp;D343</f>
        <v>PENETRACION (%)CaramelosDE 15 A 19 AÑOS</v>
      </c>
      <c r="B343">
        <v>0</v>
      </c>
      <c r="C343">
        <v>0</v>
      </c>
      <c r="D343" t="s">
        <v>147</v>
      </c>
      <c r="E343" s="1">
        <v>0</v>
      </c>
    </row>
    <row r="344" spans="1:5" x14ac:dyDescent="0.25">
      <c r="A344" t="str">
        <f>B191&amp;C326&amp;D344</f>
        <v>PENETRACION (%)CaramelosDE 20 A 24 AÑOS</v>
      </c>
      <c r="B344">
        <v>0</v>
      </c>
      <c r="C344">
        <v>0</v>
      </c>
      <c r="D344" t="s">
        <v>148</v>
      </c>
      <c r="E344" s="1">
        <v>4.9853480000000001</v>
      </c>
    </row>
    <row r="345" spans="1:5" x14ac:dyDescent="0.25">
      <c r="A345" t="str">
        <f>B191&amp;C326&amp;D345</f>
        <v>PENETRACION (%)CaramelosDE 25 A 34 AÑOS</v>
      </c>
      <c r="B345">
        <v>0</v>
      </c>
      <c r="C345">
        <v>0</v>
      </c>
      <c r="D345" t="s">
        <v>149</v>
      </c>
      <c r="E345" s="1">
        <v>0.3889185</v>
      </c>
    </row>
    <row r="346" spans="1:5" x14ac:dyDescent="0.25">
      <c r="A346" t="str">
        <f>B191&amp;C326&amp;D346</f>
        <v>PENETRACION (%)CaramelosDE 35 A 49 AÑOS</v>
      </c>
      <c r="B346">
        <v>0</v>
      </c>
      <c r="C346">
        <v>0</v>
      </c>
      <c r="D346" t="s">
        <v>150</v>
      </c>
      <c r="E346" s="1">
        <v>0.7099046</v>
      </c>
    </row>
    <row r="347" spans="1:5" x14ac:dyDescent="0.25">
      <c r="A347" t="str">
        <f>B191&amp;C326&amp;D347</f>
        <v>PENETRACION (%)CaramelosDE 50 A 59 AÑOS</v>
      </c>
      <c r="B347">
        <v>0</v>
      </c>
      <c r="C347">
        <v>0</v>
      </c>
      <c r="D347" t="s">
        <v>151</v>
      </c>
      <c r="E347" s="1">
        <v>1.9386319999999999</v>
      </c>
    </row>
    <row r="348" spans="1:5" x14ac:dyDescent="0.25">
      <c r="A348" t="str">
        <f>B191&amp;C326&amp;D348</f>
        <v>PENETRACION (%)CaramelosDE 60 A 75 AÑOS</v>
      </c>
      <c r="B348">
        <v>0</v>
      </c>
      <c r="C348">
        <v>0</v>
      </c>
      <c r="D348" t="s">
        <v>152</v>
      </c>
      <c r="E348" s="1">
        <v>0.75695299999999999</v>
      </c>
    </row>
    <row r="349" spans="1:5" x14ac:dyDescent="0.25">
      <c r="A349" t="str">
        <f>B191&amp;C326&amp;D349</f>
        <v>PENETRACION (%)CaramelosALTA Y MEDIA ALTA</v>
      </c>
      <c r="B349">
        <v>0</v>
      </c>
      <c r="C349">
        <v>0</v>
      </c>
      <c r="D349" t="s">
        <v>153</v>
      </c>
      <c r="E349" s="1">
        <v>0.69346169999999996</v>
      </c>
    </row>
    <row r="350" spans="1:5" x14ac:dyDescent="0.25">
      <c r="A350" t="str">
        <f>B191&amp;C326&amp;D350</f>
        <v>PENETRACION (%)CaramelosMEDIA</v>
      </c>
      <c r="B350">
        <v>0</v>
      </c>
      <c r="C350">
        <v>0</v>
      </c>
      <c r="D350" t="s">
        <v>154</v>
      </c>
      <c r="E350" s="1">
        <v>1.2903210000000001</v>
      </c>
    </row>
    <row r="351" spans="1:5" x14ac:dyDescent="0.25">
      <c r="A351" t="str">
        <f>B191&amp;C326&amp;D351</f>
        <v>PENETRACION (%)CaramelosMEDIA BAJA</v>
      </c>
      <c r="B351">
        <v>0</v>
      </c>
      <c r="C351">
        <v>0</v>
      </c>
      <c r="D351" t="s">
        <v>155</v>
      </c>
      <c r="E351" s="1">
        <v>0.4356855</v>
      </c>
    </row>
    <row r="352" spans="1:5" x14ac:dyDescent="0.25">
      <c r="A352" t="str">
        <f>B191&amp;C326&amp;D352</f>
        <v>PENETRACION (%)CaramelosBAJA</v>
      </c>
      <c r="B352">
        <v>0</v>
      </c>
      <c r="C352">
        <v>0</v>
      </c>
      <c r="D352" t="s">
        <v>156</v>
      </c>
      <c r="E352" s="1">
        <v>1.9390769999999999</v>
      </c>
    </row>
    <row r="353" spans="1:5" x14ac:dyDescent="0.25">
      <c r="A353" t="str">
        <f>B191&amp;C353&amp;D353</f>
        <v>PENETRACION (%)GolosinasT.ESPAÑA</v>
      </c>
      <c r="B353">
        <v>0</v>
      </c>
      <c r="C353" t="s">
        <v>97</v>
      </c>
      <c r="D353" t="s">
        <v>54</v>
      </c>
      <c r="E353" s="1">
        <v>1.0956779999999999</v>
      </c>
    </row>
    <row r="354" spans="1:5" x14ac:dyDescent="0.25">
      <c r="A354" t="str">
        <f>B191&amp;C353&amp;D354</f>
        <v>PENETRACION (%)GolosinasBCN AM</v>
      </c>
      <c r="B354">
        <v>0</v>
      </c>
      <c r="C354">
        <v>0</v>
      </c>
      <c r="D354" t="s">
        <v>139</v>
      </c>
      <c r="E354" s="1">
        <v>2.3728020000000001</v>
      </c>
    </row>
    <row r="355" spans="1:5" x14ac:dyDescent="0.25">
      <c r="A355" t="str">
        <f>B191&amp;C353&amp;D355</f>
        <v>PENETRACION (%)GolosinasREST.CAT ARAGON</v>
      </c>
      <c r="B355">
        <v>0</v>
      </c>
      <c r="C355">
        <v>0</v>
      </c>
      <c r="D355" t="s">
        <v>140</v>
      </c>
      <c r="E355" s="1">
        <v>0.97371660000000004</v>
      </c>
    </row>
    <row r="356" spans="1:5" x14ac:dyDescent="0.25">
      <c r="A356" t="str">
        <f>B191&amp;C353&amp;D356</f>
        <v>PENETRACION (%)GolosinasLEVANTE</v>
      </c>
      <c r="B356">
        <v>0</v>
      </c>
      <c r="C356">
        <v>0</v>
      </c>
      <c r="D356" t="s">
        <v>141</v>
      </c>
      <c r="E356" s="1">
        <v>0.20559150000000001</v>
      </c>
    </row>
    <row r="357" spans="1:5" x14ac:dyDescent="0.25">
      <c r="A357" t="str">
        <f>B191&amp;C353&amp;D357</f>
        <v>PENETRACION (%)GolosinasANDALUCIA</v>
      </c>
      <c r="B357">
        <v>0</v>
      </c>
      <c r="C357">
        <v>0</v>
      </c>
      <c r="D357" t="s">
        <v>142</v>
      </c>
      <c r="E357" s="1">
        <v>1.841734</v>
      </c>
    </row>
    <row r="358" spans="1:5" x14ac:dyDescent="0.25">
      <c r="A358" t="str">
        <f>B191&amp;C353&amp;D358</f>
        <v>PENETRACION (%)GolosinasMDD AM</v>
      </c>
      <c r="B358">
        <v>0</v>
      </c>
      <c r="C358">
        <v>0</v>
      </c>
      <c r="D358" t="s">
        <v>143</v>
      </c>
      <c r="E358" s="1">
        <v>1.155842</v>
      </c>
    </row>
    <row r="359" spans="1:5" x14ac:dyDescent="0.25">
      <c r="A359" t="str">
        <f>B191&amp;C353&amp;D359</f>
        <v>PENETRACION (%)GolosinasRTO CENTRO</v>
      </c>
      <c r="B359">
        <v>0</v>
      </c>
      <c r="C359">
        <v>0</v>
      </c>
      <c r="D359" t="s">
        <v>144</v>
      </c>
      <c r="E359" s="1">
        <v>1.2958369999999999</v>
      </c>
    </row>
    <row r="360" spans="1:5" x14ac:dyDescent="0.25">
      <c r="A360" t="str">
        <f>B191&amp;C353&amp;D360</f>
        <v>PENETRACION (%)GolosinasNORTE-CENTRO</v>
      </c>
      <c r="B360">
        <v>0</v>
      </c>
      <c r="C360">
        <v>0</v>
      </c>
      <c r="D360" t="s">
        <v>145</v>
      </c>
      <c r="E360" s="1">
        <v>1.5075130000000001</v>
      </c>
    </row>
    <row r="361" spans="1:5" x14ac:dyDescent="0.25">
      <c r="A361" t="str">
        <f>B191&amp;C353&amp;D361</f>
        <v>PENETRACION (%)GolosinasNOROESTE</v>
      </c>
      <c r="B361">
        <v>0</v>
      </c>
      <c r="C361">
        <v>0</v>
      </c>
      <c r="D361" t="s">
        <v>146</v>
      </c>
      <c r="E361" s="1">
        <v>0.3581319</v>
      </c>
    </row>
    <row r="362" spans="1:5" x14ac:dyDescent="0.25">
      <c r="A362" t="str">
        <f>B191&amp;C353&amp;D362</f>
        <v>PENETRACION (%)Golosinas&lt;2MIL</v>
      </c>
      <c r="B362">
        <v>0</v>
      </c>
      <c r="C362">
        <v>0</v>
      </c>
      <c r="D362" t="s">
        <v>29</v>
      </c>
      <c r="E362" s="1">
        <v>0.57102260000000005</v>
      </c>
    </row>
    <row r="363" spans="1:5" x14ac:dyDescent="0.25">
      <c r="A363" t="str">
        <f>B191&amp;C353&amp;D363</f>
        <v>PENETRACION (%)Golosinas2-5MIL</v>
      </c>
      <c r="B363">
        <v>0</v>
      </c>
      <c r="C363">
        <v>0</v>
      </c>
      <c r="D363" t="s">
        <v>30</v>
      </c>
      <c r="E363" s="1">
        <v>0.45927069999999998</v>
      </c>
    </row>
    <row r="364" spans="1:5" x14ac:dyDescent="0.25">
      <c r="A364" t="str">
        <f>B191&amp;C353&amp;D364</f>
        <v>PENETRACION (%)Golosinas5-10MIL</v>
      </c>
      <c r="B364">
        <v>0</v>
      </c>
      <c r="C364">
        <v>0</v>
      </c>
      <c r="D364" t="s">
        <v>31</v>
      </c>
      <c r="E364" s="1">
        <v>1.5207850000000001</v>
      </c>
    </row>
    <row r="365" spans="1:5" x14ac:dyDescent="0.25">
      <c r="A365" t="str">
        <f>B191&amp;C353&amp;D365</f>
        <v>PENETRACION (%)Golosinas10-30MIL</v>
      </c>
      <c r="B365">
        <v>0</v>
      </c>
      <c r="C365">
        <v>0</v>
      </c>
      <c r="D365" t="s">
        <v>32</v>
      </c>
      <c r="E365" s="1">
        <v>1.4576830000000001</v>
      </c>
    </row>
    <row r="366" spans="1:5" x14ac:dyDescent="0.25">
      <c r="A366" t="str">
        <f>B191&amp;C353&amp;D366</f>
        <v>PENETRACION (%)Golosinas30-100MIL</v>
      </c>
      <c r="B366">
        <v>0</v>
      </c>
      <c r="C366">
        <v>0</v>
      </c>
      <c r="D366" t="s">
        <v>33</v>
      </c>
      <c r="E366" s="1">
        <v>1.1214090000000001</v>
      </c>
    </row>
    <row r="367" spans="1:5" x14ac:dyDescent="0.25">
      <c r="A367" t="str">
        <f>B191&amp;C353&amp;D367</f>
        <v>PENETRACION (%)Golosinas100-200MIL</v>
      </c>
      <c r="B367">
        <v>0</v>
      </c>
      <c r="C367">
        <v>0</v>
      </c>
      <c r="D367" t="s">
        <v>34</v>
      </c>
      <c r="E367" s="1">
        <v>0.79187569999999996</v>
      </c>
    </row>
    <row r="368" spans="1:5" x14ac:dyDescent="0.25">
      <c r="A368" t="str">
        <f>B191&amp;C353&amp;D368</f>
        <v>PENETRACION (%)Golosinas200-500MIL</v>
      </c>
      <c r="B368">
        <v>0</v>
      </c>
      <c r="C368">
        <v>0</v>
      </c>
      <c r="D368" t="s">
        <v>35</v>
      </c>
      <c r="E368" s="1">
        <v>2.7932169999999998</v>
      </c>
    </row>
    <row r="369" spans="1:5" x14ac:dyDescent="0.25">
      <c r="A369" t="str">
        <f>B191&amp;C353&amp;D369</f>
        <v>PENETRACION (%)Golosinas&gt;500MIL</v>
      </c>
      <c r="B369">
        <v>0</v>
      </c>
      <c r="C369">
        <v>0</v>
      </c>
      <c r="D369" t="s">
        <v>36</v>
      </c>
      <c r="E369" s="1">
        <v>0.8799188</v>
      </c>
    </row>
    <row r="370" spans="1:5" x14ac:dyDescent="0.25">
      <c r="A370" t="str">
        <f>B191&amp;C353&amp;D370</f>
        <v>PENETRACION (%)GolosinasDE 15 A 19 AÑOS</v>
      </c>
      <c r="B370">
        <v>0</v>
      </c>
      <c r="C370">
        <v>0</v>
      </c>
      <c r="D370" t="s">
        <v>147</v>
      </c>
      <c r="E370" s="1">
        <v>2.0304310000000001</v>
      </c>
    </row>
    <row r="371" spans="1:5" x14ac:dyDescent="0.25">
      <c r="A371" t="str">
        <f>B191&amp;C353&amp;D371</f>
        <v>PENETRACION (%)GolosinasDE 20 A 24 AÑOS</v>
      </c>
      <c r="B371">
        <v>0</v>
      </c>
      <c r="C371">
        <v>0</v>
      </c>
      <c r="D371" t="s">
        <v>148</v>
      </c>
      <c r="E371" s="1">
        <v>2.9416449999999998</v>
      </c>
    </row>
    <row r="372" spans="1:5" x14ac:dyDescent="0.25">
      <c r="A372" t="str">
        <f>B191&amp;C353&amp;D372</f>
        <v>PENETRACION (%)GolosinasDE 25 A 34 AÑOS</v>
      </c>
      <c r="B372">
        <v>0</v>
      </c>
      <c r="C372">
        <v>0</v>
      </c>
      <c r="D372" t="s">
        <v>149</v>
      </c>
      <c r="E372" s="1">
        <v>3.0790839999999999</v>
      </c>
    </row>
    <row r="373" spans="1:5" x14ac:dyDescent="0.25">
      <c r="A373" t="str">
        <f>B191&amp;C353&amp;D373</f>
        <v>PENETRACION (%)GolosinasDE 35 A 49 AÑOS</v>
      </c>
      <c r="B373">
        <v>0</v>
      </c>
      <c r="C373">
        <v>0</v>
      </c>
      <c r="D373" t="s">
        <v>150</v>
      </c>
      <c r="E373" s="1">
        <v>0.80144850000000001</v>
      </c>
    </row>
    <row r="374" spans="1:5" x14ac:dyDescent="0.25">
      <c r="A374" t="str">
        <f>B191&amp;C353&amp;D374</f>
        <v>PENETRACION (%)GolosinasDE 50 A 59 AÑOS</v>
      </c>
      <c r="B374">
        <v>0</v>
      </c>
      <c r="C374">
        <v>0</v>
      </c>
      <c r="D374" t="s">
        <v>151</v>
      </c>
      <c r="E374" s="1">
        <v>0.57987080000000002</v>
      </c>
    </row>
    <row r="375" spans="1:5" x14ac:dyDescent="0.25">
      <c r="A375" t="str">
        <f>B191&amp;C353&amp;D375</f>
        <v>PENETRACION (%)GolosinasDE 60 A 75 AÑOS</v>
      </c>
      <c r="B375">
        <v>0</v>
      </c>
      <c r="C375">
        <v>0</v>
      </c>
      <c r="D375" t="s">
        <v>152</v>
      </c>
      <c r="E375" s="1">
        <v>0.46200190000000002</v>
      </c>
    </row>
    <row r="376" spans="1:5" x14ac:dyDescent="0.25">
      <c r="A376" t="str">
        <f>B191&amp;C353&amp;D376</f>
        <v>PENETRACION (%)GolosinasALTA Y MEDIA ALTA</v>
      </c>
      <c r="B376">
        <v>0</v>
      </c>
      <c r="C376">
        <v>0</v>
      </c>
      <c r="D376" t="s">
        <v>153</v>
      </c>
      <c r="E376" s="1">
        <v>0.31820690000000001</v>
      </c>
    </row>
    <row r="377" spans="1:5" x14ac:dyDescent="0.25">
      <c r="A377" t="str">
        <f>B191&amp;C353&amp;D377</f>
        <v>PENETRACION (%)GolosinasMEDIA</v>
      </c>
      <c r="B377">
        <v>0</v>
      </c>
      <c r="C377">
        <v>0</v>
      </c>
      <c r="D377" t="s">
        <v>154</v>
      </c>
      <c r="E377" s="1">
        <v>1.1902839999999999</v>
      </c>
    </row>
    <row r="378" spans="1:5" x14ac:dyDescent="0.25">
      <c r="A378" t="str">
        <f>B191&amp;C353&amp;D378</f>
        <v>PENETRACION (%)GolosinasMEDIA BAJA</v>
      </c>
      <c r="B378">
        <v>0</v>
      </c>
      <c r="C378">
        <v>0</v>
      </c>
      <c r="D378" t="s">
        <v>155</v>
      </c>
      <c r="E378" s="1">
        <v>1.343021</v>
      </c>
    </row>
    <row r="379" spans="1:5" x14ac:dyDescent="0.25">
      <c r="A379" t="str">
        <f>B191&amp;C353&amp;D379</f>
        <v>PENETRACION (%)GolosinasBAJA</v>
      </c>
      <c r="B379">
        <v>0</v>
      </c>
      <c r="C379">
        <v>0</v>
      </c>
      <c r="D379" t="s">
        <v>156</v>
      </c>
      <c r="E379" s="1">
        <v>1.471867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D58"/>
  <sheetViews>
    <sheetView workbookViewId="0">
      <selection activeCell="B1" sqref="B1"/>
    </sheetView>
  </sheetViews>
  <sheetFormatPr baseColWidth="10" defaultRowHeight="15" x14ac:dyDescent="0.25"/>
  <cols>
    <col min="1" max="1" width="65.42578125" bestFit="1" customWidth="1"/>
    <col min="3" max="3" width="22.28515625" bestFit="1" customWidth="1"/>
    <col min="4" max="4" width="10.85546875" style="2"/>
  </cols>
  <sheetData>
    <row r="1" spans="1:4" x14ac:dyDescent="0.25">
      <c r="B1" t="s">
        <v>137</v>
      </c>
      <c r="C1" t="s">
        <v>54</v>
      </c>
      <c r="D1" s="2">
        <v>0</v>
      </c>
    </row>
    <row r="2" spans="1:4" x14ac:dyDescent="0.25">
      <c r="B2">
        <v>0</v>
      </c>
      <c r="C2">
        <v>0</v>
      </c>
      <c r="D2" s="2" t="s">
        <v>138</v>
      </c>
    </row>
    <row r="3" spans="1:4" x14ac:dyDescent="0.25">
      <c r="A3" t="str">
        <f>B3&amp;C3</f>
        <v>VOLUMEN (Miles kg ó litros)TOTAL BEBIDAS</v>
      </c>
      <c r="B3" t="s">
        <v>24</v>
      </c>
      <c r="C3" t="s">
        <v>98</v>
      </c>
      <c r="D3" s="2">
        <v>13713.774152279999</v>
      </c>
    </row>
    <row r="4" spans="1:4" x14ac:dyDescent="0.25">
      <c r="A4" t="str">
        <f>B3&amp;C4</f>
        <v>VOLUMEN (Miles kg ó litros).Total Bebidas Frias</v>
      </c>
      <c r="B4">
        <v>0</v>
      </c>
      <c r="C4" t="s">
        <v>99</v>
      </c>
      <c r="D4" s="2">
        <v>12950.678628529999</v>
      </c>
    </row>
    <row r="5" spans="1:4" x14ac:dyDescent="0.25">
      <c r="A5" t="str">
        <f>B3&amp;C5</f>
        <v>VOLUMEN (Miles kg ó litros)Total bebidas de vino</v>
      </c>
      <c r="B5">
        <v>0</v>
      </c>
      <c r="C5" t="s">
        <v>100</v>
      </c>
      <c r="D5" s="2">
        <v>1386.2382675000001</v>
      </c>
    </row>
    <row r="6" spans="1:4" x14ac:dyDescent="0.25">
      <c r="A6" t="str">
        <f>B3&amp;C6</f>
        <v>VOLUMEN (Miles kg ó litros)Sidra</v>
      </c>
      <c r="B6">
        <v>0</v>
      </c>
      <c r="C6" t="s">
        <v>101</v>
      </c>
      <c r="D6" s="2">
        <v>59.2074225</v>
      </c>
    </row>
    <row r="7" spans="1:4" x14ac:dyDescent="0.25">
      <c r="A7" t="str">
        <f>B3&amp;C7</f>
        <v>VOLUMEN (Miles kg ó litros)Cerveza</v>
      </c>
      <c r="B7">
        <v>0</v>
      </c>
      <c r="C7" t="s">
        <v>102</v>
      </c>
      <c r="D7" s="2">
        <v>2295.0187237</v>
      </c>
    </row>
    <row r="8" spans="1:4" x14ac:dyDescent="0.25">
      <c r="A8" t="str">
        <f>B3&amp;C8</f>
        <v>VOLUMEN (Miles kg ó litros)Espirituosas</v>
      </c>
      <c r="B8">
        <v>0</v>
      </c>
      <c r="C8" t="s">
        <v>103</v>
      </c>
      <c r="D8" s="2">
        <v>333.20665555000005</v>
      </c>
    </row>
    <row r="9" spans="1:4" x14ac:dyDescent="0.25">
      <c r="A9" t="str">
        <f>B3&amp;C9</f>
        <v>VOLUMEN (Miles kg ó litros)T.Zumo+Horchata+Mosto</v>
      </c>
      <c r="B9">
        <v>0</v>
      </c>
      <c r="C9" t="s">
        <v>104</v>
      </c>
      <c r="D9" s="2">
        <v>798.72841075000008</v>
      </c>
    </row>
    <row r="10" spans="1:4" x14ac:dyDescent="0.25">
      <c r="A10" t="str">
        <f>B3&amp;C10</f>
        <v>VOLUMEN (Miles kg ó litros)Agua Envasada</v>
      </c>
      <c r="B10">
        <v>0</v>
      </c>
      <c r="C10" t="s">
        <v>105</v>
      </c>
      <c r="D10" s="2">
        <v>4276.1738800000003</v>
      </c>
    </row>
    <row r="11" spans="1:4" x14ac:dyDescent="0.25">
      <c r="A11" t="str">
        <f>B3&amp;C11</f>
        <v>VOLUMEN (Miles kg ó litros)Bebidas Refrescantes</v>
      </c>
      <c r="B11">
        <v>0</v>
      </c>
      <c r="C11" t="s">
        <v>106</v>
      </c>
      <c r="D11" s="2">
        <v>3802.1052685300001</v>
      </c>
    </row>
    <row r="12" spans="1:4" x14ac:dyDescent="0.25">
      <c r="A12" t="str">
        <f>B3&amp;C12</f>
        <v>VOLUMEN (Miles kg ó litros).Total Bebidas Caliente</v>
      </c>
      <c r="B12">
        <v>0</v>
      </c>
      <c r="C12" t="s">
        <v>107</v>
      </c>
      <c r="D12" s="2">
        <v>763.0955237500001</v>
      </c>
    </row>
    <row r="13" spans="1:4" x14ac:dyDescent="0.25">
      <c r="A13" t="str">
        <f>B3&amp;C13</f>
        <v>VOLUMEN (Miles kg ó litros)Cafe</v>
      </c>
      <c r="B13">
        <v>0</v>
      </c>
      <c r="C13" t="s">
        <v>108</v>
      </c>
      <c r="D13" s="2">
        <v>145.821866</v>
      </c>
    </row>
    <row r="14" spans="1:4" x14ac:dyDescent="0.25">
      <c r="A14" t="str">
        <f>B3&amp;C14</f>
        <v>VOLUMEN (Miles kg ó litros)Leche+bebidas vegetales</v>
      </c>
      <c r="B14">
        <v>0</v>
      </c>
      <c r="C14" t="s">
        <v>109</v>
      </c>
      <c r="D14" s="2">
        <v>528.69093899999996</v>
      </c>
    </row>
    <row r="15" spans="1:4" x14ac:dyDescent="0.25">
      <c r="A15" t="str">
        <f>B3&amp;C15</f>
        <v>VOLUMEN (Miles kg ó litros)Infusiones</v>
      </c>
      <c r="B15">
        <v>0</v>
      </c>
      <c r="C15" t="s">
        <v>110</v>
      </c>
      <c r="D15" s="2">
        <v>17.174625750000001</v>
      </c>
    </row>
    <row r="16" spans="1:4" x14ac:dyDescent="0.25">
      <c r="A16" t="str">
        <f>B3&amp;C16</f>
        <v>VOLUMEN (Miles kg ó litros)Resto Bebidas Caliente</v>
      </c>
      <c r="B16">
        <v>0</v>
      </c>
      <c r="C16" t="s">
        <v>111</v>
      </c>
      <c r="D16" s="2">
        <v>71.408092999999994</v>
      </c>
    </row>
    <row r="17" spans="1:4" x14ac:dyDescent="0.25">
      <c r="A17" t="str">
        <f>B17&amp;C17</f>
        <v>PENETRACION (%)TOTAL BEBIDAS</v>
      </c>
      <c r="B17" t="s">
        <v>25</v>
      </c>
      <c r="C17" t="s">
        <v>98</v>
      </c>
      <c r="D17" s="2">
        <v>25.155619999999999</v>
      </c>
    </row>
    <row r="18" spans="1:4" x14ac:dyDescent="0.25">
      <c r="A18" t="str">
        <f>B17&amp;C18</f>
        <v>PENETRACION (%).Total Bebidas Frias</v>
      </c>
      <c r="B18">
        <v>0</v>
      </c>
      <c r="C18" t="s">
        <v>99</v>
      </c>
      <c r="D18" s="2">
        <v>24.08784</v>
      </c>
    </row>
    <row r="19" spans="1:4" x14ac:dyDescent="0.25">
      <c r="A19" t="str">
        <f>B17&amp;C19</f>
        <v>PENETRACION (%)Total bebidas de vino</v>
      </c>
      <c r="B19">
        <v>0</v>
      </c>
      <c r="C19" t="s">
        <v>100</v>
      </c>
      <c r="D19" s="2">
        <v>4.1226750000000001</v>
      </c>
    </row>
    <row r="20" spans="1:4" x14ac:dyDescent="0.25">
      <c r="A20" t="str">
        <f>B17&amp;C20</f>
        <v>PENETRACION (%)Sidra</v>
      </c>
      <c r="B20">
        <v>0</v>
      </c>
      <c r="C20" t="s">
        <v>101</v>
      </c>
      <c r="D20" s="2">
        <v>0.27671499999999999</v>
      </c>
    </row>
    <row r="21" spans="1:4" x14ac:dyDescent="0.25">
      <c r="A21" t="str">
        <f>B17&amp;C21</f>
        <v>PENETRACION (%)Cerveza</v>
      </c>
      <c r="B21">
        <v>0</v>
      </c>
      <c r="C21" t="s">
        <v>102</v>
      </c>
      <c r="D21" s="2">
        <v>5.3097770000000004</v>
      </c>
    </row>
    <row r="22" spans="1:4" x14ac:dyDescent="0.25">
      <c r="A22" t="str">
        <f>B17&amp;C22</f>
        <v>PENETRACION (%)Espirituosas</v>
      </c>
      <c r="B22">
        <v>0</v>
      </c>
      <c r="C22" t="s">
        <v>103</v>
      </c>
      <c r="D22" s="2">
        <v>1.313347</v>
      </c>
    </row>
    <row r="23" spans="1:4" x14ac:dyDescent="0.25">
      <c r="A23" t="str">
        <f>B17&amp;C23</f>
        <v>PENETRACION (%)T.Zumo+Horchata+Mosto</v>
      </c>
      <c r="B23">
        <v>0</v>
      </c>
      <c r="C23" t="s">
        <v>104</v>
      </c>
      <c r="D23" s="2">
        <v>1.5643320000000001</v>
      </c>
    </row>
    <row r="24" spans="1:4" x14ac:dyDescent="0.25">
      <c r="A24" t="str">
        <f>B17&amp;C24</f>
        <v>PENETRACION (%)Agua Envasada</v>
      </c>
      <c r="B24">
        <v>0</v>
      </c>
      <c r="C24" t="s">
        <v>105</v>
      </c>
      <c r="D24" s="2">
        <v>9.3510679999999997</v>
      </c>
    </row>
    <row r="25" spans="1:4" x14ac:dyDescent="0.25">
      <c r="A25" t="str">
        <f>B17&amp;C25</f>
        <v>PENETRACION (%)Bebidas Refrescantes</v>
      </c>
      <c r="B25">
        <v>0</v>
      </c>
      <c r="C25" t="s">
        <v>106</v>
      </c>
      <c r="D25" s="2">
        <v>9.6792130000000007</v>
      </c>
    </row>
    <row r="26" spans="1:4" x14ac:dyDescent="0.25">
      <c r="A26" t="str">
        <f>B17&amp;C26</f>
        <v>PENETRACION (%).Total Bebidas Caliente</v>
      </c>
      <c r="B26">
        <v>0</v>
      </c>
      <c r="C26" t="s">
        <v>107</v>
      </c>
      <c r="D26" s="2">
        <v>3.3477139999999999</v>
      </c>
    </row>
    <row r="27" spans="1:4" x14ac:dyDescent="0.25">
      <c r="A27" t="str">
        <f>B17&amp;C27</f>
        <v>PENETRACION (%)Cafe</v>
      </c>
      <c r="B27">
        <v>0</v>
      </c>
      <c r="C27" t="s">
        <v>108</v>
      </c>
      <c r="D27" s="2">
        <v>1.2544949999999999</v>
      </c>
    </row>
    <row r="28" spans="1:4" x14ac:dyDescent="0.25">
      <c r="A28" t="str">
        <f>B17&amp;C28</f>
        <v>PENETRACION (%)Leche+bebidas vegetales</v>
      </c>
      <c r="B28">
        <v>0</v>
      </c>
      <c r="C28" t="s">
        <v>109</v>
      </c>
      <c r="D28" s="2">
        <v>1.777477</v>
      </c>
    </row>
    <row r="29" spans="1:4" x14ac:dyDescent="0.25">
      <c r="A29" t="str">
        <f>B17&amp;C29</f>
        <v>PENETRACION (%)Infusiones</v>
      </c>
      <c r="B29">
        <v>0</v>
      </c>
      <c r="C29" t="s">
        <v>110</v>
      </c>
      <c r="D29" s="2">
        <v>0.56918869999999999</v>
      </c>
    </row>
    <row r="30" spans="1:4" x14ac:dyDescent="0.25">
      <c r="A30" t="str">
        <f>B17&amp;C30</f>
        <v>PENETRACION (%)Resto Bebidas Caliente</v>
      </c>
      <c r="B30">
        <v>0</v>
      </c>
      <c r="C30" t="s">
        <v>111</v>
      </c>
      <c r="D30" s="2">
        <v>1.1153150000000001</v>
      </c>
    </row>
    <row r="31" spans="1:4" x14ac:dyDescent="0.25">
      <c r="A31" t="str">
        <f>B31&amp;C31</f>
        <v>FRECUENCIA DESPERDICIO (Actos)TOTAL BEBIDAS</v>
      </c>
      <c r="B31" t="s">
        <v>26</v>
      </c>
      <c r="C31" t="s">
        <v>98</v>
      </c>
      <c r="D31" s="2">
        <v>3.4171610974058209</v>
      </c>
    </row>
    <row r="32" spans="1:4" x14ac:dyDescent="0.25">
      <c r="A32" t="str">
        <f>B31&amp;C32</f>
        <v>FRECUENCIA DESPERDICIO (Actos).Total Bebidas Frias</v>
      </c>
      <c r="B32">
        <v>0</v>
      </c>
      <c r="C32" t="s">
        <v>99</v>
      </c>
      <c r="D32" s="2">
        <v>2.9683710391913327</v>
      </c>
    </row>
    <row r="33" spans="1:4" x14ac:dyDescent="0.25">
      <c r="A33" t="str">
        <f>B31&amp;C33</f>
        <v>FRECUENCIA DESPERDICIO (Actos)Total bebidas de vino</v>
      </c>
      <c r="B33">
        <v>0</v>
      </c>
      <c r="C33" t="s">
        <v>100</v>
      </c>
      <c r="D33" s="2">
        <v>2.3351512467929645</v>
      </c>
    </row>
    <row r="34" spans="1:4" x14ac:dyDescent="0.25">
      <c r="A34" t="str">
        <f>B31&amp;C34</f>
        <v>FRECUENCIA DESPERDICIO (Actos)Sidra</v>
      </c>
      <c r="B34">
        <v>0</v>
      </c>
      <c r="C34" t="s">
        <v>101</v>
      </c>
      <c r="D34" s="2">
        <v>1.2183389542094631</v>
      </c>
    </row>
    <row r="35" spans="1:4" x14ac:dyDescent="0.25">
      <c r="A35" t="str">
        <f>B31&amp;C35</f>
        <v>FRECUENCIA DESPERDICIO (Actos)Cerveza</v>
      </c>
      <c r="B35">
        <v>0</v>
      </c>
      <c r="C35" t="s">
        <v>102</v>
      </c>
      <c r="D35" s="2">
        <v>2.7889880975411314</v>
      </c>
    </row>
    <row r="36" spans="1:4" x14ac:dyDescent="0.25">
      <c r="A36" t="str">
        <f>B31&amp;C36</f>
        <v>FRECUENCIA DESPERDICIO (Actos)Espirituosas</v>
      </c>
      <c r="B36">
        <v>0</v>
      </c>
      <c r="C36" t="s">
        <v>103</v>
      </c>
      <c r="D36" s="2">
        <v>1.4815454006295445</v>
      </c>
    </row>
    <row r="37" spans="1:4" x14ac:dyDescent="0.25">
      <c r="A37" t="str">
        <f>B31&amp;C37</f>
        <v>FRECUENCIA DESPERDICIO (Actos)T.Zumo+Horchata+Mosto</v>
      </c>
      <c r="B37">
        <v>0</v>
      </c>
      <c r="C37" t="s">
        <v>104</v>
      </c>
      <c r="D37" s="2">
        <v>2.7890903251079515</v>
      </c>
    </row>
    <row r="38" spans="1:4" x14ac:dyDescent="0.25">
      <c r="A38" t="str">
        <f>B31&amp;C38</f>
        <v>FRECUENCIA DESPERDICIO (Actos)Agua Envasada</v>
      </c>
      <c r="B38">
        <v>0</v>
      </c>
      <c r="C38" t="s">
        <v>105</v>
      </c>
      <c r="D38" s="2">
        <v>2.30827003954554</v>
      </c>
    </row>
    <row r="39" spans="1:4" x14ac:dyDescent="0.25">
      <c r="A39" t="str">
        <f>B31&amp;C39</f>
        <v>FRECUENCIA DESPERDICIO (Actos)Bebidas Refrescantes</v>
      </c>
      <c r="B39">
        <v>0</v>
      </c>
      <c r="C39" t="s">
        <v>106</v>
      </c>
      <c r="D39" s="2">
        <v>2.5314288105338707</v>
      </c>
    </row>
    <row r="40" spans="1:4" x14ac:dyDescent="0.25">
      <c r="A40" t="str">
        <f>B31&amp;C40</f>
        <v>FRECUENCIA DESPERDICIO (Actos).Total Bebidas Caliente</v>
      </c>
      <c r="B40">
        <v>0</v>
      </c>
      <c r="C40" t="s">
        <v>107</v>
      </c>
      <c r="D40" s="2">
        <v>4.6621453512888467</v>
      </c>
    </row>
    <row r="41" spans="1:4" x14ac:dyDescent="0.25">
      <c r="A41" t="str">
        <f>B31&amp;C41</f>
        <v>FRECUENCIA DESPERDICIO (Actos)Cafe</v>
      </c>
      <c r="B41">
        <v>0</v>
      </c>
      <c r="C41" t="s">
        <v>108</v>
      </c>
      <c r="D41" s="2">
        <v>4.2322027018649164</v>
      </c>
    </row>
    <row r="42" spans="1:4" x14ac:dyDescent="0.25">
      <c r="A42" t="str">
        <f>B31&amp;C42</f>
        <v>FRECUENCIA DESPERDICIO (Actos)Leche+bebidas vegetales</v>
      </c>
      <c r="B42">
        <v>0</v>
      </c>
      <c r="C42" t="s">
        <v>109</v>
      </c>
      <c r="D42" s="2">
        <v>4.8426735336508253</v>
      </c>
    </row>
    <row r="43" spans="1:4" x14ac:dyDescent="0.25">
      <c r="A43" t="str">
        <f>B31&amp;C43</f>
        <v>FRECUENCIA DESPERDICIO (Actos)Infusiones</v>
      </c>
      <c r="B43">
        <v>0</v>
      </c>
      <c r="C43" t="s">
        <v>110</v>
      </c>
      <c r="D43" s="2">
        <v>1.1317781812238097</v>
      </c>
    </row>
    <row r="44" spans="1:4" x14ac:dyDescent="0.25">
      <c r="A44" t="str">
        <f>B31&amp;C44</f>
        <v>FRECUENCIA DESPERDICIO (Actos)Resto Bebidas Caliente</v>
      </c>
      <c r="B44">
        <v>0</v>
      </c>
      <c r="C44" t="s">
        <v>111</v>
      </c>
      <c r="D44" s="2">
        <v>1.2113715838553856</v>
      </c>
    </row>
    <row r="45" spans="1:4" x14ac:dyDescent="0.25">
      <c r="A45" t="str">
        <f>B45&amp;C45</f>
        <v>DESPERDICIO PER CAPITA (kg ó litros por individuo)TOTAL BEBIDAS</v>
      </c>
      <c r="B45" t="s">
        <v>27</v>
      </c>
      <c r="C45" t="s">
        <v>98</v>
      </c>
      <c r="D45" s="2">
        <v>0.40248070899422872</v>
      </c>
    </row>
    <row r="46" spans="1:4" x14ac:dyDescent="0.25">
      <c r="A46" t="str">
        <f>B45&amp;C46</f>
        <v>DESPERDICIO PER CAPITA (kg ó litros por individuo).Total Bebidas Frias</v>
      </c>
      <c r="B46">
        <v>0</v>
      </c>
      <c r="C46" t="s">
        <v>99</v>
      </c>
      <c r="D46" s="2">
        <v>0.38008493558612039</v>
      </c>
    </row>
    <row r="47" spans="1:4" x14ac:dyDescent="0.25">
      <c r="A47" t="str">
        <f>B45&amp;C47</f>
        <v>DESPERDICIO PER CAPITA (kg ó litros por individuo)Total bebidas de vino</v>
      </c>
      <c r="B47">
        <v>0</v>
      </c>
      <c r="C47" t="s">
        <v>100</v>
      </c>
      <c r="D47" s="2">
        <v>4.0684218746640355E-2</v>
      </c>
    </row>
    <row r="48" spans="1:4" x14ac:dyDescent="0.25">
      <c r="A48" t="str">
        <f>B45&amp;C48</f>
        <v>DESPERDICIO PER CAPITA (kg ó litros por individuo)Sidra</v>
      </c>
      <c r="B48">
        <v>0</v>
      </c>
      <c r="C48" t="s">
        <v>101</v>
      </c>
      <c r="D48" s="2">
        <v>1.7376580511692583E-3</v>
      </c>
    </row>
    <row r="49" spans="1:4" x14ac:dyDescent="0.25">
      <c r="A49" t="str">
        <f>B45&amp;C49</f>
        <v>DESPERDICIO PER CAPITA (kg ó litros por individuo)Cerveza</v>
      </c>
      <c r="B49">
        <v>0</v>
      </c>
      <c r="C49" t="s">
        <v>102</v>
      </c>
      <c r="D49" s="2">
        <v>6.7355721977882088E-2</v>
      </c>
    </row>
    <row r="50" spans="1:4" x14ac:dyDescent="0.25">
      <c r="A50" t="str">
        <f>B45&amp;C50</f>
        <v>DESPERDICIO PER CAPITA (kg ó litros por individuo)Espirituosas</v>
      </c>
      <c r="B50">
        <v>0</v>
      </c>
      <c r="C50" t="s">
        <v>103</v>
      </c>
      <c r="D50" s="2">
        <v>9.779166965288931E-3</v>
      </c>
    </row>
    <row r="51" spans="1:4" x14ac:dyDescent="0.25">
      <c r="A51" t="str">
        <f>B45&amp;C51</f>
        <v>DESPERDICIO PER CAPITA (kg ó litros por individuo)T.Zumo+Horchata+Mosto</v>
      </c>
      <c r="B51">
        <v>0</v>
      </c>
      <c r="C51" t="s">
        <v>104</v>
      </c>
      <c r="D51" s="2">
        <v>2.3441595316420965E-2</v>
      </c>
    </row>
    <row r="52" spans="1:4" x14ac:dyDescent="0.25">
      <c r="A52" t="str">
        <f>B45&amp;C52</f>
        <v>DESPERDICIO PER CAPITA (kg ó litros por individuo)Agua Envasada</v>
      </c>
      <c r="B52">
        <v>0</v>
      </c>
      <c r="C52" t="s">
        <v>105</v>
      </c>
      <c r="D52" s="2">
        <v>0.12549994580284932</v>
      </c>
    </row>
    <row r="53" spans="1:4" x14ac:dyDescent="0.25">
      <c r="A53" t="str">
        <f>B45&amp;C53</f>
        <v>DESPERDICIO PER CAPITA (kg ó litros por individuo)Bebidas Refrescantes</v>
      </c>
      <c r="B53">
        <v>0</v>
      </c>
      <c r="C53" t="s">
        <v>106</v>
      </c>
      <c r="D53" s="2">
        <v>0.11158667772745334</v>
      </c>
    </row>
    <row r="54" spans="1:4" x14ac:dyDescent="0.25">
      <c r="A54" t="str">
        <f>B45&amp;C54</f>
        <v>DESPERDICIO PER CAPITA (kg ó litros por individuo).Total Bebidas Caliente</v>
      </c>
      <c r="B54">
        <v>0</v>
      </c>
      <c r="C54" t="s">
        <v>107</v>
      </c>
      <c r="D54" s="2">
        <v>2.2395814114632595E-2</v>
      </c>
    </row>
    <row r="55" spans="1:4" x14ac:dyDescent="0.25">
      <c r="A55" t="str">
        <f>B45&amp;C55</f>
        <v>DESPERDICIO PER CAPITA (kg ó litros por individuo)Cafe</v>
      </c>
      <c r="B55">
        <v>0</v>
      </c>
      <c r="C55" t="s">
        <v>108</v>
      </c>
      <c r="D55" s="2">
        <v>4.2796754624313503E-3</v>
      </c>
    </row>
    <row r="56" spans="1:4" x14ac:dyDescent="0.25">
      <c r="A56" t="str">
        <f>B45&amp;C56</f>
        <v>DESPERDICIO PER CAPITA (kg ó litros por individuo)Leche+bebidas vegetales</v>
      </c>
      <c r="B56">
        <v>0</v>
      </c>
      <c r="C56" t="s">
        <v>109</v>
      </c>
      <c r="D56" s="2">
        <v>1.551636345142076E-2</v>
      </c>
    </row>
    <row r="57" spans="1:4" x14ac:dyDescent="0.25">
      <c r="A57" t="str">
        <f>B45&amp;C57</f>
        <v>DESPERDICIO PER CAPITA (kg ó litros por individuo)Infusiones</v>
      </c>
      <c r="B57">
        <v>0</v>
      </c>
      <c r="C57" t="s">
        <v>110</v>
      </c>
      <c r="D57" s="2">
        <v>5.040521698496406E-4</v>
      </c>
    </row>
    <row r="58" spans="1:4" x14ac:dyDescent="0.25">
      <c r="A58" t="str">
        <f>B45&amp;C58</f>
        <v>DESPERDICIO PER CAPITA (kg ó litros por individuo)Resto Bebidas Caliente</v>
      </c>
      <c r="B58">
        <v>0</v>
      </c>
      <c r="C58" t="s">
        <v>111</v>
      </c>
      <c r="D58" s="2">
        <v>2.0957305246316863E-3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showRowColHeaders="0" zoomScale="90" zoomScaleNormal="90" zoomScaleSheetLayoutView="85" workbookViewId="0">
      <selection sqref="A1:J1"/>
    </sheetView>
  </sheetViews>
  <sheetFormatPr baseColWidth="10" defaultRowHeight="15" x14ac:dyDescent="0.25"/>
  <cols>
    <col min="1" max="1" width="6.140625" customWidth="1"/>
    <col min="9" max="9" width="40.28515625" customWidth="1"/>
  </cols>
  <sheetData>
    <row r="1" spans="1:12" ht="48.75" customHeight="1" x14ac:dyDescent="0.25">
      <c r="A1" s="80" t="s">
        <v>14</v>
      </c>
      <c r="B1" s="80"/>
      <c r="C1" s="80"/>
      <c r="D1" s="80"/>
      <c r="E1" s="80"/>
      <c r="F1" s="80"/>
      <c r="G1" s="80"/>
      <c r="H1" s="80"/>
      <c r="I1" s="80"/>
      <c r="J1" s="80"/>
      <c r="K1" s="43"/>
      <c r="L1" s="43"/>
    </row>
    <row r="2" spans="1:12" ht="15.75" thickBot="1" x14ac:dyDescent="0.3"/>
    <row r="3" spans="1:12" ht="18.75" customHeight="1" thickTop="1" thickBot="1" x14ac:dyDescent="0.3">
      <c r="A3" s="81" t="s">
        <v>136</v>
      </c>
      <c r="B3" s="82"/>
      <c r="C3" s="82"/>
      <c r="D3" s="82"/>
      <c r="E3" s="82"/>
      <c r="F3" s="82"/>
      <c r="G3" s="82"/>
      <c r="H3" s="82"/>
      <c r="I3" s="82"/>
      <c r="J3" s="82"/>
      <c r="K3" s="44"/>
      <c r="L3" s="44"/>
    </row>
    <row r="4" spans="1:12" ht="15.75" thickTop="1" x14ac:dyDescent="0.25"/>
    <row r="5" spans="1:12" ht="409.5" customHeight="1" x14ac:dyDescent="0.25">
      <c r="B5" s="83" t="s">
        <v>165</v>
      </c>
      <c r="C5" s="83"/>
      <c r="D5" s="83"/>
      <c r="E5" s="83"/>
      <c r="F5" s="83"/>
      <c r="G5" s="83"/>
      <c r="H5" s="83"/>
      <c r="I5" s="83"/>
      <c r="J5" s="83"/>
    </row>
    <row r="6" spans="1:12" ht="30.95" customHeight="1" x14ac:dyDescent="0.25">
      <c r="B6" s="74"/>
      <c r="C6" s="74"/>
      <c r="D6" s="74"/>
      <c r="E6" s="74"/>
      <c r="F6" s="74"/>
      <c r="G6" s="74"/>
      <c r="H6" s="74"/>
      <c r="I6" s="74"/>
      <c r="J6" s="74"/>
    </row>
    <row r="7" spans="1:12" ht="62.1" customHeight="1" x14ac:dyDescent="0.25">
      <c r="B7" s="74"/>
      <c r="C7" s="74"/>
      <c r="D7" s="74"/>
      <c r="E7" s="74"/>
      <c r="F7" s="74"/>
      <c r="G7" s="74"/>
      <c r="H7" s="74"/>
      <c r="I7" s="74"/>
      <c r="J7" s="74"/>
    </row>
    <row r="8" spans="1:12" ht="30.95" customHeight="1" x14ac:dyDescent="0.25">
      <c r="B8" s="74"/>
      <c r="C8" s="74"/>
      <c r="D8" s="74"/>
      <c r="E8" s="74"/>
      <c r="F8" s="74"/>
      <c r="G8" s="74"/>
      <c r="H8" s="74"/>
      <c r="I8" s="74"/>
      <c r="J8" s="74"/>
    </row>
    <row r="9" spans="1:12" ht="93" customHeight="1" x14ac:dyDescent="0.25">
      <c r="B9" s="74"/>
      <c r="C9" s="74"/>
      <c r="D9" s="74"/>
      <c r="E9" s="74"/>
      <c r="F9" s="74"/>
      <c r="G9" s="74"/>
      <c r="H9" s="74"/>
      <c r="I9" s="74"/>
      <c r="J9" s="74"/>
    </row>
    <row r="10" spans="1:12" ht="30.95" customHeight="1" x14ac:dyDescent="0.25">
      <c r="C10" s="73"/>
      <c r="D10" s="73"/>
      <c r="E10" s="73"/>
      <c r="F10" s="73"/>
      <c r="G10" s="73"/>
      <c r="H10" s="73"/>
      <c r="I10" s="73"/>
    </row>
    <row r="11" spans="1:12" ht="15.6" customHeight="1" x14ac:dyDescent="0.25">
      <c r="C11" s="73"/>
      <c r="D11" s="73"/>
      <c r="E11" s="73"/>
      <c r="F11" s="73"/>
      <c r="G11" s="73"/>
      <c r="H11" s="73"/>
      <c r="I11" s="73"/>
    </row>
    <row r="12" spans="1:12" ht="15.6" customHeight="1" x14ac:dyDescent="0.25">
      <c r="B12" s="79"/>
      <c r="C12" s="79"/>
      <c r="D12" s="79"/>
      <c r="E12" s="79"/>
      <c r="F12" s="79"/>
      <c r="G12" s="79"/>
      <c r="H12" s="79"/>
      <c r="I12" s="79"/>
    </row>
    <row r="13" spans="1:12" ht="30.95" customHeight="1" x14ac:dyDescent="0.25">
      <c r="B13" s="79"/>
      <c r="C13" s="79"/>
      <c r="D13" s="79"/>
      <c r="E13" s="79"/>
      <c r="F13" s="79"/>
      <c r="G13" s="79"/>
      <c r="H13" s="79"/>
      <c r="I13" s="79"/>
    </row>
    <row r="14" spans="1:12" ht="30.95" customHeight="1" x14ac:dyDescent="0.25">
      <c r="B14" s="79"/>
      <c r="C14" s="79"/>
      <c r="D14" s="79"/>
      <c r="E14" s="79"/>
      <c r="F14" s="79"/>
      <c r="G14" s="79"/>
      <c r="H14" s="79"/>
      <c r="I14" s="79"/>
    </row>
    <row r="15" spans="1:12" ht="14.45" customHeight="1" x14ac:dyDescent="0.25">
      <c r="B15" s="47"/>
      <c r="C15" s="47"/>
      <c r="D15" s="47"/>
      <c r="E15" s="47"/>
      <c r="F15" s="47"/>
      <c r="G15" s="47"/>
      <c r="H15" s="47"/>
      <c r="I15" s="47"/>
    </row>
    <row r="16" spans="1:12" ht="14.45" customHeight="1" x14ac:dyDescent="0.25">
      <c r="B16" s="46"/>
      <c r="C16" s="46"/>
      <c r="D16" s="46"/>
      <c r="E16" s="46"/>
      <c r="F16" s="46"/>
      <c r="G16" s="46"/>
      <c r="H16" s="46"/>
      <c r="I16" s="46"/>
    </row>
    <row r="17" spans="2:9" ht="14.45" customHeight="1" x14ac:dyDescent="0.25">
      <c r="B17" s="46"/>
      <c r="C17" s="46"/>
      <c r="D17" s="46"/>
      <c r="E17" s="46"/>
      <c r="F17" s="46"/>
      <c r="G17" s="46"/>
      <c r="H17" s="46"/>
      <c r="I17" s="46"/>
    </row>
    <row r="18" spans="2:9" ht="14.45" customHeight="1" x14ac:dyDescent="0.25">
      <c r="B18" s="46"/>
      <c r="C18" s="46"/>
      <c r="D18" s="46"/>
      <c r="E18" s="46"/>
      <c r="F18" s="46"/>
      <c r="G18" s="46"/>
      <c r="H18" s="46"/>
      <c r="I18" s="46"/>
    </row>
    <row r="19" spans="2:9" ht="14.45" customHeight="1" x14ac:dyDescent="0.25">
      <c r="B19" s="46"/>
      <c r="C19" s="46"/>
      <c r="D19" s="46"/>
      <c r="E19" s="46"/>
      <c r="F19" s="46"/>
      <c r="G19" s="46"/>
      <c r="H19" s="46"/>
      <c r="I19" s="46"/>
    </row>
    <row r="20" spans="2:9" ht="14.45" customHeight="1" x14ac:dyDescent="0.25">
      <c r="B20" s="46"/>
      <c r="C20" s="46"/>
      <c r="D20" s="46"/>
      <c r="E20" s="46"/>
      <c r="F20" s="46"/>
      <c r="G20" s="46"/>
      <c r="H20" s="46"/>
      <c r="I20" s="46"/>
    </row>
    <row r="21" spans="2:9" ht="14.45" customHeight="1" x14ac:dyDescent="0.25">
      <c r="B21" s="46"/>
      <c r="C21" s="46"/>
      <c r="D21" s="46"/>
      <c r="E21" s="46"/>
      <c r="F21" s="46"/>
      <c r="G21" s="46"/>
      <c r="H21" s="46"/>
      <c r="I21" s="46"/>
    </row>
    <row r="22" spans="2:9" ht="14.45" customHeight="1" x14ac:dyDescent="0.25">
      <c r="B22" s="46"/>
      <c r="C22" s="46"/>
      <c r="D22" s="46"/>
      <c r="E22" s="46"/>
      <c r="F22" s="46"/>
      <c r="G22" s="46"/>
      <c r="H22" s="46"/>
      <c r="I22" s="46"/>
    </row>
    <row r="23" spans="2:9" ht="14.45" customHeight="1" x14ac:dyDescent="0.25">
      <c r="B23" s="46"/>
      <c r="C23" s="46"/>
      <c r="D23" s="46"/>
      <c r="E23" s="46"/>
      <c r="F23" s="46"/>
      <c r="G23" s="46"/>
      <c r="H23" s="46"/>
      <c r="I23" s="46"/>
    </row>
    <row r="24" spans="2:9" ht="14.45" customHeight="1" x14ac:dyDescent="0.25">
      <c r="B24" s="46"/>
      <c r="C24" s="46"/>
      <c r="D24" s="46"/>
      <c r="E24" s="46"/>
      <c r="F24" s="46"/>
      <c r="G24" s="46"/>
      <c r="H24" s="46"/>
      <c r="I24" s="46"/>
    </row>
    <row r="25" spans="2:9" ht="14.45" customHeight="1" x14ac:dyDescent="0.25">
      <c r="B25" s="46"/>
      <c r="C25" s="46"/>
      <c r="D25" s="46"/>
      <c r="E25" s="46"/>
      <c r="F25" s="46"/>
      <c r="G25" s="46"/>
      <c r="H25" s="46"/>
      <c r="I25" s="46"/>
    </row>
    <row r="26" spans="2:9" ht="14.45" customHeight="1" x14ac:dyDescent="0.25">
      <c r="B26" s="46"/>
      <c r="C26" s="46"/>
      <c r="D26" s="46"/>
      <c r="E26" s="46"/>
      <c r="F26" s="46"/>
      <c r="G26" s="46"/>
      <c r="H26" s="46"/>
      <c r="I26" s="46"/>
    </row>
    <row r="27" spans="2:9" ht="14.45" customHeight="1" x14ac:dyDescent="0.25">
      <c r="B27" s="46"/>
      <c r="C27" s="46"/>
      <c r="D27" s="46"/>
      <c r="E27" s="46"/>
      <c r="F27" s="46"/>
      <c r="G27" s="46"/>
      <c r="H27" s="46"/>
      <c r="I27" s="46"/>
    </row>
    <row r="28" spans="2:9" ht="14.45" customHeight="1" x14ac:dyDescent="0.25">
      <c r="B28" s="46"/>
      <c r="C28" s="46"/>
      <c r="D28" s="46"/>
      <c r="E28" s="46"/>
      <c r="F28" s="46"/>
      <c r="G28" s="46"/>
      <c r="H28" s="46"/>
      <c r="I28" s="46"/>
    </row>
    <row r="29" spans="2:9" ht="14.45" customHeight="1" x14ac:dyDescent="0.25">
      <c r="B29" s="46"/>
      <c r="C29" s="46"/>
      <c r="D29" s="46"/>
      <c r="E29" s="46"/>
      <c r="F29" s="46"/>
      <c r="G29" s="46"/>
      <c r="H29" s="46"/>
      <c r="I29" s="46"/>
    </row>
    <row r="30" spans="2:9" ht="14.45" customHeight="1" x14ac:dyDescent="0.25">
      <c r="B30" s="46"/>
      <c r="C30" s="46"/>
      <c r="D30" s="46"/>
      <c r="E30" s="46"/>
      <c r="F30" s="46"/>
      <c r="G30" s="46"/>
      <c r="H30" s="46"/>
      <c r="I30" s="46"/>
    </row>
    <row r="31" spans="2:9" ht="14.45" customHeight="1" x14ac:dyDescent="0.25">
      <c r="B31" s="46"/>
      <c r="C31" s="46"/>
      <c r="D31" s="46"/>
      <c r="E31" s="46"/>
      <c r="F31" s="46"/>
      <c r="G31" s="46"/>
      <c r="H31" s="46"/>
      <c r="I31" s="46"/>
    </row>
    <row r="32" spans="2:9" ht="14.45" customHeight="1" x14ac:dyDescent="0.25">
      <c r="B32" s="46"/>
      <c r="C32" s="46"/>
      <c r="D32" s="46"/>
      <c r="E32" s="46"/>
      <c r="F32" s="46"/>
      <c r="G32" s="46"/>
      <c r="H32" s="46"/>
      <c r="I32" s="46"/>
    </row>
    <row r="33" spans="2:9" ht="14.45" customHeight="1" x14ac:dyDescent="0.25">
      <c r="B33" s="46"/>
      <c r="C33" s="46"/>
      <c r="D33" s="46"/>
      <c r="E33" s="46"/>
      <c r="F33" s="46"/>
      <c r="G33" s="46"/>
      <c r="H33" s="46"/>
      <c r="I33" s="46"/>
    </row>
    <row r="34" spans="2:9" ht="14.45" customHeight="1" x14ac:dyDescent="0.25">
      <c r="B34" s="46"/>
      <c r="C34" s="46"/>
      <c r="D34" s="46"/>
      <c r="E34" s="46"/>
      <c r="F34" s="46"/>
      <c r="G34" s="46"/>
      <c r="H34" s="46"/>
      <c r="I34" s="46"/>
    </row>
    <row r="35" spans="2:9" ht="14.45" customHeight="1" x14ac:dyDescent="0.25">
      <c r="B35" s="46"/>
      <c r="C35" s="46"/>
      <c r="D35" s="46"/>
      <c r="E35" s="46"/>
      <c r="F35" s="46"/>
      <c r="G35" s="46"/>
      <c r="H35" s="46"/>
      <c r="I35" s="46"/>
    </row>
    <row r="36" spans="2:9" ht="14.45" customHeight="1" x14ac:dyDescent="0.25">
      <c r="B36" s="46"/>
      <c r="C36" s="46"/>
      <c r="D36" s="46"/>
      <c r="E36" s="46"/>
      <c r="F36" s="46"/>
      <c r="G36" s="46"/>
      <c r="H36" s="46"/>
      <c r="I36" s="46"/>
    </row>
    <row r="37" spans="2:9" ht="14.45" customHeight="1" x14ac:dyDescent="0.25">
      <c r="B37" s="46"/>
      <c r="C37" s="46"/>
      <c r="D37" s="46"/>
      <c r="E37" s="46"/>
      <c r="F37" s="46"/>
      <c r="G37" s="46"/>
      <c r="H37" s="46"/>
      <c r="I37" s="46"/>
    </row>
    <row r="38" spans="2:9" ht="14.45" customHeight="1" x14ac:dyDescent="0.25">
      <c r="B38" s="46"/>
      <c r="C38" s="46"/>
      <c r="D38" s="46"/>
      <c r="E38" s="46"/>
      <c r="F38" s="46"/>
      <c r="G38" s="46"/>
      <c r="H38" s="46"/>
      <c r="I38" s="46"/>
    </row>
    <row r="39" spans="2:9" ht="14.45" customHeight="1" x14ac:dyDescent="0.25">
      <c r="B39" s="46"/>
      <c r="C39" s="46"/>
      <c r="D39" s="46"/>
      <c r="E39" s="46"/>
      <c r="F39" s="46"/>
      <c r="G39" s="46"/>
      <c r="H39" s="46"/>
      <c r="I39" s="46"/>
    </row>
    <row r="40" spans="2:9" ht="14.45" customHeight="1" x14ac:dyDescent="0.25">
      <c r="B40" s="46"/>
      <c r="C40" s="46"/>
      <c r="D40" s="46"/>
      <c r="E40" s="46"/>
      <c r="F40" s="46"/>
      <c r="G40" s="46"/>
      <c r="H40" s="46"/>
      <c r="I40" s="46"/>
    </row>
  </sheetData>
  <mergeCells count="6">
    <mergeCell ref="B13:I13"/>
    <mergeCell ref="B14:I14"/>
    <mergeCell ref="B12:I12"/>
    <mergeCell ref="A1:J1"/>
    <mergeCell ref="A3:J3"/>
    <mergeCell ref="B5:J5"/>
  </mergeCells>
  <pageMargins left="0.7" right="0.7" top="0.75" bottom="0.75" header="0.3" footer="0.3"/>
  <pageSetup paperSize="9" scale="61"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E757"/>
  <sheetViews>
    <sheetView workbookViewId="0"/>
  </sheetViews>
  <sheetFormatPr baseColWidth="10" defaultColWidth="10.85546875" defaultRowHeight="12.75" x14ac:dyDescent="0.2"/>
  <cols>
    <col min="1" max="1" width="63.140625" style="34" bestFit="1" customWidth="1"/>
    <col min="2" max="2" width="11" style="34" customWidth="1"/>
    <col min="3" max="3" width="22.28515625" style="34" bestFit="1" customWidth="1"/>
    <col min="4" max="4" width="17.42578125" style="34" bestFit="1" customWidth="1"/>
    <col min="5" max="5" width="25.140625" style="35" bestFit="1" customWidth="1"/>
    <col min="6" max="16384" width="10.85546875" style="34"/>
  </cols>
  <sheetData>
    <row r="1" spans="1:5" x14ac:dyDescent="0.2">
      <c r="B1" s="34">
        <v>0</v>
      </c>
      <c r="C1" s="34">
        <v>0</v>
      </c>
      <c r="D1" s="34">
        <v>0</v>
      </c>
      <c r="E1" s="35" t="s">
        <v>138</v>
      </c>
    </row>
    <row r="2" spans="1:5" x14ac:dyDescent="0.2">
      <c r="A2" s="34" t="str">
        <f>B2&amp;C2&amp;D2</f>
        <v>DISTRIBUCION VOLUMEN X CRITERIO (kg ó litros)TOTAL BEBIDAST.ESPAÑA</v>
      </c>
      <c r="B2" s="34" t="s">
        <v>28</v>
      </c>
      <c r="C2" s="34" t="s">
        <v>98</v>
      </c>
      <c r="D2" s="34" t="s">
        <v>54</v>
      </c>
      <c r="E2" s="35">
        <v>100</v>
      </c>
    </row>
    <row r="3" spans="1:5" x14ac:dyDescent="0.2">
      <c r="A3" s="34" t="str">
        <f>B2&amp;C2&amp;D3</f>
        <v>DISTRIBUCION VOLUMEN X CRITERIO (kg ó litros)TOTAL BEBIDASBCN AM</v>
      </c>
      <c r="B3" s="34">
        <v>0</v>
      </c>
      <c r="C3" s="34">
        <v>0</v>
      </c>
      <c r="D3" s="34" t="s">
        <v>139</v>
      </c>
      <c r="E3" s="35">
        <v>7.187506987900373</v>
      </c>
    </row>
    <row r="4" spans="1:5" x14ac:dyDescent="0.2">
      <c r="A4" s="34" t="str">
        <f>B2&amp;C2&amp;D4</f>
        <v>DISTRIBUCION VOLUMEN X CRITERIO (kg ó litros)TOTAL BEBIDASREST.CAT ARAGON</v>
      </c>
      <c r="B4" s="34">
        <v>0</v>
      </c>
      <c r="C4" s="34">
        <v>0</v>
      </c>
      <c r="D4" s="34" t="s">
        <v>140</v>
      </c>
      <c r="E4" s="35">
        <v>19.289713203714928</v>
      </c>
    </row>
    <row r="5" spans="1:5" x14ac:dyDescent="0.2">
      <c r="A5" s="34" t="str">
        <f>B2&amp;C2&amp;D5</f>
        <v>DISTRIBUCION VOLUMEN X CRITERIO (kg ó litros)TOTAL BEBIDASLEVANTE</v>
      </c>
      <c r="B5" s="34">
        <v>0</v>
      </c>
      <c r="C5" s="34">
        <v>0</v>
      </c>
      <c r="D5" s="34" t="s">
        <v>141</v>
      </c>
      <c r="E5" s="35">
        <v>12.318145362260809</v>
      </c>
    </row>
    <row r="6" spans="1:5" x14ac:dyDescent="0.2">
      <c r="A6" s="34" t="str">
        <f>B2&amp;C2&amp;D6</f>
        <v>DISTRIBUCION VOLUMEN X CRITERIO (kg ó litros)TOTAL BEBIDASANDALUCIA</v>
      </c>
      <c r="B6" s="34">
        <v>0</v>
      </c>
      <c r="C6" s="34">
        <v>0</v>
      </c>
      <c r="D6" s="34" t="s">
        <v>142</v>
      </c>
      <c r="E6" s="35">
        <v>20.638730485578527</v>
      </c>
    </row>
    <row r="7" spans="1:5" x14ac:dyDescent="0.2">
      <c r="A7" s="34" t="str">
        <f>B2&amp;C2&amp;D7</f>
        <v>DISTRIBUCION VOLUMEN X CRITERIO (kg ó litros)TOTAL BEBIDASMDD AM</v>
      </c>
      <c r="B7" s="34">
        <v>0</v>
      </c>
      <c r="C7" s="34">
        <v>0</v>
      </c>
      <c r="D7" s="34" t="s">
        <v>143</v>
      </c>
      <c r="E7" s="35">
        <v>13.051634649477023</v>
      </c>
    </row>
    <row r="8" spans="1:5" x14ac:dyDescent="0.2">
      <c r="A8" s="34" t="str">
        <f>B2&amp;C2&amp;D8</f>
        <v>DISTRIBUCION VOLUMEN X CRITERIO (kg ó litros)TOTAL BEBIDASRTO CENTRO</v>
      </c>
      <c r="B8" s="34">
        <v>0</v>
      </c>
      <c r="C8" s="34">
        <v>0</v>
      </c>
      <c r="D8" s="34" t="s">
        <v>144</v>
      </c>
      <c r="E8" s="35">
        <v>6.7961156326907179</v>
      </c>
    </row>
    <row r="9" spans="1:5" x14ac:dyDescent="0.2">
      <c r="A9" s="34" t="str">
        <f>B2&amp;C2&amp;D9</f>
        <v>DISTRIBUCION VOLUMEN X CRITERIO (kg ó litros)TOTAL BEBIDASNORTE-CENTRO</v>
      </c>
      <c r="B9" s="34">
        <v>0</v>
      </c>
      <c r="C9" s="34">
        <v>0</v>
      </c>
      <c r="D9" s="34" t="s">
        <v>145</v>
      </c>
      <c r="E9" s="35">
        <v>10.77187999639327</v>
      </c>
    </row>
    <row r="10" spans="1:5" x14ac:dyDescent="0.2">
      <c r="A10" s="34" t="str">
        <f>B2&amp;C2&amp;D10</f>
        <v>DISTRIBUCION VOLUMEN X CRITERIO (kg ó litros)TOTAL BEBIDASNOROESTE</v>
      </c>
      <c r="B10" s="34">
        <v>0</v>
      </c>
      <c r="C10" s="34">
        <v>0</v>
      </c>
      <c r="D10" s="34" t="s">
        <v>146</v>
      </c>
      <c r="E10" s="35">
        <v>9.946277259081338</v>
      </c>
    </row>
    <row r="11" spans="1:5" x14ac:dyDescent="0.2">
      <c r="A11" s="34" t="str">
        <f>B2&amp;C2&amp;D11</f>
        <v>DISTRIBUCION VOLUMEN X CRITERIO (kg ó litros)TOTAL BEBIDAS&lt;2MIL</v>
      </c>
      <c r="B11" s="34">
        <v>0</v>
      </c>
      <c r="C11" s="34">
        <v>0</v>
      </c>
      <c r="D11" s="34" t="s">
        <v>29</v>
      </c>
      <c r="E11" s="35">
        <v>2.6993895482700068</v>
      </c>
    </row>
    <row r="12" spans="1:5" x14ac:dyDescent="0.2">
      <c r="A12" s="34" t="str">
        <f>B2&amp;C2&amp;D12</f>
        <v>DISTRIBUCION VOLUMEN X CRITERIO (kg ó litros)TOTAL BEBIDAS2-5MIL</v>
      </c>
      <c r="B12" s="34">
        <v>0</v>
      </c>
      <c r="C12" s="34">
        <v>0</v>
      </c>
      <c r="D12" s="34" t="s">
        <v>30</v>
      </c>
      <c r="E12" s="35">
        <v>6.5381339593224288</v>
      </c>
    </row>
    <row r="13" spans="1:5" x14ac:dyDescent="0.2">
      <c r="A13" s="34" t="str">
        <f>B2&amp;C2&amp;D13</f>
        <v>DISTRIBUCION VOLUMEN X CRITERIO (kg ó litros)TOTAL BEBIDAS5-10MIL</v>
      </c>
      <c r="B13" s="34">
        <v>0</v>
      </c>
      <c r="C13" s="34">
        <v>0</v>
      </c>
      <c r="D13" s="34" t="s">
        <v>31</v>
      </c>
      <c r="E13" s="35">
        <v>10.142010796851007</v>
      </c>
    </row>
    <row r="14" spans="1:5" x14ac:dyDescent="0.2">
      <c r="A14" s="34" t="str">
        <f>B2&amp;C2&amp;D14</f>
        <v>DISTRIBUCION VOLUMEN X CRITERIO (kg ó litros)TOTAL BEBIDAS10-30MIL</v>
      </c>
      <c r="B14" s="34">
        <v>0</v>
      </c>
      <c r="C14" s="34">
        <v>0</v>
      </c>
      <c r="D14" s="34" t="s">
        <v>32</v>
      </c>
      <c r="E14" s="35">
        <v>22.490254886305113</v>
      </c>
    </row>
    <row r="15" spans="1:5" x14ac:dyDescent="0.2">
      <c r="A15" s="34" t="str">
        <f>B2&amp;C2&amp;D15</f>
        <v>DISTRIBUCION VOLUMEN X CRITERIO (kg ó litros)TOTAL BEBIDAS30-100MIL</v>
      </c>
      <c r="B15" s="34">
        <v>0</v>
      </c>
      <c r="C15" s="34">
        <v>0</v>
      </c>
      <c r="D15" s="34" t="s">
        <v>33</v>
      </c>
      <c r="E15" s="35">
        <v>15.846381186492728</v>
      </c>
    </row>
    <row r="16" spans="1:5" x14ac:dyDescent="0.2">
      <c r="A16" s="34" t="str">
        <f>B2&amp;C2&amp;D16</f>
        <v>DISTRIBUCION VOLUMEN X CRITERIO (kg ó litros)TOTAL BEBIDAS100-200MIL</v>
      </c>
      <c r="B16" s="34">
        <v>0</v>
      </c>
      <c r="C16" s="34">
        <v>0</v>
      </c>
      <c r="D16" s="34" t="s">
        <v>34</v>
      </c>
      <c r="E16" s="35">
        <v>8.7672246033022745</v>
      </c>
    </row>
    <row r="17" spans="1:5" x14ac:dyDescent="0.2">
      <c r="A17" s="34" t="str">
        <f>B2&amp;C2&amp;D17</f>
        <v>DISTRIBUCION VOLUMEN X CRITERIO (kg ó litros)TOTAL BEBIDAS200-500MIL</v>
      </c>
      <c r="B17" s="34">
        <v>0</v>
      </c>
      <c r="C17" s="34">
        <v>0</v>
      </c>
      <c r="D17" s="34" t="s">
        <v>35</v>
      </c>
      <c r="E17" s="35">
        <v>11.99918719272782</v>
      </c>
    </row>
    <row r="18" spans="1:5" x14ac:dyDescent="0.2">
      <c r="A18" s="34" t="str">
        <f>B2&amp;C2&amp;D18</f>
        <v>DISTRIBUCION VOLUMEN X CRITERIO (kg ó litros)TOTAL BEBIDAS&gt;500MIL</v>
      </c>
      <c r="B18" s="34">
        <v>0</v>
      </c>
      <c r="C18" s="34">
        <v>0</v>
      </c>
      <c r="D18" s="34" t="s">
        <v>36</v>
      </c>
      <c r="E18" s="35">
        <v>21.517421295358016</v>
      </c>
    </row>
    <row r="19" spans="1:5" x14ac:dyDescent="0.2">
      <c r="A19" s="34" t="str">
        <f>B2&amp;C2&amp;D19</f>
        <v>DISTRIBUCION VOLUMEN X CRITERIO (kg ó litros)TOTAL BEBIDASDE 15 A 19 AÑOS</v>
      </c>
      <c r="B19" s="34">
        <v>0</v>
      </c>
      <c r="C19" s="34">
        <v>0</v>
      </c>
      <c r="D19" s="34" t="s">
        <v>147</v>
      </c>
      <c r="E19" s="35">
        <v>6.269485642776579</v>
      </c>
    </row>
    <row r="20" spans="1:5" x14ac:dyDescent="0.2">
      <c r="A20" s="34" t="str">
        <f>B2&amp;C2&amp;D20</f>
        <v>DISTRIBUCION VOLUMEN X CRITERIO (kg ó litros)TOTAL BEBIDASDE 20 A 24 AÑOS</v>
      </c>
      <c r="B20" s="34">
        <v>0</v>
      </c>
      <c r="C20" s="34">
        <v>0</v>
      </c>
      <c r="D20" s="34" t="s">
        <v>148</v>
      </c>
      <c r="E20" s="35">
        <v>9.7464286449385753</v>
      </c>
    </row>
    <row r="21" spans="1:5" x14ac:dyDescent="0.2">
      <c r="A21" s="34" t="str">
        <f>B2&amp;C2&amp;D21</f>
        <v>DISTRIBUCION VOLUMEN X CRITERIO (kg ó litros)TOTAL BEBIDASDE 25 A 34 AÑOS</v>
      </c>
      <c r="B21" s="34">
        <v>0</v>
      </c>
      <c r="C21" s="34">
        <v>0</v>
      </c>
      <c r="D21" s="34" t="s">
        <v>149</v>
      </c>
      <c r="E21" s="35">
        <v>13.20606370755276</v>
      </c>
    </row>
    <row r="22" spans="1:5" x14ac:dyDescent="0.2">
      <c r="A22" s="34" t="str">
        <f>B2&amp;C2&amp;D22</f>
        <v>DISTRIBUCION VOLUMEN X CRITERIO (kg ó litros)TOTAL BEBIDASDE 35 A 49 AÑOS</v>
      </c>
      <c r="B22" s="34">
        <v>0</v>
      </c>
      <c r="C22" s="34">
        <v>0</v>
      </c>
      <c r="D22" s="34" t="s">
        <v>150</v>
      </c>
      <c r="E22" s="35">
        <v>26.586963323104001</v>
      </c>
    </row>
    <row r="23" spans="1:5" x14ac:dyDescent="0.2">
      <c r="A23" s="34" t="str">
        <f>B2&amp;C2&amp;D23</f>
        <v>DISTRIBUCION VOLUMEN X CRITERIO (kg ó litros)TOTAL BEBIDASDE 50 A 59 AÑOS</v>
      </c>
      <c r="B23" s="34">
        <v>0</v>
      </c>
      <c r="C23" s="34">
        <v>0</v>
      </c>
      <c r="D23" s="34" t="s">
        <v>151</v>
      </c>
      <c r="E23" s="35">
        <v>26.49721302057365</v>
      </c>
    </row>
    <row r="24" spans="1:5" x14ac:dyDescent="0.2">
      <c r="A24" s="34" t="str">
        <f>B2&amp;C2&amp;D24</f>
        <v>DISTRIBUCION VOLUMEN X CRITERIO (kg ó litros)TOTAL BEBIDASDE 60 A 75 AÑOS</v>
      </c>
      <c r="B24" s="34">
        <v>0</v>
      </c>
      <c r="C24" s="34">
        <v>0</v>
      </c>
      <c r="D24" s="34" t="s">
        <v>152</v>
      </c>
      <c r="E24" s="35">
        <v>17.693849384610001</v>
      </c>
    </row>
    <row r="25" spans="1:5" x14ac:dyDescent="0.2">
      <c r="A25" s="34" t="str">
        <f>B2&amp;C2&amp;D25</f>
        <v>DISTRIBUCION VOLUMEN X CRITERIO (kg ó litros)TOTAL BEBIDASALTA Y MEDIA ALTA</v>
      </c>
      <c r="B25" s="34">
        <v>0</v>
      </c>
      <c r="C25" s="34">
        <v>0</v>
      </c>
      <c r="D25" s="34" t="s">
        <v>153</v>
      </c>
      <c r="E25" s="35">
        <v>18.74299259582498</v>
      </c>
    </row>
    <row r="26" spans="1:5" x14ac:dyDescent="0.2">
      <c r="A26" s="34" t="str">
        <f>B2&amp;C2&amp;D26</f>
        <v>DISTRIBUCION VOLUMEN X CRITERIO (kg ó litros)TOTAL BEBIDASMEDIA</v>
      </c>
      <c r="B26" s="34">
        <v>0</v>
      </c>
      <c r="C26" s="34">
        <v>0</v>
      </c>
      <c r="D26" s="34" t="s">
        <v>154</v>
      </c>
      <c r="E26" s="35">
        <v>23.576180030370875</v>
      </c>
    </row>
    <row r="27" spans="1:5" x14ac:dyDescent="0.2">
      <c r="A27" s="34" t="str">
        <f>B2&amp;C2&amp;D27</f>
        <v>DISTRIBUCION VOLUMEN X CRITERIO (kg ó litros)TOTAL BEBIDASMEDIA BAJA</v>
      </c>
      <c r="B27" s="34">
        <v>0</v>
      </c>
      <c r="C27" s="34">
        <v>0</v>
      </c>
      <c r="D27" s="34" t="s">
        <v>155</v>
      </c>
      <c r="E27" s="35">
        <v>36.95345999567494</v>
      </c>
    </row>
    <row r="28" spans="1:5" x14ac:dyDescent="0.2">
      <c r="A28" s="34" t="str">
        <f>B2&amp;C2&amp;D28</f>
        <v>DISTRIBUCION VOLUMEN X CRITERIO (kg ó litros)TOTAL BEBIDASBAJA</v>
      </c>
      <c r="B28" s="34">
        <v>0</v>
      </c>
      <c r="C28" s="34">
        <v>0</v>
      </c>
      <c r="D28" s="34" t="s">
        <v>156</v>
      </c>
      <c r="E28" s="35">
        <v>20.727368611706471</v>
      </c>
    </row>
    <row r="29" spans="1:5" x14ac:dyDescent="0.2">
      <c r="A29" s="34" t="str">
        <f>B2&amp;C29&amp;D29</f>
        <v>DISTRIBUCION VOLUMEN X CRITERIO (kg ó litros).Total Bebidas FriasT.ESPAÑA</v>
      </c>
      <c r="B29" s="34">
        <v>0</v>
      </c>
      <c r="C29" s="34" t="s">
        <v>99</v>
      </c>
      <c r="D29" s="34" t="s">
        <v>54</v>
      </c>
      <c r="E29" s="35">
        <v>100</v>
      </c>
    </row>
    <row r="30" spans="1:5" x14ac:dyDescent="0.2">
      <c r="A30" s="34" t="str">
        <f>B2&amp;C29&amp;D30</f>
        <v>DISTRIBUCION VOLUMEN X CRITERIO (kg ó litros).Total Bebidas FriasBCN AM</v>
      </c>
      <c r="B30" s="34">
        <v>0</v>
      </c>
      <c r="C30" s="34">
        <v>0</v>
      </c>
      <c r="D30" s="34" t="s">
        <v>139</v>
      </c>
      <c r="E30" s="35">
        <v>7.3151719788102962</v>
      </c>
    </row>
    <row r="31" spans="1:5" x14ac:dyDescent="0.2">
      <c r="A31" s="34" t="str">
        <f>B2&amp;C29&amp;D31</f>
        <v>DISTRIBUCION VOLUMEN X CRITERIO (kg ó litros).Total Bebidas FriasREST.CAT ARAGON</v>
      </c>
      <c r="B31" s="34">
        <v>0</v>
      </c>
      <c r="C31" s="34">
        <v>0</v>
      </c>
      <c r="D31" s="34" t="s">
        <v>140</v>
      </c>
      <c r="E31" s="35">
        <v>19.34585746117294</v>
      </c>
    </row>
    <row r="32" spans="1:5" x14ac:dyDescent="0.2">
      <c r="A32" s="34" t="str">
        <f>B2&amp;C29&amp;D32</f>
        <v>DISTRIBUCION VOLUMEN X CRITERIO (kg ó litros).Total Bebidas FriasLEVANTE</v>
      </c>
      <c r="B32" s="34">
        <v>0</v>
      </c>
      <c r="C32" s="34">
        <v>0</v>
      </c>
      <c r="D32" s="34" t="s">
        <v>141</v>
      </c>
      <c r="E32" s="35">
        <v>12.724733641753982</v>
      </c>
    </row>
    <row r="33" spans="1:5" x14ac:dyDescent="0.2">
      <c r="A33" s="34" t="str">
        <f>B2&amp;C29&amp;D33</f>
        <v>DISTRIBUCION VOLUMEN X CRITERIO (kg ó litros).Total Bebidas FriasANDALUCIA</v>
      </c>
      <c r="B33" s="34">
        <v>0</v>
      </c>
      <c r="C33" s="34">
        <v>0</v>
      </c>
      <c r="D33" s="34" t="s">
        <v>142</v>
      </c>
      <c r="E33" s="35">
        <v>20.391419833956256</v>
      </c>
    </row>
    <row r="34" spans="1:5" x14ac:dyDescent="0.2">
      <c r="A34" s="34" t="str">
        <f>B2&amp;C29&amp;D34</f>
        <v>DISTRIBUCION VOLUMEN X CRITERIO (kg ó litros).Total Bebidas FriasMDD AM</v>
      </c>
      <c r="B34" s="34">
        <v>0</v>
      </c>
      <c r="C34" s="34">
        <v>0</v>
      </c>
      <c r="D34" s="34" t="s">
        <v>143</v>
      </c>
      <c r="E34" s="35">
        <v>12.98148291612598</v>
      </c>
    </row>
    <row r="35" spans="1:5" x14ac:dyDescent="0.2">
      <c r="A35" s="34" t="str">
        <f>B2&amp;C29&amp;D35</f>
        <v>DISTRIBUCION VOLUMEN X CRITERIO (kg ó litros).Total Bebidas FriasRTO CENTRO</v>
      </c>
      <c r="B35" s="34">
        <v>0</v>
      </c>
      <c r="C35" s="34">
        <v>0</v>
      </c>
      <c r="D35" s="34" t="s">
        <v>144</v>
      </c>
      <c r="E35" s="35">
        <v>6.9912651472980896</v>
      </c>
    </row>
    <row r="36" spans="1:5" x14ac:dyDescent="0.2">
      <c r="A36" s="34" t="str">
        <f>B2&amp;C29&amp;D36</f>
        <v>DISTRIBUCION VOLUMEN X CRITERIO (kg ó litros).Total Bebidas FriasNORTE-CENTRO</v>
      </c>
      <c r="B36" s="34">
        <v>0</v>
      </c>
      <c r="C36" s="34">
        <v>0</v>
      </c>
      <c r="D36" s="34" t="s">
        <v>145</v>
      </c>
      <c r="E36" s="35">
        <v>11.023187930979034</v>
      </c>
    </row>
    <row r="37" spans="1:5" x14ac:dyDescent="0.2">
      <c r="A37" s="34" t="str">
        <f>B2&amp;C29&amp;D37</f>
        <v>DISTRIBUCION VOLUMEN X CRITERIO (kg ó litros).Total Bebidas FriasNOROESTE</v>
      </c>
      <c r="B37" s="34">
        <v>0</v>
      </c>
      <c r="C37" s="34">
        <v>0</v>
      </c>
      <c r="D37" s="34" t="s">
        <v>146</v>
      </c>
      <c r="E37" s="35">
        <v>9.2268843274171726</v>
      </c>
    </row>
    <row r="38" spans="1:5" x14ac:dyDescent="0.2">
      <c r="A38" s="34" t="str">
        <f>B2&amp;C29&amp;D38</f>
        <v>DISTRIBUCION VOLUMEN X CRITERIO (kg ó litros).Total Bebidas Frias&lt;2MIL</v>
      </c>
      <c r="B38" s="34">
        <v>0</v>
      </c>
      <c r="C38" s="34">
        <v>0</v>
      </c>
      <c r="D38" s="34" t="s">
        <v>29</v>
      </c>
      <c r="E38" s="35">
        <v>2.7319252256061839</v>
      </c>
    </row>
    <row r="39" spans="1:5" x14ac:dyDescent="0.2">
      <c r="A39" s="34" t="str">
        <f>B2&amp;C29&amp;D39</f>
        <v>DISTRIBUCION VOLUMEN X CRITERIO (kg ó litros).Total Bebidas Frias2-5MIL</v>
      </c>
      <c r="B39" s="34">
        <v>0</v>
      </c>
      <c r="C39" s="34">
        <v>0</v>
      </c>
      <c r="D39" s="34" t="s">
        <v>30</v>
      </c>
      <c r="E39" s="35">
        <v>6.8249760007389453</v>
      </c>
    </row>
    <row r="40" spans="1:5" x14ac:dyDescent="0.2">
      <c r="A40" s="34" t="str">
        <f>B2&amp;C29&amp;D40</f>
        <v>DISTRIBUCION VOLUMEN X CRITERIO (kg ó litros).Total Bebidas Frias5-10MIL</v>
      </c>
      <c r="B40" s="34">
        <v>0</v>
      </c>
      <c r="C40" s="34">
        <v>0</v>
      </c>
      <c r="D40" s="34" t="s">
        <v>31</v>
      </c>
      <c r="E40" s="35">
        <v>10.480112724286309</v>
      </c>
    </row>
    <row r="41" spans="1:5" x14ac:dyDescent="0.2">
      <c r="A41" s="34" t="str">
        <f>B2&amp;C29&amp;D41</f>
        <v>DISTRIBUCION VOLUMEN X CRITERIO (kg ó litros).Total Bebidas Frias10-30MIL</v>
      </c>
      <c r="B41" s="34">
        <v>0</v>
      </c>
      <c r="C41" s="34">
        <v>0</v>
      </c>
      <c r="D41" s="34" t="s">
        <v>32</v>
      </c>
      <c r="E41" s="35">
        <v>22.604599898965201</v>
      </c>
    </row>
    <row r="42" spans="1:5" x14ac:dyDescent="0.2">
      <c r="A42" s="34" t="str">
        <f>B2&amp;C29&amp;D42</f>
        <v>DISTRIBUCION VOLUMEN X CRITERIO (kg ó litros).Total Bebidas Frias30-100MIL</v>
      </c>
      <c r="B42" s="34">
        <v>0</v>
      </c>
      <c r="C42" s="34">
        <v>0</v>
      </c>
      <c r="D42" s="34" t="s">
        <v>33</v>
      </c>
      <c r="E42" s="35">
        <v>15.334882619200807</v>
      </c>
    </row>
    <row r="43" spans="1:5" x14ac:dyDescent="0.2">
      <c r="A43" s="34" t="str">
        <f>B2&amp;C29&amp;D43</f>
        <v>DISTRIBUCION VOLUMEN X CRITERIO (kg ó litros).Total Bebidas Frias100-200MIL</v>
      </c>
      <c r="B43" s="34">
        <v>0</v>
      </c>
      <c r="C43" s="34">
        <v>0</v>
      </c>
      <c r="D43" s="34" t="s">
        <v>34</v>
      </c>
      <c r="E43" s="35">
        <v>8.5517289005627237</v>
      </c>
    </row>
    <row r="44" spans="1:5" x14ac:dyDescent="0.2">
      <c r="A44" s="34" t="str">
        <f>B2&amp;C29&amp;D44</f>
        <v>DISTRIBUCION VOLUMEN X CRITERIO (kg ó litros).Total Bebidas Frias200-500MIL</v>
      </c>
      <c r="B44" s="34">
        <v>0</v>
      </c>
      <c r="C44" s="34">
        <v>0</v>
      </c>
      <c r="D44" s="34" t="s">
        <v>35</v>
      </c>
      <c r="E44" s="35">
        <v>12.302250529637638</v>
      </c>
    </row>
    <row r="45" spans="1:5" x14ac:dyDescent="0.2">
      <c r="A45" s="34" t="str">
        <f>B2&amp;C29&amp;D45</f>
        <v>DISTRIBUCION VOLUMEN X CRITERIO (kg ó litros).Total Bebidas Frias&gt;500MIL</v>
      </c>
      <c r="B45" s="34">
        <v>0</v>
      </c>
      <c r="C45" s="34">
        <v>0</v>
      </c>
      <c r="D45" s="34" t="s">
        <v>36</v>
      </c>
      <c r="E45" s="35">
        <v>21.169527385231643</v>
      </c>
    </row>
    <row r="46" spans="1:5" x14ac:dyDescent="0.2">
      <c r="A46" s="34" t="str">
        <f>B2&amp;C29&amp;D46</f>
        <v>DISTRIBUCION VOLUMEN X CRITERIO (kg ó litros).Total Bebidas FriasDE 15 A 19 AÑOS</v>
      </c>
      <c r="B46" s="34">
        <v>0</v>
      </c>
      <c r="C46" s="34">
        <v>0</v>
      </c>
      <c r="D46" s="34" t="s">
        <v>147</v>
      </c>
      <c r="E46" s="35">
        <v>6.4007533522904749</v>
      </c>
    </row>
    <row r="47" spans="1:5" x14ac:dyDescent="0.2">
      <c r="A47" s="34" t="str">
        <f>B2&amp;C29&amp;D47</f>
        <v>DISTRIBUCION VOLUMEN X CRITERIO (kg ó litros).Total Bebidas FriasDE 20 A 24 AÑOS</v>
      </c>
      <c r="B47" s="34">
        <v>0</v>
      </c>
      <c r="C47" s="34">
        <v>0</v>
      </c>
      <c r="D47" s="34" t="s">
        <v>148</v>
      </c>
      <c r="E47" s="35">
        <v>10.15863286987712</v>
      </c>
    </row>
    <row r="48" spans="1:5" x14ac:dyDescent="0.2">
      <c r="A48" s="34" t="str">
        <f>B2&amp;C29&amp;D48</f>
        <v>DISTRIBUCION VOLUMEN X CRITERIO (kg ó litros).Total Bebidas FriasDE 25 A 34 AÑOS</v>
      </c>
      <c r="B48" s="34">
        <v>0</v>
      </c>
      <c r="C48" s="34">
        <v>0</v>
      </c>
      <c r="D48" s="34" t="s">
        <v>149</v>
      </c>
      <c r="E48" s="35">
        <v>13.167209658059118</v>
      </c>
    </row>
    <row r="49" spans="1:5" x14ac:dyDescent="0.2">
      <c r="A49" s="34" t="str">
        <f>B2&amp;C29&amp;D49</f>
        <v>DISTRIBUCION VOLUMEN X CRITERIO (kg ó litros).Total Bebidas FriasDE 35 A 49 AÑOS</v>
      </c>
      <c r="B49" s="34">
        <v>0</v>
      </c>
      <c r="C49" s="34">
        <v>0</v>
      </c>
      <c r="D49" s="34" t="s">
        <v>150</v>
      </c>
      <c r="E49" s="35">
        <v>25.557031927180862</v>
      </c>
    </row>
    <row r="50" spans="1:5" x14ac:dyDescent="0.2">
      <c r="A50" s="34" t="str">
        <f>B2&amp;C29&amp;D50</f>
        <v>DISTRIBUCION VOLUMEN X CRITERIO (kg ó litros).Total Bebidas FriasDE 50 A 59 AÑOS</v>
      </c>
      <c r="B50" s="34">
        <v>0</v>
      </c>
      <c r="C50" s="34">
        <v>0</v>
      </c>
      <c r="D50" s="34" t="s">
        <v>151</v>
      </c>
      <c r="E50" s="35">
        <v>26.623287417497771</v>
      </c>
    </row>
    <row r="51" spans="1:5" x14ac:dyDescent="0.2">
      <c r="A51" s="34" t="str">
        <f>B2&amp;C29&amp;D51</f>
        <v>DISTRIBUCION VOLUMEN X CRITERIO (kg ó litros).Total Bebidas FriasDE 60 A 75 AÑOS</v>
      </c>
      <c r="B51" s="34">
        <v>0</v>
      </c>
      <c r="C51" s="34">
        <v>0</v>
      </c>
      <c r="D51" s="34" t="s">
        <v>152</v>
      </c>
      <c r="E51" s="35">
        <v>18.093087975621927</v>
      </c>
    </row>
    <row r="52" spans="1:5" x14ac:dyDescent="0.2">
      <c r="A52" s="34" t="str">
        <f>B2&amp;C29&amp;D52</f>
        <v>DISTRIBUCION VOLUMEN X CRITERIO (kg ó litros).Total Bebidas FriasALTA Y MEDIA ALTA</v>
      </c>
      <c r="B52" s="34">
        <v>0</v>
      </c>
      <c r="C52" s="34">
        <v>0</v>
      </c>
      <c r="D52" s="34" t="s">
        <v>153</v>
      </c>
      <c r="E52" s="35">
        <v>19.118824006376002</v>
      </c>
    </row>
    <row r="53" spans="1:5" x14ac:dyDescent="0.2">
      <c r="A53" s="34" t="str">
        <f>B2&amp;C29&amp;D53</f>
        <v>DISTRIBUCION VOLUMEN X CRITERIO (kg ó litros).Total Bebidas FriasMEDIA</v>
      </c>
      <c r="B53" s="34">
        <v>0</v>
      </c>
      <c r="C53" s="34">
        <v>0</v>
      </c>
      <c r="D53" s="34" t="s">
        <v>154</v>
      </c>
      <c r="E53" s="35">
        <v>23.521887039295422</v>
      </c>
    </row>
    <row r="54" spans="1:5" x14ac:dyDescent="0.2">
      <c r="A54" s="34" t="str">
        <f>B2&amp;C29&amp;D54</f>
        <v>DISTRIBUCION VOLUMEN X CRITERIO (kg ó litros).Total Bebidas FriasMEDIA BAJA</v>
      </c>
      <c r="B54" s="34">
        <v>0</v>
      </c>
      <c r="C54" s="34">
        <v>0</v>
      </c>
      <c r="D54" s="34" t="s">
        <v>155</v>
      </c>
      <c r="E54" s="35">
        <v>36.006089914373007</v>
      </c>
    </row>
    <row r="55" spans="1:5" x14ac:dyDescent="0.2">
      <c r="A55" s="34" t="str">
        <f>B2&amp;C29&amp;D55</f>
        <v>DISTRIBUCION VOLUMEN X CRITERIO (kg ó litros).Total Bebidas FriasBAJA</v>
      </c>
      <c r="B55" s="34">
        <v>0</v>
      </c>
      <c r="C55" s="34">
        <v>0</v>
      </c>
      <c r="D55" s="34" t="s">
        <v>156</v>
      </c>
      <c r="E55" s="35">
        <v>21.353200428261207</v>
      </c>
    </row>
    <row r="56" spans="1:5" x14ac:dyDescent="0.2">
      <c r="A56" s="34" t="str">
        <f>B2&amp;C56&amp;D56</f>
        <v>DISTRIBUCION VOLUMEN X CRITERIO (kg ó litros)Total bebidas de vinoT.ESPAÑA</v>
      </c>
      <c r="B56" s="34">
        <v>0</v>
      </c>
      <c r="C56" s="34" t="s">
        <v>100</v>
      </c>
      <c r="D56" s="34" t="s">
        <v>54</v>
      </c>
      <c r="E56" s="35">
        <v>100</v>
      </c>
    </row>
    <row r="57" spans="1:5" x14ac:dyDescent="0.2">
      <c r="A57" s="34" t="str">
        <f>B2&amp;C56&amp;D57</f>
        <v>DISTRIBUCION VOLUMEN X CRITERIO (kg ó litros)Total bebidas de vinoBCN AM</v>
      </c>
      <c r="B57" s="34">
        <v>0</v>
      </c>
      <c r="C57" s="34">
        <v>0</v>
      </c>
      <c r="D57" s="34" t="s">
        <v>139</v>
      </c>
      <c r="E57" s="35">
        <v>9.2779969551662926</v>
      </c>
    </row>
    <row r="58" spans="1:5" x14ac:dyDescent="0.2">
      <c r="A58" s="34" t="str">
        <f>B2&amp;C56&amp;D58</f>
        <v>DISTRIBUCION VOLUMEN X CRITERIO (kg ó litros)Total bebidas de vinoREST.CAT ARAGON</v>
      </c>
      <c r="B58" s="34">
        <v>0</v>
      </c>
      <c r="C58" s="34">
        <v>0</v>
      </c>
      <c r="D58" s="34" t="s">
        <v>140</v>
      </c>
      <c r="E58" s="35">
        <v>29.514146329826374</v>
      </c>
    </row>
    <row r="59" spans="1:5" x14ac:dyDescent="0.2">
      <c r="A59" s="34" t="str">
        <f>B2&amp;C56&amp;D59</f>
        <v>DISTRIBUCION VOLUMEN X CRITERIO (kg ó litros)Total bebidas de vinoLEVANTE</v>
      </c>
      <c r="B59" s="34">
        <v>0</v>
      </c>
      <c r="C59" s="34">
        <v>0</v>
      </c>
      <c r="D59" s="34" t="s">
        <v>141</v>
      </c>
      <c r="E59" s="35">
        <v>9.6918393576232731</v>
      </c>
    </row>
    <row r="60" spans="1:5" x14ac:dyDescent="0.2">
      <c r="A60" s="34" t="str">
        <f>B2&amp;C56&amp;D60</f>
        <v>DISTRIBUCION VOLUMEN X CRITERIO (kg ó litros)Total bebidas de vinoANDALUCIA</v>
      </c>
      <c r="B60" s="34">
        <v>0</v>
      </c>
      <c r="C60" s="34">
        <v>0</v>
      </c>
      <c r="D60" s="34" t="s">
        <v>142</v>
      </c>
      <c r="E60" s="35">
        <v>12.816887447525321</v>
      </c>
    </row>
    <row r="61" spans="1:5" x14ac:dyDescent="0.2">
      <c r="A61" s="34" t="str">
        <f>B2&amp;C56&amp;D61</f>
        <v>DISTRIBUCION VOLUMEN X CRITERIO (kg ó litros)Total bebidas de vinoMDD AM</v>
      </c>
      <c r="B61" s="34">
        <v>0</v>
      </c>
      <c r="C61" s="34">
        <v>0</v>
      </c>
      <c r="D61" s="34" t="s">
        <v>143</v>
      </c>
      <c r="E61" s="35">
        <v>15.626214614653176</v>
      </c>
    </row>
    <row r="62" spans="1:5" x14ac:dyDescent="0.2">
      <c r="A62" s="34" t="str">
        <f>B2&amp;C56&amp;D62</f>
        <v>DISTRIBUCION VOLUMEN X CRITERIO (kg ó litros)Total bebidas de vinoRTO CENTRO</v>
      </c>
      <c r="B62" s="34">
        <v>0</v>
      </c>
      <c r="C62" s="34">
        <v>0</v>
      </c>
      <c r="D62" s="34" t="s">
        <v>144</v>
      </c>
      <c r="E62" s="35">
        <v>6.5429983251418218</v>
      </c>
    </row>
    <row r="63" spans="1:5" x14ac:dyDescent="0.2">
      <c r="A63" s="34" t="str">
        <f>B2&amp;C56&amp;D63</f>
        <v>DISTRIBUCION VOLUMEN X CRITERIO (kg ó litros)Total bebidas de vinoNORTE-CENTRO</v>
      </c>
      <c r="B63" s="34">
        <v>0</v>
      </c>
      <c r="C63" s="34">
        <v>0</v>
      </c>
      <c r="D63" s="34" t="s">
        <v>145</v>
      </c>
      <c r="E63" s="35">
        <v>13.60210926005186</v>
      </c>
    </row>
    <row r="64" spans="1:5" x14ac:dyDescent="0.2">
      <c r="A64" s="34" t="str">
        <f>B2&amp;C56&amp;D64</f>
        <v>DISTRIBUCION VOLUMEN X CRITERIO (kg ó litros)Total bebidas de vinoNOROESTE</v>
      </c>
      <c r="B64" s="34">
        <v>0</v>
      </c>
      <c r="C64" s="34">
        <v>0</v>
      </c>
      <c r="D64" s="34" t="s">
        <v>146</v>
      </c>
      <c r="E64" s="35">
        <v>2.9278332557645972</v>
      </c>
    </row>
    <row r="65" spans="1:5" x14ac:dyDescent="0.2">
      <c r="A65" s="34" t="str">
        <f>B2&amp;C56&amp;D65</f>
        <v>DISTRIBUCION VOLUMEN X CRITERIO (kg ó litros)Total bebidas de vino&lt;2MIL</v>
      </c>
      <c r="B65" s="34">
        <v>0</v>
      </c>
      <c r="C65" s="34">
        <v>0</v>
      </c>
      <c r="D65" s="34" t="s">
        <v>29</v>
      </c>
      <c r="E65" s="35">
        <v>4.5826088479410698</v>
      </c>
    </row>
    <row r="66" spans="1:5" x14ac:dyDescent="0.2">
      <c r="A66" s="34" t="str">
        <f>B2&amp;C56&amp;D66</f>
        <v>DISTRIBUCION VOLUMEN X CRITERIO (kg ó litros)Total bebidas de vino2-5MIL</v>
      </c>
      <c r="B66" s="34">
        <v>0</v>
      </c>
      <c r="C66" s="34">
        <v>0</v>
      </c>
      <c r="D66" s="34" t="s">
        <v>30</v>
      </c>
      <c r="E66" s="35">
        <v>1.313890669231579</v>
      </c>
    </row>
    <row r="67" spans="1:5" x14ac:dyDescent="0.2">
      <c r="A67" s="34" t="str">
        <f>B2&amp;C56&amp;D67</f>
        <v>DISTRIBUCION VOLUMEN X CRITERIO (kg ó litros)Total bebidas de vino5-10MIL</v>
      </c>
      <c r="B67" s="34">
        <v>0</v>
      </c>
      <c r="C67" s="34">
        <v>0</v>
      </c>
      <c r="D67" s="34" t="s">
        <v>31</v>
      </c>
      <c r="E67" s="35">
        <v>9.9265145989774783</v>
      </c>
    </row>
    <row r="68" spans="1:5" x14ac:dyDescent="0.2">
      <c r="A68" s="34" t="str">
        <f>B2&amp;C56&amp;D68</f>
        <v>DISTRIBUCION VOLUMEN X CRITERIO (kg ó litros)Total bebidas de vino10-30MIL</v>
      </c>
      <c r="B68" s="34">
        <v>0</v>
      </c>
      <c r="C68" s="34">
        <v>0</v>
      </c>
      <c r="D68" s="34" t="s">
        <v>32</v>
      </c>
      <c r="E68" s="35">
        <v>21.328340115239243</v>
      </c>
    </row>
    <row r="69" spans="1:5" x14ac:dyDescent="0.2">
      <c r="A69" s="34" t="str">
        <f>B2&amp;C56&amp;D69</f>
        <v>DISTRIBUCION VOLUMEN X CRITERIO (kg ó litros)Total bebidas de vino30-100MIL</v>
      </c>
      <c r="B69" s="34">
        <v>0</v>
      </c>
      <c r="C69" s="34">
        <v>0</v>
      </c>
      <c r="D69" s="34" t="s">
        <v>33</v>
      </c>
      <c r="E69" s="35">
        <v>19.897548041826795</v>
      </c>
    </row>
    <row r="70" spans="1:5" x14ac:dyDescent="0.2">
      <c r="A70" s="34" t="str">
        <f>B2&amp;C56&amp;D70</f>
        <v>DISTRIBUCION VOLUMEN X CRITERIO (kg ó litros)Total bebidas de vino100-200MIL</v>
      </c>
      <c r="B70" s="34">
        <v>0</v>
      </c>
      <c r="C70" s="34">
        <v>0</v>
      </c>
      <c r="D70" s="34" t="s">
        <v>34</v>
      </c>
      <c r="E70" s="35">
        <v>9.8767553771199008</v>
      </c>
    </row>
    <row r="71" spans="1:5" x14ac:dyDescent="0.2">
      <c r="A71" s="34" t="str">
        <f>B2&amp;C56&amp;D71</f>
        <v>DISTRIBUCION VOLUMEN X CRITERIO (kg ó litros)Total bebidas de vino200-500MIL</v>
      </c>
      <c r="B71" s="34">
        <v>0</v>
      </c>
      <c r="C71" s="34">
        <v>0</v>
      </c>
      <c r="D71" s="34" t="s">
        <v>35</v>
      </c>
      <c r="E71" s="35">
        <v>10.831664117222187</v>
      </c>
    </row>
    <row r="72" spans="1:5" x14ac:dyDescent="0.2">
      <c r="A72" s="34" t="str">
        <f>B2&amp;C56&amp;D72</f>
        <v>DISTRIBUCION VOLUMEN X CRITERIO (kg ó litros)Total bebidas de vino&gt;500MIL</v>
      </c>
      <c r="B72" s="34">
        <v>0</v>
      </c>
      <c r="C72" s="34">
        <v>0</v>
      </c>
      <c r="D72" s="34" t="s">
        <v>36</v>
      </c>
      <c r="E72" s="35">
        <v>22.242706284978532</v>
      </c>
    </row>
    <row r="73" spans="1:5" x14ac:dyDescent="0.2">
      <c r="A73" s="34" t="str">
        <f>B2&amp;C56&amp;D73</f>
        <v>DISTRIBUCION VOLUMEN X CRITERIO (kg ó litros)Total bebidas de vinoDE 15 A 19 AÑOS</v>
      </c>
      <c r="B73" s="34">
        <v>0</v>
      </c>
      <c r="C73" s="34">
        <v>0</v>
      </c>
      <c r="D73" s="34" t="s">
        <v>147</v>
      </c>
      <c r="E73" s="35">
        <v>0.59401079836370907</v>
      </c>
    </row>
    <row r="74" spans="1:5" x14ac:dyDescent="0.2">
      <c r="A74" s="34" t="str">
        <f>B2&amp;C56&amp;D74</f>
        <v>DISTRIBUCION VOLUMEN X CRITERIO (kg ó litros)Total bebidas de vinoDE 20 A 24 AÑOS</v>
      </c>
      <c r="B74" s="34">
        <v>0</v>
      </c>
      <c r="C74" s="34">
        <v>0</v>
      </c>
      <c r="D74" s="34" t="s">
        <v>148</v>
      </c>
      <c r="E74" s="35">
        <v>2.4433307422022961</v>
      </c>
    </row>
    <row r="75" spans="1:5" x14ac:dyDescent="0.2">
      <c r="A75" s="34" t="str">
        <f>B2&amp;C56&amp;D75</f>
        <v>DISTRIBUCION VOLUMEN X CRITERIO (kg ó litros)Total bebidas de vinoDE 25 A 34 AÑOS</v>
      </c>
      <c r="B75" s="34">
        <v>0</v>
      </c>
      <c r="C75" s="34">
        <v>0</v>
      </c>
      <c r="D75" s="34" t="s">
        <v>149</v>
      </c>
      <c r="E75" s="35">
        <v>4.3151607773661462</v>
      </c>
    </row>
    <row r="76" spans="1:5" x14ac:dyDescent="0.2">
      <c r="A76" s="34" t="str">
        <f>B2&amp;C56&amp;D76</f>
        <v>DISTRIBUCION VOLUMEN X CRITERIO (kg ó litros)Total bebidas de vinoDE 35 A 49 AÑOS</v>
      </c>
      <c r="B76" s="34">
        <v>0</v>
      </c>
      <c r="C76" s="34">
        <v>0</v>
      </c>
      <c r="D76" s="34" t="s">
        <v>150</v>
      </c>
      <c r="E76" s="35">
        <v>28.815970682327158</v>
      </c>
    </row>
    <row r="77" spans="1:5" x14ac:dyDescent="0.2">
      <c r="A77" s="34" t="str">
        <f>B2&amp;C56&amp;D77</f>
        <v>DISTRIBUCION VOLUMEN X CRITERIO (kg ó litros)Total bebidas de vinoDE 50 A 59 AÑOS</v>
      </c>
      <c r="B77" s="34">
        <v>0</v>
      </c>
      <c r="C77" s="34">
        <v>0</v>
      </c>
      <c r="D77" s="34" t="s">
        <v>151</v>
      </c>
      <c r="E77" s="35">
        <v>32.369779281107604</v>
      </c>
    </row>
    <row r="78" spans="1:5" x14ac:dyDescent="0.2">
      <c r="A78" s="34" t="str">
        <f>B2&amp;C56&amp;D78</f>
        <v>DISTRIBUCION VOLUMEN X CRITERIO (kg ó litros)Total bebidas de vinoDE 60 A 75 AÑOS</v>
      </c>
      <c r="B78" s="34">
        <v>0</v>
      </c>
      <c r="C78" s="34">
        <v>0</v>
      </c>
      <c r="D78" s="34" t="s">
        <v>152</v>
      </c>
      <c r="E78" s="35">
        <v>31.461776050703342</v>
      </c>
    </row>
    <row r="79" spans="1:5" x14ac:dyDescent="0.2">
      <c r="A79" s="34" t="str">
        <f>B2&amp;C56&amp;D79</f>
        <v>DISTRIBUCION VOLUMEN X CRITERIO (kg ó litros)Total bebidas de vinoALTA Y MEDIA ALTA</v>
      </c>
      <c r="B79" s="34">
        <v>0</v>
      </c>
      <c r="C79" s="34">
        <v>0</v>
      </c>
      <c r="D79" s="34" t="s">
        <v>153</v>
      </c>
      <c r="E79" s="35">
        <v>32.747466300918575</v>
      </c>
    </row>
    <row r="80" spans="1:5" x14ac:dyDescent="0.2">
      <c r="A80" s="34" t="str">
        <f>B2&amp;C56&amp;D80</f>
        <v>DISTRIBUCION VOLUMEN X CRITERIO (kg ó litros)Total bebidas de vinoMEDIA</v>
      </c>
      <c r="B80" s="34">
        <v>0</v>
      </c>
      <c r="C80" s="34">
        <v>0</v>
      </c>
      <c r="D80" s="34" t="s">
        <v>154</v>
      </c>
      <c r="E80" s="35">
        <v>29.674894372009536</v>
      </c>
    </row>
    <row r="81" spans="1:5" x14ac:dyDescent="0.2">
      <c r="A81" s="34" t="str">
        <f>B2&amp;C56&amp;D81</f>
        <v>DISTRIBUCION VOLUMEN X CRITERIO (kg ó litros)Total bebidas de vinoMEDIA BAJA</v>
      </c>
      <c r="B81" s="34">
        <v>0</v>
      </c>
      <c r="C81" s="34">
        <v>0</v>
      </c>
      <c r="D81" s="34" t="s">
        <v>155</v>
      </c>
      <c r="E81" s="35">
        <v>22.907505365054423</v>
      </c>
    </row>
    <row r="82" spans="1:5" x14ac:dyDescent="0.2">
      <c r="A82" s="34" t="str">
        <f>B2&amp;C56&amp;D82</f>
        <v>DISTRIBUCION VOLUMEN X CRITERIO (kg ó litros)Total bebidas de vinoBAJA</v>
      </c>
      <c r="B82" s="34">
        <v>0</v>
      </c>
      <c r="C82" s="34">
        <v>0</v>
      </c>
      <c r="D82" s="34" t="s">
        <v>156</v>
      </c>
      <c r="E82" s="35">
        <v>14.67016266379329</v>
      </c>
    </row>
    <row r="83" spans="1:5" x14ac:dyDescent="0.2">
      <c r="A83" s="34" t="str">
        <f>B2&amp;C83&amp;D83</f>
        <v>DISTRIBUCION VOLUMEN X CRITERIO (kg ó litros)SidraT.ESPAÑA</v>
      </c>
      <c r="B83" s="34">
        <v>0</v>
      </c>
      <c r="C83" s="34" t="s">
        <v>101</v>
      </c>
      <c r="D83" s="34" t="s">
        <v>54</v>
      </c>
      <c r="E83" s="35">
        <v>100</v>
      </c>
    </row>
    <row r="84" spans="1:5" x14ac:dyDescent="0.2">
      <c r="A84" s="34" t="str">
        <f>B2&amp;C83&amp;D84</f>
        <v>DISTRIBUCION VOLUMEN X CRITERIO (kg ó litros)SidraBCN AM</v>
      </c>
      <c r="B84" s="34">
        <v>0</v>
      </c>
      <c r="C84" s="34">
        <v>0</v>
      </c>
      <c r="D84" s="34" t="s">
        <v>139</v>
      </c>
      <c r="E84" s="35">
        <v>0</v>
      </c>
    </row>
    <row r="85" spans="1:5" x14ac:dyDescent="0.2">
      <c r="A85" s="34" t="str">
        <f>B2&amp;C83&amp;D85</f>
        <v>DISTRIBUCION VOLUMEN X CRITERIO (kg ó litros)SidraREST.CAT ARAGON</v>
      </c>
      <c r="B85" s="34">
        <v>0</v>
      </c>
      <c r="C85" s="34">
        <v>0</v>
      </c>
      <c r="D85" s="34" t="s">
        <v>140</v>
      </c>
      <c r="E85" s="35">
        <v>0</v>
      </c>
    </row>
    <row r="86" spans="1:5" x14ac:dyDescent="0.2">
      <c r="A86" s="34" t="str">
        <f>B2&amp;C83&amp;D86</f>
        <v>DISTRIBUCION VOLUMEN X CRITERIO (kg ó litros)SidraLEVANTE</v>
      </c>
      <c r="B86" s="34">
        <v>0</v>
      </c>
      <c r="C86" s="34">
        <v>0</v>
      </c>
      <c r="D86" s="34" t="s">
        <v>141</v>
      </c>
      <c r="E86" s="35">
        <v>0</v>
      </c>
    </row>
    <row r="87" spans="1:5" x14ac:dyDescent="0.2">
      <c r="A87" s="34" t="str">
        <f>B2&amp;C83&amp;D87</f>
        <v>DISTRIBUCION VOLUMEN X CRITERIO (kg ó litros)SidraANDALUCIA</v>
      </c>
      <c r="B87" s="34">
        <v>0</v>
      </c>
      <c r="C87" s="34">
        <v>0</v>
      </c>
      <c r="D87" s="34" t="s">
        <v>142</v>
      </c>
      <c r="E87" s="35">
        <v>0</v>
      </c>
    </row>
    <row r="88" spans="1:5" x14ac:dyDescent="0.2">
      <c r="A88" s="34" t="str">
        <f>B2&amp;C83&amp;D88</f>
        <v>DISTRIBUCION VOLUMEN X CRITERIO (kg ó litros)SidraMDD AM</v>
      </c>
      <c r="B88" s="34">
        <v>0</v>
      </c>
      <c r="C88" s="34">
        <v>0</v>
      </c>
      <c r="D88" s="34" t="s">
        <v>143</v>
      </c>
      <c r="E88" s="35">
        <v>22.444191857870525</v>
      </c>
    </row>
    <row r="89" spans="1:5" x14ac:dyDescent="0.2">
      <c r="A89" s="34" t="str">
        <f>B2&amp;C83&amp;D89</f>
        <v>DISTRIBUCION VOLUMEN X CRITERIO (kg ó litros)SidraRTO CENTRO</v>
      </c>
      <c r="B89" s="34">
        <v>0</v>
      </c>
      <c r="C89" s="34">
        <v>0</v>
      </c>
      <c r="D89" s="34" t="s">
        <v>144</v>
      </c>
      <c r="E89" s="35">
        <v>7.9130154669374422</v>
      </c>
    </row>
    <row r="90" spans="1:5" x14ac:dyDescent="0.2">
      <c r="A90" s="34" t="str">
        <f>B2&amp;C83&amp;D90</f>
        <v>DISTRIBUCION VOLUMEN X CRITERIO (kg ó litros)SidraNORTE-CENTRO</v>
      </c>
      <c r="B90" s="34">
        <v>0</v>
      </c>
      <c r="C90" s="34">
        <v>0</v>
      </c>
      <c r="D90" s="34" t="s">
        <v>145</v>
      </c>
      <c r="E90" s="35">
        <v>49.032994976263325</v>
      </c>
    </row>
    <row r="91" spans="1:5" x14ac:dyDescent="0.2">
      <c r="A91" s="34" t="str">
        <f>B2&amp;C83&amp;D91</f>
        <v>DISTRIBUCION VOLUMEN X CRITERIO (kg ó litros)SidraNOROESTE</v>
      </c>
      <c r="B91" s="34">
        <v>0</v>
      </c>
      <c r="C91" s="34">
        <v>0</v>
      </c>
      <c r="D91" s="34" t="s">
        <v>146</v>
      </c>
      <c r="E91" s="35">
        <v>20.609810366259399</v>
      </c>
    </row>
    <row r="92" spans="1:5" x14ac:dyDescent="0.2">
      <c r="A92" s="34" t="str">
        <f>B2&amp;C83&amp;D92</f>
        <v>DISTRIBUCION VOLUMEN X CRITERIO (kg ó litros)Sidra&lt;2MIL</v>
      </c>
      <c r="B92" s="34">
        <v>0</v>
      </c>
      <c r="C92" s="34">
        <v>0</v>
      </c>
      <c r="D92" s="34" t="s">
        <v>29</v>
      </c>
      <c r="E92" s="35">
        <v>0</v>
      </c>
    </row>
    <row r="93" spans="1:5" x14ac:dyDescent="0.2">
      <c r="A93" s="34" t="str">
        <f>B2&amp;C83&amp;D93</f>
        <v>DISTRIBUCION VOLUMEN X CRITERIO (kg ó litros)Sidra2-5MIL</v>
      </c>
      <c r="B93" s="34">
        <v>0</v>
      </c>
      <c r="C93" s="34">
        <v>0</v>
      </c>
      <c r="D93" s="34" t="s">
        <v>30</v>
      </c>
      <c r="E93" s="35">
        <v>0</v>
      </c>
    </row>
    <row r="94" spans="1:5" x14ac:dyDescent="0.2">
      <c r="A94" s="34" t="str">
        <f>B2&amp;C83&amp;D94</f>
        <v>DISTRIBUCION VOLUMEN X CRITERIO (kg ó litros)Sidra5-10MIL</v>
      </c>
      <c r="B94" s="34">
        <v>0</v>
      </c>
      <c r="C94" s="34">
        <v>0</v>
      </c>
      <c r="D94" s="34" t="s">
        <v>31</v>
      </c>
      <c r="E94" s="35">
        <v>0</v>
      </c>
    </row>
    <row r="95" spans="1:5" x14ac:dyDescent="0.2">
      <c r="A95" s="34" t="str">
        <f>B2&amp;C83&amp;D95</f>
        <v>DISTRIBUCION VOLUMEN X CRITERIO (kg ó litros)Sidra10-30MIL</v>
      </c>
      <c r="B95" s="34">
        <v>0</v>
      </c>
      <c r="C95" s="34">
        <v>0</v>
      </c>
      <c r="D95" s="34" t="s">
        <v>32</v>
      </c>
      <c r="E95" s="35">
        <v>5.1794283056317818</v>
      </c>
    </row>
    <row r="96" spans="1:5" x14ac:dyDescent="0.2">
      <c r="A96" s="34" t="str">
        <f>B2&amp;C83&amp;D96</f>
        <v>DISTRIBUCION VOLUMEN X CRITERIO (kg ó litros)Sidra30-100MIL</v>
      </c>
      <c r="B96" s="34">
        <v>0</v>
      </c>
      <c r="C96" s="34">
        <v>0</v>
      </c>
      <c r="D96" s="34" t="s">
        <v>33</v>
      </c>
      <c r="E96" s="35">
        <v>61.941638314013758</v>
      </c>
    </row>
    <row r="97" spans="1:5" x14ac:dyDescent="0.2">
      <c r="A97" s="34" t="str">
        <f>B2&amp;C83&amp;D97</f>
        <v>DISTRIBUCION VOLUMEN X CRITERIO (kg ó litros)Sidra100-200MIL</v>
      </c>
      <c r="B97" s="34">
        <v>0</v>
      </c>
      <c r="C97" s="34">
        <v>0</v>
      </c>
      <c r="D97" s="34" t="s">
        <v>34</v>
      </c>
      <c r="E97" s="35">
        <v>10.434749122882355</v>
      </c>
    </row>
    <row r="98" spans="1:5" x14ac:dyDescent="0.2">
      <c r="A98" s="34" t="str">
        <f>B2&amp;C83&amp;D98</f>
        <v>DISTRIBUCION VOLUMEN X CRITERIO (kg ó litros)Sidra200-500MIL</v>
      </c>
      <c r="B98" s="34">
        <v>0</v>
      </c>
      <c r="C98" s="34">
        <v>0</v>
      </c>
      <c r="D98" s="34" t="s">
        <v>35</v>
      </c>
      <c r="E98" s="35">
        <v>0</v>
      </c>
    </row>
    <row r="99" spans="1:5" x14ac:dyDescent="0.2">
      <c r="A99" s="34" t="str">
        <f>B2&amp;C83&amp;D99</f>
        <v>DISTRIBUCION VOLUMEN X CRITERIO (kg ó litros)Sidra&gt;500MIL</v>
      </c>
      <c r="B99" s="34">
        <v>0</v>
      </c>
      <c r="C99" s="34">
        <v>0</v>
      </c>
      <c r="D99" s="34" t="s">
        <v>36</v>
      </c>
      <c r="E99" s="35">
        <v>22.444191857870525</v>
      </c>
    </row>
    <row r="100" spans="1:5" x14ac:dyDescent="0.2">
      <c r="A100" s="34" t="str">
        <f>B2&amp;C83&amp;D100</f>
        <v>DISTRIBUCION VOLUMEN X CRITERIO (kg ó litros)SidraDE 15 A 19 AÑOS</v>
      </c>
      <c r="B100" s="34">
        <v>0</v>
      </c>
      <c r="C100" s="34">
        <v>0</v>
      </c>
      <c r="D100" s="34" t="s">
        <v>147</v>
      </c>
      <c r="E100" s="35">
        <v>0</v>
      </c>
    </row>
    <row r="101" spans="1:5" x14ac:dyDescent="0.2">
      <c r="A101" s="34" t="str">
        <f>B2&amp;C83&amp;D101</f>
        <v>DISTRIBUCION VOLUMEN X CRITERIO (kg ó litros)SidraDE 20 A 24 AÑOS</v>
      </c>
      <c r="B101" s="34">
        <v>0</v>
      </c>
      <c r="C101" s="34">
        <v>0</v>
      </c>
      <c r="D101" s="34" t="s">
        <v>148</v>
      </c>
      <c r="E101" s="35">
        <v>0</v>
      </c>
    </row>
    <row r="102" spans="1:5" x14ac:dyDescent="0.2">
      <c r="A102" s="34" t="str">
        <f>B2&amp;C83&amp;D102</f>
        <v>DISTRIBUCION VOLUMEN X CRITERIO (kg ó litros)SidraDE 25 A 34 AÑOS</v>
      </c>
      <c r="B102" s="34">
        <v>0</v>
      </c>
      <c r="C102" s="34">
        <v>0</v>
      </c>
      <c r="D102" s="34" t="s">
        <v>149</v>
      </c>
      <c r="E102" s="35">
        <v>2.7335871613056621</v>
      </c>
    </row>
    <row r="103" spans="1:5" x14ac:dyDescent="0.2">
      <c r="A103" s="34" t="str">
        <f>B2&amp;C83&amp;D103</f>
        <v>DISTRIBUCION VOLUMEN X CRITERIO (kg ó litros)SidraDE 35 A 49 AÑOS</v>
      </c>
      <c r="B103" s="34">
        <v>0</v>
      </c>
      <c r="C103" s="34">
        <v>0</v>
      </c>
      <c r="D103" s="34" t="s">
        <v>150</v>
      </c>
      <c r="E103" s="35">
        <v>13.631973254704677</v>
      </c>
    </row>
    <row r="104" spans="1:5" x14ac:dyDescent="0.2">
      <c r="A104" s="34" t="str">
        <f>B2&amp;C83&amp;D104</f>
        <v>DISTRIBUCION VOLUMEN X CRITERIO (kg ó litros)SidraDE 50 A 59 AÑOS</v>
      </c>
      <c r="B104" s="34">
        <v>0</v>
      </c>
      <c r="C104" s="34">
        <v>0</v>
      </c>
      <c r="D104" s="34" t="s">
        <v>151</v>
      </c>
      <c r="E104" s="35">
        <v>0</v>
      </c>
    </row>
    <row r="105" spans="1:5" x14ac:dyDescent="0.2">
      <c r="A105" s="34" t="str">
        <f>B2&amp;C83&amp;D105</f>
        <v>DISTRIBUCION VOLUMEN X CRITERIO (kg ó litros)SidraDE 60 A 75 AÑOS</v>
      </c>
      <c r="B105" s="34">
        <v>0</v>
      </c>
      <c r="C105" s="34">
        <v>0</v>
      </c>
      <c r="D105" s="34" t="s">
        <v>152</v>
      </c>
      <c r="E105" s="35">
        <v>83.634454784786499</v>
      </c>
    </row>
    <row r="106" spans="1:5" x14ac:dyDescent="0.2">
      <c r="A106" s="34" t="str">
        <f>B2&amp;C83&amp;D106</f>
        <v>DISTRIBUCION VOLUMEN X CRITERIO (kg ó litros)SidraALTA Y MEDIA ALTA</v>
      </c>
      <c r="B106" s="34">
        <v>0</v>
      </c>
      <c r="C106" s="34">
        <v>0</v>
      </c>
      <c r="D106" s="34" t="s">
        <v>153</v>
      </c>
      <c r="E106" s="35">
        <v>17.33669878975056</v>
      </c>
    </row>
    <row r="107" spans="1:5" x14ac:dyDescent="0.2">
      <c r="A107" s="34" t="str">
        <f>B2&amp;C83&amp;D107</f>
        <v>DISTRIBUCION VOLUMEN X CRITERIO (kg ó litros)SidraMEDIA</v>
      </c>
      <c r="B107" s="34">
        <v>0</v>
      </c>
      <c r="C107" s="34">
        <v>0</v>
      </c>
      <c r="D107" s="34" t="s">
        <v>154</v>
      </c>
      <c r="E107" s="35">
        <v>10.434749122882355</v>
      </c>
    </row>
    <row r="108" spans="1:5" x14ac:dyDescent="0.2">
      <c r="A108" s="34" t="str">
        <f>B2&amp;C83&amp;D108</f>
        <v>DISTRIBUCION VOLUMEN X CRITERIO (kg ó litros)SidraMEDIA BAJA</v>
      </c>
      <c r="B108" s="34">
        <v>0</v>
      </c>
      <c r="C108" s="34">
        <v>0</v>
      </c>
      <c r="D108" s="34" t="s">
        <v>155</v>
      </c>
      <c r="E108" s="35">
        <v>63.77601980562487</v>
      </c>
    </row>
    <row r="109" spans="1:5" x14ac:dyDescent="0.2">
      <c r="A109" s="34" t="str">
        <f>B2&amp;C83&amp;D109</f>
        <v>DISTRIBUCION VOLUMEN X CRITERIO (kg ó litros)SidraBAJA</v>
      </c>
      <c r="B109" s="34">
        <v>0</v>
      </c>
      <c r="C109" s="34">
        <v>0</v>
      </c>
      <c r="D109" s="34" t="s">
        <v>156</v>
      </c>
      <c r="E109" s="35">
        <v>8.4525398821406217</v>
      </c>
    </row>
    <row r="110" spans="1:5" x14ac:dyDescent="0.2">
      <c r="A110" s="34" t="str">
        <f>B2&amp;C110&amp;D110</f>
        <v>DISTRIBUCION VOLUMEN X CRITERIO (kg ó litros)CervezaT.ESPAÑA</v>
      </c>
      <c r="B110" s="34">
        <v>0</v>
      </c>
      <c r="C110" s="34" t="s">
        <v>102</v>
      </c>
      <c r="D110" s="34" t="s">
        <v>54</v>
      </c>
      <c r="E110" s="35">
        <v>100</v>
      </c>
    </row>
    <row r="111" spans="1:5" x14ac:dyDescent="0.2">
      <c r="A111" s="34" t="str">
        <f>B2&amp;C110&amp;D111</f>
        <v>DISTRIBUCION VOLUMEN X CRITERIO (kg ó litros)CervezaBCN AM</v>
      </c>
      <c r="B111" s="34">
        <v>0</v>
      </c>
      <c r="C111" s="34">
        <v>0</v>
      </c>
      <c r="D111" s="34" t="s">
        <v>139</v>
      </c>
      <c r="E111" s="35">
        <v>7.9865514867999687</v>
      </c>
    </row>
    <row r="112" spans="1:5" x14ac:dyDescent="0.2">
      <c r="A112" s="34" t="str">
        <f>B2&amp;C110&amp;D112</f>
        <v>DISTRIBUCION VOLUMEN X CRITERIO (kg ó litros)CervezaREST.CAT ARAGON</v>
      </c>
      <c r="B112" s="34">
        <v>0</v>
      </c>
      <c r="C112" s="34">
        <v>0</v>
      </c>
      <c r="D112" s="34" t="s">
        <v>140</v>
      </c>
      <c r="E112" s="35">
        <v>23.43390331181898</v>
      </c>
    </row>
    <row r="113" spans="1:5" x14ac:dyDescent="0.2">
      <c r="A113" s="34" t="str">
        <f>B2&amp;C110&amp;D113</f>
        <v>DISTRIBUCION VOLUMEN X CRITERIO (kg ó litros)CervezaLEVANTE</v>
      </c>
      <c r="B113" s="34">
        <v>0</v>
      </c>
      <c r="C113" s="34">
        <v>0</v>
      </c>
      <c r="D113" s="34" t="s">
        <v>141</v>
      </c>
      <c r="E113" s="35">
        <v>11.084434308225422</v>
      </c>
    </row>
    <row r="114" spans="1:5" x14ac:dyDescent="0.2">
      <c r="A114" s="34" t="str">
        <f>B2&amp;C110&amp;D114</f>
        <v>DISTRIBUCION VOLUMEN X CRITERIO (kg ó litros)CervezaANDALUCIA</v>
      </c>
      <c r="B114" s="34">
        <v>0</v>
      </c>
      <c r="C114" s="34">
        <v>0</v>
      </c>
      <c r="D114" s="34" t="s">
        <v>142</v>
      </c>
      <c r="E114" s="35">
        <v>14.87764353135765</v>
      </c>
    </row>
    <row r="115" spans="1:5" x14ac:dyDescent="0.2">
      <c r="A115" s="34" t="str">
        <f>B2&amp;C110&amp;D115</f>
        <v>DISTRIBUCION VOLUMEN X CRITERIO (kg ó litros)CervezaMDD AM</v>
      </c>
      <c r="B115" s="34">
        <v>0</v>
      </c>
      <c r="C115" s="34">
        <v>0</v>
      </c>
      <c r="D115" s="34" t="s">
        <v>143</v>
      </c>
      <c r="E115" s="35">
        <v>16.564912267342997</v>
      </c>
    </row>
    <row r="116" spans="1:5" x14ac:dyDescent="0.2">
      <c r="A116" s="34" t="str">
        <f>B2&amp;C110&amp;D116</f>
        <v>DISTRIBUCION VOLUMEN X CRITERIO (kg ó litros)CervezaRTO CENTRO</v>
      </c>
      <c r="B116" s="34">
        <v>0</v>
      </c>
      <c r="C116" s="34">
        <v>0</v>
      </c>
      <c r="D116" s="34" t="s">
        <v>144</v>
      </c>
      <c r="E116" s="35">
        <v>7.0560034233153397</v>
      </c>
    </row>
    <row r="117" spans="1:5" x14ac:dyDescent="0.2">
      <c r="A117" s="34" t="str">
        <f>B2&amp;C110&amp;D117</f>
        <v>DISTRIBUCION VOLUMEN X CRITERIO (kg ó litros)CervezaNORTE-CENTRO</v>
      </c>
      <c r="B117" s="34">
        <v>0</v>
      </c>
      <c r="C117" s="34">
        <v>0</v>
      </c>
      <c r="D117" s="34" t="s">
        <v>145</v>
      </c>
      <c r="E117" s="35">
        <v>15.474401385599467</v>
      </c>
    </row>
    <row r="118" spans="1:5" x14ac:dyDescent="0.2">
      <c r="A118" s="34" t="str">
        <f>B2&amp;C110&amp;D118</f>
        <v>DISTRIBUCION VOLUMEN X CRITERIO (kg ó litros)CervezaNOROESTE</v>
      </c>
      <c r="B118" s="34">
        <v>0</v>
      </c>
      <c r="C118" s="34">
        <v>0</v>
      </c>
      <c r="D118" s="34" t="s">
        <v>146</v>
      </c>
      <c r="E118" s="35">
        <v>3.5221478350155038</v>
      </c>
    </row>
    <row r="119" spans="1:5" x14ac:dyDescent="0.2">
      <c r="A119" s="34" t="str">
        <f>B2&amp;C110&amp;D119</f>
        <v>DISTRIBUCION VOLUMEN X CRITERIO (kg ó litros)Cerveza&lt;2MIL</v>
      </c>
      <c r="B119" s="34">
        <v>0</v>
      </c>
      <c r="C119" s="34">
        <v>0</v>
      </c>
      <c r="D119" s="34" t="s">
        <v>29</v>
      </c>
      <c r="E119" s="35">
        <v>1.9431877975314316</v>
      </c>
    </row>
    <row r="120" spans="1:5" x14ac:dyDescent="0.2">
      <c r="A120" s="34" t="str">
        <f>B2&amp;C110&amp;D120</f>
        <v>DISTRIBUCION VOLUMEN X CRITERIO (kg ó litros)Cerveza2-5MIL</v>
      </c>
      <c r="B120" s="34">
        <v>0</v>
      </c>
      <c r="C120" s="34">
        <v>0</v>
      </c>
      <c r="D120" s="34" t="s">
        <v>30</v>
      </c>
      <c r="E120" s="35">
        <v>5.0169580880095186</v>
      </c>
    </row>
    <row r="121" spans="1:5" x14ac:dyDescent="0.2">
      <c r="A121" s="34" t="str">
        <f>B2&amp;C110&amp;D121</f>
        <v>DISTRIBUCION VOLUMEN X CRITERIO (kg ó litros)Cerveza5-10MIL</v>
      </c>
      <c r="B121" s="34">
        <v>0</v>
      </c>
      <c r="C121" s="34">
        <v>0</v>
      </c>
      <c r="D121" s="34" t="s">
        <v>31</v>
      </c>
      <c r="E121" s="35">
        <v>11.223603025108513</v>
      </c>
    </row>
    <row r="122" spans="1:5" x14ac:dyDescent="0.2">
      <c r="A122" s="34" t="str">
        <f>B2&amp;C110&amp;D122</f>
        <v>DISTRIBUCION VOLUMEN X CRITERIO (kg ó litros)Cerveza10-30MIL</v>
      </c>
      <c r="B122" s="34">
        <v>0</v>
      </c>
      <c r="C122" s="34">
        <v>0</v>
      </c>
      <c r="D122" s="34" t="s">
        <v>32</v>
      </c>
      <c r="E122" s="35">
        <v>29.193617019813946</v>
      </c>
    </row>
    <row r="123" spans="1:5" x14ac:dyDescent="0.2">
      <c r="A123" s="34" t="str">
        <f>B2&amp;C110&amp;D123</f>
        <v>DISTRIBUCION VOLUMEN X CRITERIO (kg ó litros)Cerveza30-100MIL</v>
      </c>
      <c r="B123" s="34">
        <v>0</v>
      </c>
      <c r="C123" s="34">
        <v>0</v>
      </c>
      <c r="D123" s="34" t="s">
        <v>33</v>
      </c>
      <c r="E123" s="35">
        <v>9.2519571935203029</v>
      </c>
    </row>
    <row r="124" spans="1:5" x14ac:dyDescent="0.2">
      <c r="A124" s="34" t="str">
        <f>B2&amp;C110&amp;D124</f>
        <v>DISTRIBUCION VOLUMEN X CRITERIO (kg ó litros)Cerveza100-200MIL</v>
      </c>
      <c r="B124" s="34">
        <v>0</v>
      </c>
      <c r="C124" s="34">
        <v>0</v>
      </c>
      <c r="D124" s="34" t="s">
        <v>34</v>
      </c>
      <c r="E124" s="35">
        <v>12.176838693039373</v>
      </c>
    </row>
    <row r="125" spans="1:5" x14ac:dyDescent="0.2">
      <c r="A125" s="34" t="str">
        <f>B2&amp;C110&amp;D125</f>
        <v>DISTRIBUCION VOLUMEN X CRITERIO (kg ó litros)Cerveza200-500MIL</v>
      </c>
      <c r="B125" s="34">
        <v>0</v>
      </c>
      <c r="C125" s="34">
        <v>0</v>
      </c>
      <c r="D125" s="34" t="s">
        <v>35</v>
      </c>
      <c r="E125" s="35">
        <v>9.0741974106535697</v>
      </c>
    </row>
    <row r="126" spans="1:5" x14ac:dyDescent="0.2">
      <c r="A126" s="34" t="str">
        <f>B2&amp;C110&amp;D126</f>
        <v>DISTRIBUCION VOLUMEN X CRITERIO (kg ó litros)Cerveza&gt;500MIL</v>
      </c>
      <c r="B126" s="34">
        <v>0</v>
      </c>
      <c r="C126" s="34">
        <v>0</v>
      </c>
      <c r="D126" s="34" t="s">
        <v>36</v>
      </c>
      <c r="E126" s="35">
        <v>22.119636867344305</v>
      </c>
    </row>
    <row r="127" spans="1:5" x14ac:dyDescent="0.2">
      <c r="A127" s="34" t="str">
        <f>B2&amp;C110&amp;D127</f>
        <v>DISTRIBUCION VOLUMEN X CRITERIO (kg ó litros)CervezaDE 15 A 19 AÑOS</v>
      </c>
      <c r="B127" s="34">
        <v>0</v>
      </c>
      <c r="C127" s="34">
        <v>0</v>
      </c>
      <c r="D127" s="34" t="s">
        <v>147</v>
      </c>
      <c r="E127" s="35">
        <v>7.6241655108550006</v>
      </c>
    </row>
    <row r="128" spans="1:5" x14ac:dyDescent="0.2">
      <c r="A128" s="34" t="str">
        <f>B2&amp;C110&amp;D128</f>
        <v>DISTRIBUCION VOLUMEN X CRITERIO (kg ó litros)CervezaDE 20 A 24 AÑOS</v>
      </c>
      <c r="B128" s="34">
        <v>0</v>
      </c>
      <c r="C128" s="34">
        <v>0</v>
      </c>
      <c r="D128" s="34" t="s">
        <v>148</v>
      </c>
      <c r="E128" s="35">
        <v>4.4785571136558486</v>
      </c>
    </row>
    <row r="129" spans="1:5" x14ac:dyDescent="0.2">
      <c r="A129" s="34" t="str">
        <f>B2&amp;C110&amp;D129</f>
        <v>DISTRIBUCION VOLUMEN X CRITERIO (kg ó litros)CervezaDE 25 A 34 AÑOS</v>
      </c>
      <c r="B129" s="34">
        <v>0</v>
      </c>
      <c r="C129" s="34">
        <v>0</v>
      </c>
      <c r="D129" s="34" t="s">
        <v>149</v>
      </c>
      <c r="E129" s="35">
        <v>13.290402519603637</v>
      </c>
    </row>
    <row r="130" spans="1:5" x14ac:dyDescent="0.2">
      <c r="A130" s="34" t="str">
        <f>B2&amp;C110&amp;D130</f>
        <v>DISTRIBUCION VOLUMEN X CRITERIO (kg ó litros)CervezaDE 35 A 49 AÑOS</v>
      </c>
      <c r="B130" s="34">
        <v>0</v>
      </c>
      <c r="C130" s="34">
        <v>0</v>
      </c>
      <c r="D130" s="34" t="s">
        <v>150</v>
      </c>
      <c r="E130" s="35">
        <v>25.322996134996629</v>
      </c>
    </row>
    <row r="131" spans="1:5" x14ac:dyDescent="0.2">
      <c r="A131" s="34" t="str">
        <f>B2&amp;C110&amp;D131</f>
        <v>DISTRIBUCION VOLUMEN X CRITERIO (kg ó litros)CervezaDE 50 A 59 AÑOS</v>
      </c>
      <c r="B131" s="34">
        <v>0</v>
      </c>
      <c r="C131" s="34">
        <v>0</v>
      </c>
      <c r="D131" s="34" t="s">
        <v>151</v>
      </c>
      <c r="E131" s="35">
        <v>24.556952685396517</v>
      </c>
    </row>
    <row r="132" spans="1:5" x14ac:dyDescent="0.2">
      <c r="A132" s="34" t="str">
        <f>B2&amp;C110&amp;D132</f>
        <v>DISTRIBUCION VOLUMEN X CRITERIO (kg ó litros)CervezaDE 60 A 75 AÑOS</v>
      </c>
      <c r="B132" s="34">
        <v>0</v>
      </c>
      <c r="C132" s="34">
        <v>0</v>
      </c>
      <c r="D132" s="34" t="s">
        <v>152</v>
      </c>
      <c r="E132" s="35">
        <v>24.726923237693846</v>
      </c>
    </row>
    <row r="133" spans="1:5" x14ac:dyDescent="0.2">
      <c r="A133" s="34" t="str">
        <f>B2&amp;C110&amp;D133</f>
        <v>DISTRIBUCION VOLUMEN X CRITERIO (kg ó litros)CervezaALTA Y MEDIA ALTA</v>
      </c>
      <c r="B133" s="34">
        <v>0</v>
      </c>
      <c r="C133" s="34">
        <v>0</v>
      </c>
      <c r="D133" s="34" t="s">
        <v>153</v>
      </c>
      <c r="E133" s="35">
        <v>22.891216081802813</v>
      </c>
    </row>
    <row r="134" spans="1:5" x14ac:dyDescent="0.2">
      <c r="A134" s="34" t="str">
        <f>B2&amp;C110&amp;D134</f>
        <v>DISTRIBUCION VOLUMEN X CRITERIO (kg ó litros)CervezaMEDIA</v>
      </c>
      <c r="B134" s="34">
        <v>0</v>
      </c>
      <c r="C134" s="34">
        <v>0</v>
      </c>
      <c r="D134" s="34" t="s">
        <v>154</v>
      </c>
      <c r="E134" s="35">
        <v>24.116102395352321</v>
      </c>
    </row>
    <row r="135" spans="1:5" x14ac:dyDescent="0.2">
      <c r="A135" s="34" t="str">
        <f>B2&amp;C110&amp;D135</f>
        <v>DISTRIBUCION VOLUMEN X CRITERIO (kg ó litros)CervezaMEDIA BAJA</v>
      </c>
      <c r="B135" s="34">
        <v>0</v>
      </c>
      <c r="C135" s="34">
        <v>0</v>
      </c>
      <c r="D135" s="34" t="s">
        <v>155</v>
      </c>
      <c r="E135" s="35">
        <v>39.371902872462826</v>
      </c>
    </row>
    <row r="136" spans="1:5" x14ac:dyDescent="0.2">
      <c r="A136" s="34" t="str">
        <f>B2&amp;C110&amp;D136</f>
        <v>DISTRIBUCION VOLUMEN X CRITERIO (kg ó litros)CervezaBAJA</v>
      </c>
      <c r="B136" s="34">
        <v>0</v>
      </c>
      <c r="C136" s="34">
        <v>0</v>
      </c>
      <c r="D136" s="34" t="s">
        <v>156</v>
      </c>
      <c r="E136" s="35">
        <v>13.620771121903156</v>
      </c>
    </row>
    <row r="137" spans="1:5" x14ac:dyDescent="0.2">
      <c r="A137" s="34" t="str">
        <f>B2&amp;C137&amp;D137</f>
        <v>DISTRIBUCION VOLUMEN X CRITERIO (kg ó litros)EspirituosasT.ESPAÑA</v>
      </c>
      <c r="B137" s="34">
        <v>0</v>
      </c>
      <c r="C137" s="34" t="s">
        <v>103</v>
      </c>
      <c r="D137" s="34" t="s">
        <v>54</v>
      </c>
      <c r="E137" s="35">
        <v>100</v>
      </c>
    </row>
    <row r="138" spans="1:5" x14ac:dyDescent="0.2">
      <c r="A138" s="34" t="str">
        <f>B2&amp;C137&amp;D138</f>
        <v>DISTRIBUCION VOLUMEN X CRITERIO (kg ó litros)EspirituosasBCN AM</v>
      </c>
      <c r="B138" s="34">
        <v>0</v>
      </c>
      <c r="C138" s="34">
        <v>0</v>
      </c>
      <c r="D138" s="34" t="s">
        <v>139</v>
      </c>
      <c r="E138" s="35">
        <v>26.496277469089108</v>
      </c>
    </row>
    <row r="139" spans="1:5" x14ac:dyDescent="0.2">
      <c r="A139" s="34" t="str">
        <f>B2&amp;C137&amp;D139</f>
        <v>DISTRIBUCION VOLUMEN X CRITERIO (kg ó litros)EspirituosasREST.CAT ARAGON</v>
      </c>
      <c r="B139" s="34">
        <v>0</v>
      </c>
      <c r="C139" s="34">
        <v>0</v>
      </c>
      <c r="D139" s="34" t="s">
        <v>140</v>
      </c>
      <c r="E139" s="35">
        <v>6.7663108567820434</v>
      </c>
    </row>
    <row r="140" spans="1:5" x14ac:dyDescent="0.2">
      <c r="A140" s="34" t="str">
        <f>B2&amp;C137&amp;D140</f>
        <v>DISTRIBUCION VOLUMEN X CRITERIO (kg ó litros)EspirituosasLEVANTE</v>
      </c>
      <c r="B140" s="34">
        <v>0</v>
      </c>
      <c r="C140" s="34">
        <v>0</v>
      </c>
      <c r="D140" s="34" t="s">
        <v>141</v>
      </c>
      <c r="E140" s="35">
        <v>15.728385404995551</v>
      </c>
    </row>
    <row r="141" spans="1:5" x14ac:dyDescent="0.2">
      <c r="A141" s="34" t="str">
        <f>B2&amp;C137&amp;D141</f>
        <v>DISTRIBUCION VOLUMEN X CRITERIO (kg ó litros)EspirituosasANDALUCIA</v>
      </c>
      <c r="B141" s="34">
        <v>0</v>
      </c>
      <c r="C141" s="34">
        <v>0</v>
      </c>
      <c r="D141" s="34" t="s">
        <v>142</v>
      </c>
      <c r="E141" s="35">
        <v>34.476866150940836</v>
      </c>
    </row>
    <row r="142" spans="1:5" x14ac:dyDescent="0.2">
      <c r="A142" s="34" t="str">
        <f>B2&amp;C137&amp;D142</f>
        <v>DISTRIBUCION VOLUMEN X CRITERIO (kg ó litros)EspirituosasMDD AM</v>
      </c>
      <c r="B142" s="34">
        <v>0</v>
      </c>
      <c r="C142" s="34">
        <v>0</v>
      </c>
      <c r="D142" s="34" t="s">
        <v>143</v>
      </c>
      <c r="E142" s="35">
        <v>3.16091106362056</v>
      </c>
    </row>
    <row r="143" spans="1:5" x14ac:dyDescent="0.2">
      <c r="A143" s="34" t="str">
        <f>B2&amp;C137&amp;D143</f>
        <v>DISTRIBUCION VOLUMEN X CRITERIO (kg ó litros)EspirituosasRTO CENTRO</v>
      </c>
      <c r="B143" s="34">
        <v>0</v>
      </c>
      <c r="C143" s="34">
        <v>0</v>
      </c>
      <c r="D143" s="34" t="s">
        <v>144</v>
      </c>
      <c r="E143" s="35">
        <v>5.4426976286128381</v>
      </c>
    </row>
    <row r="144" spans="1:5" x14ac:dyDescent="0.2">
      <c r="A144" s="34" t="str">
        <f>B2&amp;C137&amp;D144</f>
        <v>DISTRIBUCION VOLUMEN X CRITERIO (kg ó litros)EspirituosasNORTE-CENTRO</v>
      </c>
      <c r="B144" s="34">
        <v>0</v>
      </c>
      <c r="C144" s="34">
        <v>0</v>
      </c>
      <c r="D144" s="34" t="s">
        <v>145</v>
      </c>
      <c r="E144" s="35">
        <v>7.474535380720428</v>
      </c>
    </row>
    <row r="145" spans="1:5" x14ac:dyDescent="0.2">
      <c r="A145" s="34" t="str">
        <f>B2&amp;C137&amp;D145</f>
        <v>DISTRIBUCION VOLUMEN X CRITERIO (kg ó litros)EspirituosasNOROESTE</v>
      </c>
      <c r="B145" s="34">
        <v>0</v>
      </c>
      <c r="C145" s="34">
        <v>0</v>
      </c>
      <c r="D145" s="34" t="s">
        <v>146</v>
      </c>
      <c r="E145" s="35">
        <v>0.45403023463106801</v>
      </c>
    </row>
    <row r="146" spans="1:5" x14ac:dyDescent="0.2">
      <c r="A146" s="34" t="str">
        <f>B2&amp;C137&amp;D146</f>
        <v>DISTRIBUCION VOLUMEN X CRITERIO (kg ó litros)Espirituosas&lt;2MIL</v>
      </c>
      <c r="B146" s="34">
        <v>0</v>
      </c>
      <c r="C146" s="34">
        <v>0</v>
      </c>
      <c r="D146" s="34" t="s">
        <v>29</v>
      </c>
      <c r="E146" s="35">
        <v>0</v>
      </c>
    </row>
    <row r="147" spans="1:5" x14ac:dyDescent="0.2">
      <c r="A147" s="34" t="str">
        <f>B2&amp;C137&amp;D147</f>
        <v>DISTRIBUCION VOLUMEN X CRITERIO (kg ó litros)Espirituosas2-5MIL</v>
      </c>
      <c r="B147" s="34">
        <v>0</v>
      </c>
      <c r="C147" s="34">
        <v>0</v>
      </c>
      <c r="D147" s="34" t="s">
        <v>30</v>
      </c>
      <c r="E147" s="35">
        <v>0.47059612222082453</v>
      </c>
    </row>
    <row r="148" spans="1:5" x14ac:dyDescent="0.2">
      <c r="A148" s="34" t="str">
        <f>B2&amp;C137&amp;D148</f>
        <v>DISTRIBUCION VOLUMEN X CRITERIO (kg ó litros)Espirituosas5-10MIL</v>
      </c>
      <c r="B148" s="34">
        <v>0</v>
      </c>
      <c r="C148" s="34">
        <v>0</v>
      </c>
      <c r="D148" s="34" t="s">
        <v>31</v>
      </c>
      <c r="E148" s="35">
        <v>8.4583577760411277</v>
      </c>
    </row>
    <row r="149" spans="1:5" x14ac:dyDescent="0.2">
      <c r="A149" s="34" t="str">
        <f>B2&amp;C137&amp;D149</f>
        <v>DISTRIBUCION VOLUMEN X CRITERIO (kg ó litros)Espirituosas10-30MIL</v>
      </c>
      <c r="B149" s="34">
        <v>0</v>
      </c>
      <c r="C149" s="34">
        <v>0</v>
      </c>
      <c r="D149" s="34" t="s">
        <v>32</v>
      </c>
      <c r="E149" s="35">
        <v>22.948608206454534</v>
      </c>
    </row>
    <row r="150" spans="1:5" x14ac:dyDescent="0.2">
      <c r="A150" s="34" t="str">
        <f>B2&amp;C137&amp;D150</f>
        <v>DISTRIBUCION VOLUMEN X CRITERIO (kg ó litros)Espirituosas30-100MIL</v>
      </c>
      <c r="B150" s="34">
        <v>0</v>
      </c>
      <c r="C150" s="34">
        <v>0</v>
      </c>
      <c r="D150" s="34" t="s">
        <v>33</v>
      </c>
      <c r="E150" s="35">
        <v>7.2254487654996051</v>
      </c>
    </row>
    <row r="151" spans="1:5" x14ac:dyDescent="0.2">
      <c r="A151" s="34" t="str">
        <f>B2&amp;C137&amp;D151</f>
        <v>DISTRIBUCION VOLUMEN X CRITERIO (kg ó litros)Espirituosas100-200MIL</v>
      </c>
      <c r="B151" s="34">
        <v>0</v>
      </c>
      <c r="C151" s="34">
        <v>0</v>
      </c>
      <c r="D151" s="34" t="s">
        <v>34</v>
      </c>
      <c r="E151" s="35">
        <v>4.8390300317937323</v>
      </c>
    </row>
    <row r="152" spans="1:5" x14ac:dyDescent="0.2">
      <c r="A152" s="34" t="str">
        <f>B2&amp;C137&amp;D152</f>
        <v>DISTRIBUCION VOLUMEN X CRITERIO (kg ó litros)Espirituosas200-500MIL</v>
      </c>
      <c r="B152" s="34">
        <v>0</v>
      </c>
      <c r="C152" s="34">
        <v>0</v>
      </c>
      <c r="D152" s="34" t="s">
        <v>35</v>
      </c>
      <c r="E152" s="35">
        <v>1.9960561619099986</v>
      </c>
    </row>
    <row r="153" spans="1:5" x14ac:dyDescent="0.2">
      <c r="A153" s="34" t="str">
        <f>B2&amp;C137&amp;D153</f>
        <v>DISTRIBUCION VOLUMEN X CRITERIO (kg ó litros)Espirituosas&gt;500MIL</v>
      </c>
      <c r="B153" s="34">
        <v>0</v>
      </c>
      <c r="C153" s="34">
        <v>0</v>
      </c>
      <c r="D153" s="34" t="s">
        <v>36</v>
      </c>
      <c r="E153" s="35">
        <v>54.061908440171905</v>
      </c>
    </row>
    <row r="154" spans="1:5" x14ac:dyDescent="0.2">
      <c r="A154" s="34" t="str">
        <f>B2&amp;C137&amp;D154</f>
        <v>DISTRIBUCION VOLUMEN X CRITERIO (kg ó litros)EspirituosasDE 15 A 19 AÑOS</v>
      </c>
      <c r="B154" s="34">
        <v>0</v>
      </c>
      <c r="C154" s="34">
        <v>0</v>
      </c>
      <c r="D154" s="34" t="s">
        <v>147</v>
      </c>
      <c r="E154" s="35">
        <v>0</v>
      </c>
    </row>
    <row r="155" spans="1:5" x14ac:dyDescent="0.2">
      <c r="A155" s="34" t="str">
        <f>B2&amp;C137&amp;D155</f>
        <v>DISTRIBUCION VOLUMEN X CRITERIO (kg ó litros)EspirituosasDE 20 A 24 AÑOS</v>
      </c>
      <c r="B155" s="34">
        <v>0</v>
      </c>
      <c r="C155" s="34">
        <v>0</v>
      </c>
      <c r="D155" s="34" t="s">
        <v>148</v>
      </c>
      <c r="E155" s="35">
        <v>2.2758642583182334</v>
      </c>
    </row>
    <row r="156" spans="1:5" x14ac:dyDescent="0.2">
      <c r="A156" s="34" t="str">
        <f>B2&amp;C137&amp;D156</f>
        <v>DISTRIBUCION VOLUMEN X CRITERIO (kg ó litros)EspirituosasDE 25 A 34 AÑOS</v>
      </c>
      <c r="B156" s="34">
        <v>0</v>
      </c>
      <c r="C156" s="34">
        <v>0</v>
      </c>
      <c r="D156" s="34" t="s">
        <v>149</v>
      </c>
      <c r="E156" s="35">
        <v>8.7854035663484193</v>
      </c>
    </row>
    <row r="157" spans="1:5" x14ac:dyDescent="0.2">
      <c r="A157" s="34" t="str">
        <f>B2&amp;C137&amp;D157</f>
        <v>DISTRIBUCION VOLUMEN X CRITERIO (kg ó litros)EspirituosasDE 35 A 49 AÑOS</v>
      </c>
      <c r="B157" s="34">
        <v>0</v>
      </c>
      <c r="C157" s="34">
        <v>0</v>
      </c>
      <c r="D157" s="34" t="s">
        <v>150</v>
      </c>
      <c r="E157" s="35">
        <v>11.722505832161788</v>
      </c>
    </row>
    <row r="158" spans="1:5" x14ac:dyDescent="0.2">
      <c r="A158" s="34" t="str">
        <f>B2&amp;C137&amp;D158</f>
        <v>DISTRIBUCION VOLUMEN X CRITERIO (kg ó litros)EspirituosasDE 50 A 59 AÑOS</v>
      </c>
      <c r="B158" s="34">
        <v>0</v>
      </c>
      <c r="C158" s="34">
        <v>0</v>
      </c>
      <c r="D158" s="34" t="s">
        <v>151</v>
      </c>
      <c r="E158" s="35">
        <v>30.824779469204689</v>
      </c>
    </row>
    <row r="159" spans="1:5" x14ac:dyDescent="0.2">
      <c r="A159" s="34" t="str">
        <f>B2&amp;C137&amp;D159</f>
        <v>DISTRIBUCION VOLUMEN X CRITERIO (kg ó litros)EspirituosasDE 60 A 75 AÑOS</v>
      </c>
      <c r="B159" s="34">
        <v>0</v>
      </c>
      <c r="C159" s="34">
        <v>0</v>
      </c>
      <c r="D159" s="34" t="s">
        <v>152</v>
      </c>
      <c r="E159" s="35">
        <v>46.3914593016898</v>
      </c>
    </row>
    <row r="160" spans="1:5" x14ac:dyDescent="0.2">
      <c r="A160" s="34" t="str">
        <f>B2&amp;C137&amp;D160</f>
        <v>DISTRIBUCION VOLUMEN X CRITERIO (kg ó litros)EspirituosasALTA Y MEDIA ALTA</v>
      </c>
      <c r="B160" s="34">
        <v>0</v>
      </c>
      <c r="C160" s="34">
        <v>0</v>
      </c>
      <c r="D160" s="34" t="s">
        <v>153</v>
      </c>
      <c r="E160" s="35">
        <v>34.231867383238409</v>
      </c>
    </row>
    <row r="161" spans="1:5" x14ac:dyDescent="0.2">
      <c r="A161" s="34" t="str">
        <f>B2&amp;C137&amp;D161</f>
        <v>DISTRIBUCION VOLUMEN X CRITERIO (kg ó litros)EspirituosasMEDIA</v>
      </c>
      <c r="B161" s="34">
        <v>0</v>
      </c>
      <c r="C161" s="34">
        <v>0</v>
      </c>
      <c r="D161" s="34" t="s">
        <v>154</v>
      </c>
      <c r="E161" s="35">
        <v>13.063987247838153</v>
      </c>
    </row>
    <row r="162" spans="1:5" x14ac:dyDescent="0.2">
      <c r="A162" s="34" t="str">
        <f>B2&amp;C137&amp;D162</f>
        <v>DISTRIBUCION VOLUMEN X CRITERIO (kg ó litros)EspirituosasMEDIA BAJA</v>
      </c>
      <c r="B162" s="34">
        <v>0</v>
      </c>
      <c r="C162" s="34">
        <v>0</v>
      </c>
      <c r="D162" s="34" t="s">
        <v>155</v>
      </c>
      <c r="E162" s="35">
        <v>25.171964281912128</v>
      </c>
    </row>
    <row r="163" spans="1:5" x14ac:dyDescent="0.2">
      <c r="A163" s="34" t="str">
        <f>B2&amp;C137&amp;D163</f>
        <v>DISTRIBUCION VOLUMEN X CRITERIO (kg ó litros)EspirituosasBAJA</v>
      </c>
      <c r="B163" s="34">
        <v>0</v>
      </c>
      <c r="C163" s="34">
        <v>0</v>
      </c>
      <c r="D163" s="34" t="s">
        <v>156</v>
      </c>
      <c r="E163" s="35">
        <v>27.532182932712729</v>
      </c>
    </row>
    <row r="164" spans="1:5" x14ac:dyDescent="0.2">
      <c r="A164" s="34" t="str">
        <f>B2&amp;C164&amp;D164</f>
        <v>DISTRIBUCION VOLUMEN X CRITERIO (kg ó litros)T.Zumo+Horchata+MostoT.ESPAÑA</v>
      </c>
      <c r="B164" s="34">
        <v>0</v>
      </c>
      <c r="C164" s="34" t="s">
        <v>104</v>
      </c>
      <c r="D164" s="34" t="s">
        <v>54</v>
      </c>
      <c r="E164" s="35">
        <v>100</v>
      </c>
    </row>
    <row r="165" spans="1:5" x14ac:dyDescent="0.2">
      <c r="A165" s="34" t="str">
        <f>B2&amp;C164&amp;D165</f>
        <v>DISTRIBUCION VOLUMEN X CRITERIO (kg ó litros)T.Zumo+Horchata+MostoBCN AM</v>
      </c>
      <c r="B165" s="34">
        <v>0</v>
      </c>
      <c r="C165" s="34">
        <v>0</v>
      </c>
      <c r="D165" s="34" t="s">
        <v>139</v>
      </c>
      <c r="E165" s="35">
        <v>31.237477100097006</v>
      </c>
    </row>
    <row r="166" spans="1:5" x14ac:dyDescent="0.2">
      <c r="A166" s="34" t="str">
        <f>B2&amp;C164&amp;D166</f>
        <v>DISTRIBUCION VOLUMEN X CRITERIO (kg ó litros)T.Zumo+Horchata+MostoREST.CAT ARAGON</v>
      </c>
      <c r="B166" s="34">
        <v>0</v>
      </c>
      <c r="C166" s="34">
        <v>0</v>
      </c>
      <c r="D166" s="34" t="s">
        <v>140</v>
      </c>
      <c r="E166" s="35">
        <v>27.101615841702419</v>
      </c>
    </row>
    <row r="167" spans="1:5" x14ac:dyDescent="0.2">
      <c r="A167" s="34" t="str">
        <f>B2&amp;C164&amp;D167</f>
        <v>DISTRIBUCION VOLUMEN X CRITERIO (kg ó litros)T.Zumo+Horchata+MostoLEVANTE</v>
      </c>
      <c r="B167" s="34">
        <v>0</v>
      </c>
      <c r="C167" s="34">
        <v>0</v>
      </c>
      <c r="D167" s="34" t="s">
        <v>141</v>
      </c>
      <c r="E167" s="35">
        <v>9.9735199997704598</v>
      </c>
    </row>
    <row r="168" spans="1:5" x14ac:dyDescent="0.2">
      <c r="A168" s="34" t="str">
        <f>B2&amp;C164&amp;D168</f>
        <v>DISTRIBUCION VOLUMEN X CRITERIO (kg ó litros)T.Zumo+Horchata+MostoANDALUCIA</v>
      </c>
      <c r="B168" s="34">
        <v>0</v>
      </c>
      <c r="C168" s="34">
        <v>0</v>
      </c>
      <c r="D168" s="34" t="s">
        <v>142</v>
      </c>
      <c r="E168" s="35">
        <v>4.2088629285683634</v>
      </c>
    </row>
    <row r="169" spans="1:5" x14ac:dyDescent="0.2">
      <c r="A169" s="34" t="str">
        <f>B2&amp;C164&amp;D169</f>
        <v>DISTRIBUCION VOLUMEN X CRITERIO (kg ó litros)T.Zumo+Horchata+MostoMDD AM</v>
      </c>
      <c r="B169" s="34">
        <v>0</v>
      </c>
      <c r="C169" s="34">
        <v>0</v>
      </c>
      <c r="D169" s="34" t="s">
        <v>143</v>
      </c>
      <c r="E169" s="35">
        <v>5.669313384943969</v>
      </c>
    </row>
    <row r="170" spans="1:5" x14ac:dyDescent="0.2">
      <c r="A170" s="34" t="str">
        <f>B2&amp;C164&amp;D170</f>
        <v>DISTRIBUCION VOLUMEN X CRITERIO (kg ó litros)T.Zumo+Horchata+MostoRTO CENTRO</v>
      </c>
      <c r="B170" s="34">
        <v>0</v>
      </c>
      <c r="C170" s="34">
        <v>0</v>
      </c>
      <c r="D170" s="34" t="s">
        <v>144</v>
      </c>
      <c r="E170" s="35">
        <v>5.4093808631934897</v>
      </c>
    </row>
    <row r="171" spans="1:5" x14ac:dyDescent="0.2">
      <c r="A171" s="34" t="str">
        <f>B2&amp;C164&amp;D171</f>
        <v>DISTRIBUCION VOLUMEN X CRITERIO (kg ó litros)T.Zumo+Horchata+MostoNORTE-CENTRO</v>
      </c>
      <c r="B171" s="34">
        <v>0</v>
      </c>
      <c r="C171" s="34">
        <v>0</v>
      </c>
      <c r="D171" s="34" t="s">
        <v>145</v>
      </c>
      <c r="E171" s="35">
        <v>7.8813587813772399</v>
      </c>
    </row>
    <row r="172" spans="1:5" x14ac:dyDescent="0.2">
      <c r="A172" s="34" t="str">
        <f>B2&amp;C164&amp;D172</f>
        <v>DISTRIBUCION VOLUMEN X CRITERIO (kg ó litros)T.Zumo+Horchata+MostoNOROESTE</v>
      </c>
      <c r="B172" s="34">
        <v>0</v>
      </c>
      <c r="C172" s="34">
        <v>0</v>
      </c>
      <c r="D172" s="34" t="s">
        <v>146</v>
      </c>
      <c r="E172" s="35">
        <v>8.518473042183567</v>
      </c>
    </row>
    <row r="173" spans="1:5" x14ac:dyDescent="0.2">
      <c r="A173" s="34" t="str">
        <f>B2&amp;C164&amp;D173</f>
        <v>DISTRIBUCION VOLUMEN X CRITERIO (kg ó litros)T.Zumo+Horchata+Mosto&lt;2MIL</v>
      </c>
      <c r="B173" s="34">
        <v>0</v>
      </c>
      <c r="C173" s="34">
        <v>0</v>
      </c>
      <c r="D173" s="34" t="s">
        <v>29</v>
      </c>
      <c r="E173" s="35">
        <v>3.8810241607522533</v>
      </c>
    </row>
    <row r="174" spans="1:5" x14ac:dyDescent="0.2">
      <c r="A174" s="34" t="str">
        <f>B2&amp;C164&amp;D174</f>
        <v>DISTRIBUCION VOLUMEN X CRITERIO (kg ó litros)T.Zumo+Horchata+Mosto2-5MIL</v>
      </c>
      <c r="B174" s="34">
        <v>0</v>
      </c>
      <c r="C174" s="34">
        <v>0</v>
      </c>
      <c r="D174" s="34" t="s">
        <v>30</v>
      </c>
      <c r="E174" s="35">
        <v>1.1294542273172796</v>
      </c>
    </row>
    <row r="175" spans="1:5" x14ac:dyDescent="0.2">
      <c r="A175" s="34" t="str">
        <f>B2&amp;C164&amp;D175</f>
        <v>DISTRIBUCION VOLUMEN X CRITERIO (kg ó litros)T.Zumo+Horchata+Mosto5-10MIL</v>
      </c>
      <c r="B175" s="34">
        <v>0</v>
      </c>
      <c r="C175" s="34">
        <v>0</v>
      </c>
      <c r="D175" s="34" t="s">
        <v>31</v>
      </c>
      <c r="E175" s="35">
        <v>2.9435803752020218</v>
      </c>
    </row>
    <row r="176" spans="1:5" x14ac:dyDescent="0.2">
      <c r="A176" s="34" t="str">
        <f>B2&amp;C164&amp;D176</f>
        <v>DISTRIBUCION VOLUMEN X CRITERIO (kg ó litros)T.Zumo+Horchata+Mosto10-30MIL</v>
      </c>
      <c r="B176" s="34">
        <v>0</v>
      </c>
      <c r="C176" s="34">
        <v>0</v>
      </c>
      <c r="D176" s="34" t="s">
        <v>32</v>
      </c>
      <c r="E176" s="35">
        <v>7.7695489186028048</v>
      </c>
    </row>
    <row r="177" spans="1:5" x14ac:dyDescent="0.2">
      <c r="A177" s="34" t="str">
        <f>B2&amp;C164&amp;D177</f>
        <v>DISTRIBUCION VOLUMEN X CRITERIO (kg ó litros)T.Zumo+Horchata+Mosto30-100MIL</v>
      </c>
      <c r="B177" s="34">
        <v>0</v>
      </c>
      <c r="C177" s="34">
        <v>0</v>
      </c>
      <c r="D177" s="34" t="s">
        <v>33</v>
      </c>
      <c r="E177" s="35">
        <v>9.1216849957280655</v>
      </c>
    </row>
    <row r="178" spans="1:5" x14ac:dyDescent="0.2">
      <c r="A178" s="34" t="str">
        <f>B2&amp;C164&amp;D178</f>
        <v>DISTRIBUCION VOLUMEN X CRITERIO (kg ó litros)T.Zumo+Horchata+Mosto100-200MIL</v>
      </c>
      <c r="B178" s="34">
        <v>0</v>
      </c>
      <c r="C178" s="34">
        <v>0</v>
      </c>
      <c r="D178" s="34" t="s">
        <v>34</v>
      </c>
      <c r="E178" s="35">
        <v>6.5907949988368424</v>
      </c>
    </row>
    <row r="179" spans="1:5" x14ac:dyDescent="0.2">
      <c r="A179" s="34" t="str">
        <f>B2&amp;C164&amp;D179</f>
        <v>DISTRIBUCION VOLUMEN X CRITERIO (kg ó litros)T.Zumo+Horchata+Mosto200-500MIL</v>
      </c>
      <c r="B179" s="34">
        <v>0</v>
      </c>
      <c r="C179" s="34">
        <v>0</v>
      </c>
      <c r="D179" s="34" t="s">
        <v>35</v>
      </c>
      <c r="E179" s="35">
        <v>20.081697048861358</v>
      </c>
    </row>
    <row r="180" spans="1:5" x14ac:dyDescent="0.2">
      <c r="A180" s="34" t="str">
        <f>B2&amp;C164&amp;D180</f>
        <v>DISTRIBUCION VOLUMEN X CRITERIO (kg ó litros)T.Zumo+Horchata+Mosto&gt;500MIL</v>
      </c>
      <c r="B180" s="34">
        <v>0</v>
      </c>
      <c r="C180" s="34">
        <v>0</v>
      </c>
      <c r="D180" s="34" t="s">
        <v>36</v>
      </c>
      <c r="E180" s="35">
        <v>48.48221517954812</v>
      </c>
    </row>
    <row r="181" spans="1:5" x14ac:dyDescent="0.2">
      <c r="A181" s="34" t="str">
        <f>B2&amp;C164&amp;D181</f>
        <v>DISTRIBUCION VOLUMEN X CRITERIO (kg ó litros)T.Zumo+Horchata+MostoDE 15 A 19 AÑOS</v>
      </c>
      <c r="B181" s="34">
        <v>0</v>
      </c>
      <c r="C181" s="34">
        <v>0</v>
      </c>
      <c r="D181" s="34" t="s">
        <v>147</v>
      </c>
      <c r="E181" s="35">
        <v>8.6365696363831255</v>
      </c>
    </row>
    <row r="182" spans="1:5" x14ac:dyDescent="0.2">
      <c r="A182" s="34" t="str">
        <f>B2&amp;C164&amp;D182</f>
        <v>DISTRIBUCION VOLUMEN X CRITERIO (kg ó litros)T.Zumo+Horchata+MostoDE 20 A 24 AÑOS</v>
      </c>
      <c r="B182" s="34">
        <v>0</v>
      </c>
      <c r="C182" s="34">
        <v>0</v>
      </c>
      <c r="D182" s="34" t="s">
        <v>148</v>
      </c>
      <c r="E182" s="35">
        <v>0.15997340057056433</v>
      </c>
    </row>
    <row r="183" spans="1:5" x14ac:dyDescent="0.2">
      <c r="A183" s="34" t="str">
        <f>B2&amp;C164&amp;D183</f>
        <v>DISTRIBUCION VOLUMEN X CRITERIO (kg ó litros)T.Zumo+Horchata+MostoDE 25 A 34 AÑOS</v>
      </c>
      <c r="B183" s="34">
        <v>0</v>
      </c>
      <c r="C183" s="34">
        <v>0</v>
      </c>
      <c r="D183" s="34" t="s">
        <v>149</v>
      </c>
      <c r="E183" s="35">
        <v>10.857930227943879</v>
      </c>
    </row>
    <row r="184" spans="1:5" x14ac:dyDescent="0.2">
      <c r="A184" s="34" t="str">
        <f>B2&amp;C164&amp;D184</f>
        <v>DISTRIBUCION VOLUMEN X CRITERIO (kg ó litros)T.Zumo+Horchata+MostoDE 35 A 49 AÑOS</v>
      </c>
      <c r="B184" s="34">
        <v>0</v>
      </c>
      <c r="C184" s="34">
        <v>0</v>
      </c>
      <c r="D184" s="34" t="s">
        <v>150</v>
      </c>
      <c r="E184" s="35">
        <v>8.2873500815934253</v>
      </c>
    </row>
    <row r="185" spans="1:5" x14ac:dyDescent="0.2">
      <c r="A185" s="34" t="str">
        <f>B2&amp;C164&amp;D185</f>
        <v>DISTRIBUCION VOLUMEN X CRITERIO (kg ó litros)T.Zumo+Horchata+MostoDE 50 A 59 AÑOS</v>
      </c>
      <c r="B185" s="34">
        <v>0</v>
      </c>
      <c r="C185" s="34">
        <v>0</v>
      </c>
      <c r="D185" s="34" t="s">
        <v>151</v>
      </c>
      <c r="E185" s="35">
        <v>54.272106537810402</v>
      </c>
    </row>
    <row r="186" spans="1:5" x14ac:dyDescent="0.2">
      <c r="A186" s="34" t="str">
        <f>B2&amp;C164&amp;D186</f>
        <v>DISTRIBUCION VOLUMEN X CRITERIO (kg ó litros)T.Zumo+Horchata+MostoDE 60 A 75 AÑOS</v>
      </c>
      <c r="B186" s="34">
        <v>0</v>
      </c>
      <c r="C186" s="34">
        <v>0</v>
      </c>
      <c r="D186" s="34" t="s">
        <v>152</v>
      </c>
      <c r="E186" s="35">
        <v>17.786065699929782</v>
      </c>
    </row>
    <row r="187" spans="1:5" x14ac:dyDescent="0.2">
      <c r="A187" s="34" t="str">
        <f>B2&amp;C164&amp;D187</f>
        <v>DISTRIBUCION VOLUMEN X CRITERIO (kg ó litros)T.Zumo+Horchata+MostoALTA Y MEDIA ALTA</v>
      </c>
      <c r="B187" s="34">
        <v>0</v>
      </c>
      <c r="C187" s="34">
        <v>0</v>
      </c>
      <c r="D187" s="34" t="s">
        <v>153</v>
      </c>
      <c r="E187" s="35">
        <v>9.2633647876034306</v>
      </c>
    </row>
    <row r="188" spans="1:5" x14ac:dyDescent="0.2">
      <c r="A188" s="34" t="str">
        <f>B2&amp;C164&amp;D188</f>
        <v>DISTRIBUCION VOLUMEN X CRITERIO (kg ó litros)T.Zumo+Horchata+MostoMEDIA</v>
      </c>
      <c r="B188" s="34">
        <v>0</v>
      </c>
      <c r="C188" s="34">
        <v>0</v>
      </c>
      <c r="D188" s="34" t="s">
        <v>154</v>
      </c>
      <c r="E188" s="35">
        <v>25.11879193224253</v>
      </c>
    </row>
    <row r="189" spans="1:5" x14ac:dyDescent="0.2">
      <c r="A189" s="34" t="str">
        <f>B2&amp;C164&amp;D189</f>
        <v>DISTRIBUCION VOLUMEN X CRITERIO (kg ó litros)T.Zumo+Horchata+MostoMEDIA BAJA</v>
      </c>
      <c r="B189" s="34">
        <v>0</v>
      </c>
      <c r="C189" s="34">
        <v>0</v>
      </c>
      <c r="D189" s="34" t="s">
        <v>155</v>
      </c>
      <c r="E189" s="35">
        <v>38.200339576439681</v>
      </c>
    </row>
    <row r="190" spans="1:5" x14ac:dyDescent="0.2">
      <c r="A190" s="34" t="str">
        <f>B2&amp;C164&amp;D190</f>
        <v>DISTRIBUCION VOLUMEN X CRITERIO (kg ó litros)T.Zumo+Horchata+MostoBAJA</v>
      </c>
      <c r="B190" s="34">
        <v>0</v>
      </c>
      <c r="C190" s="34">
        <v>0</v>
      </c>
      <c r="D190" s="34" t="s">
        <v>156</v>
      </c>
      <c r="E190" s="35">
        <v>27.41750751602396</v>
      </c>
    </row>
    <row r="191" spans="1:5" x14ac:dyDescent="0.2">
      <c r="A191" s="34" t="str">
        <f>B2&amp;C191&amp;D191</f>
        <v>DISTRIBUCION VOLUMEN X CRITERIO (kg ó litros)Agua EnvasadaT.ESPAÑA</v>
      </c>
      <c r="B191" s="34">
        <v>0</v>
      </c>
      <c r="C191" s="34" t="s">
        <v>105</v>
      </c>
      <c r="D191" s="34" t="s">
        <v>54</v>
      </c>
      <c r="E191" s="35">
        <v>100</v>
      </c>
    </row>
    <row r="192" spans="1:5" x14ac:dyDescent="0.2">
      <c r="A192" s="34" t="str">
        <f>B2&amp;C191&amp;D192</f>
        <v>DISTRIBUCION VOLUMEN X CRITERIO (kg ó litros)Agua EnvasadaBCN AM</v>
      </c>
      <c r="B192" s="34">
        <v>0</v>
      </c>
      <c r="C192" s="34">
        <v>0</v>
      </c>
      <c r="D192" s="34" t="s">
        <v>139</v>
      </c>
      <c r="E192" s="35">
        <v>3.6235561824253972</v>
      </c>
    </row>
    <row r="193" spans="1:5" x14ac:dyDescent="0.2">
      <c r="A193" s="34" t="str">
        <f>B2&amp;C191&amp;D193</f>
        <v>DISTRIBUCION VOLUMEN X CRITERIO (kg ó litros)Agua EnvasadaREST.CAT ARAGON</v>
      </c>
      <c r="B193" s="34">
        <v>0</v>
      </c>
      <c r="C193" s="34">
        <v>0</v>
      </c>
      <c r="D193" s="34" t="s">
        <v>140</v>
      </c>
      <c r="E193" s="35">
        <v>18.982743985144026</v>
      </c>
    </row>
    <row r="194" spans="1:5" x14ac:dyDescent="0.2">
      <c r="A194" s="34" t="str">
        <f>B2&amp;C191&amp;D194</f>
        <v>DISTRIBUCION VOLUMEN X CRITERIO (kg ó litros)Agua EnvasadaLEVANTE</v>
      </c>
      <c r="B194" s="34">
        <v>0</v>
      </c>
      <c r="C194" s="34">
        <v>0</v>
      </c>
      <c r="D194" s="34" t="s">
        <v>141</v>
      </c>
      <c r="E194" s="35">
        <v>17.102733841590183</v>
      </c>
    </row>
    <row r="195" spans="1:5" x14ac:dyDescent="0.2">
      <c r="A195" s="34" t="str">
        <f>B2&amp;C191&amp;D195</f>
        <v>DISTRIBUCION VOLUMEN X CRITERIO (kg ó litros)Agua EnvasadaANDALUCIA</v>
      </c>
      <c r="B195" s="34">
        <v>0</v>
      </c>
      <c r="C195" s="34">
        <v>0</v>
      </c>
      <c r="D195" s="34" t="s">
        <v>142</v>
      </c>
      <c r="E195" s="35">
        <v>21.816839821770763</v>
      </c>
    </row>
    <row r="196" spans="1:5" x14ac:dyDescent="0.2">
      <c r="A196" s="34" t="str">
        <f>B2&amp;C191&amp;D196</f>
        <v>DISTRIBUCION VOLUMEN X CRITERIO (kg ó litros)Agua EnvasadaMDD AM</v>
      </c>
      <c r="B196" s="34">
        <v>0</v>
      </c>
      <c r="C196" s="34">
        <v>0</v>
      </c>
      <c r="D196" s="34" t="s">
        <v>143</v>
      </c>
      <c r="E196" s="35">
        <v>8.4786925572820717</v>
      </c>
    </row>
    <row r="197" spans="1:5" x14ac:dyDescent="0.2">
      <c r="A197" s="34" t="str">
        <f>B2&amp;C191&amp;D197</f>
        <v>DISTRIBUCION VOLUMEN X CRITERIO (kg ó litros)Agua EnvasadaRTO CENTRO</v>
      </c>
      <c r="B197" s="34">
        <v>0</v>
      </c>
      <c r="C197" s="34">
        <v>0</v>
      </c>
      <c r="D197" s="34" t="s">
        <v>144</v>
      </c>
      <c r="E197" s="35">
        <v>7.0755098246846782</v>
      </c>
    </row>
    <row r="198" spans="1:5" x14ac:dyDescent="0.2">
      <c r="A198" s="34" t="str">
        <f>B2&amp;C191&amp;D198</f>
        <v>DISTRIBUCION VOLUMEN X CRITERIO (kg ó litros)Agua EnvasadaNORTE-CENTRO</v>
      </c>
      <c r="B198" s="34">
        <v>0</v>
      </c>
      <c r="C198" s="34">
        <v>0</v>
      </c>
      <c r="D198" s="34" t="s">
        <v>145</v>
      </c>
      <c r="E198" s="35">
        <v>9.7023598231230004</v>
      </c>
    </row>
    <row r="199" spans="1:5" x14ac:dyDescent="0.2">
      <c r="A199" s="34" t="str">
        <f>B2&amp;C191&amp;D199</f>
        <v>DISTRIBUCION VOLUMEN X CRITERIO (kg ó litros)Agua EnvasadaNOROESTE</v>
      </c>
      <c r="B199" s="34">
        <v>0</v>
      </c>
      <c r="C199" s="34">
        <v>0</v>
      </c>
      <c r="D199" s="34" t="s">
        <v>146</v>
      </c>
      <c r="E199" s="35">
        <v>13.217563814313369</v>
      </c>
    </row>
    <row r="200" spans="1:5" x14ac:dyDescent="0.2">
      <c r="A200" s="34" t="str">
        <f>B2&amp;C191&amp;D200</f>
        <v>DISTRIBUCION VOLUMEN X CRITERIO (kg ó litros)Agua Envasada&lt;2MIL</v>
      </c>
      <c r="B200" s="34">
        <v>0</v>
      </c>
      <c r="C200" s="34">
        <v>0</v>
      </c>
      <c r="D200" s="34" t="s">
        <v>29</v>
      </c>
      <c r="E200" s="35">
        <v>1.9319493364474694</v>
      </c>
    </row>
    <row r="201" spans="1:5" x14ac:dyDescent="0.2">
      <c r="A201" s="34" t="str">
        <f>B2&amp;C191&amp;D201</f>
        <v>DISTRIBUCION VOLUMEN X CRITERIO (kg ó litros)Agua Envasada2-5MIL</v>
      </c>
      <c r="B201" s="34">
        <v>0</v>
      </c>
      <c r="C201" s="34">
        <v>0</v>
      </c>
      <c r="D201" s="34" t="s">
        <v>30</v>
      </c>
      <c r="E201" s="35">
        <v>4.2510143998166878</v>
      </c>
    </row>
    <row r="202" spans="1:5" x14ac:dyDescent="0.2">
      <c r="A202" s="34" t="str">
        <f>B2&amp;C191&amp;D202</f>
        <v>DISTRIBUCION VOLUMEN X CRITERIO (kg ó litros)Agua Envasada5-10MIL</v>
      </c>
      <c r="B202" s="34">
        <v>0</v>
      </c>
      <c r="C202" s="34">
        <v>0</v>
      </c>
      <c r="D202" s="34" t="s">
        <v>31</v>
      </c>
      <c r="E202" s="35">
        <v>12.435667506111795</v>
      </c>
    </row>
    <row r="203" spans="1:5" x14ac:dyDescent="0.2">
      <c r="A203" s="34" t="str">
        <f>B2&amp;C191&amp;D203</f>
        <v>DISTRIBUCION VOLUMEN X CRITERIO (kg ó litros)Agua Envasada10-30MIL</v>
      </c>
      <c r="B203" s="34">
        <v>0</v>
      </c>
      <c r="C203" s="34">
        <v>0</v>
      </c>
      <c r="D203" s="34" t="s">
        <v>32</v>
      </c>
      <c r="E203" s="35">
        <v>31.724811293220839</v>
      </c>
    </row>
    <row r="204" spans="1:5" x14ac:dyDescent="0.2">
      <c r="A204" s="34" t="str">
        <f>B2&amp;C191&amp;D204</f>
        <v>DISTRIBUCION VOLUMEN X CRITERIO (kg ó litros)Agua Envasada30-100MIL</v>
      </c>
      <c r="B204" s="34">
        <v>0</v>
      </c>
      <c r="C204" s="34">
        <v>0</v>
      </c>
      <c r="D204" s="34" t="s">
        <v>33</v>
      </c>
      <c r="E204" s="35">
        <v>18.725981250322775</v>
      </c>
    </row>
    <row r="205" spans="1:5" x14ac:dyDescent="0.2">
      <c r="A205" s="34" t="str">
        <f>B2&amp;C191&amp;D205</f>
        <v>DISTRIBUCION VOLUMEN X CRITERIO (kg ó litros)Agua Envasada100-200MIL</v>
      </c>
      <c r="B205" s="34">
        <v>0</v>
      </c>
      <c r="C205" s="34">
        <v>0</v>
      </c>
      <c r="D205" s="34" t="s">
        <v>34</v>
      </c>
      <c r="E205" s="35">
        <v>7.8384612040144628</v>
      </c>
    </row>
    <row r="206" spans="1:5" x14ac:dyDescent="0.2">
      <c r="A206" s="34" t="str">
        <f>B2&amp;C191&amp;D206</f>
        <v>DISTRIBUCION VOLUMEN X CRITERIO (kg ó litros)Agua Envasada200-500MIL</v>
      </c>
      <c r="B206" s="34">
        <v>0</v>
      </c>
      <c r="C206" s="34">
        <v>0</v>
      </c>
      <c r="D206" s="34" t="s">
        <v>35</v>
      </c>
      <c r="E206" s="35">
        <v>9.2248000238007144</v>
      </c>
    </row>
    <row r="207" spans="1:5" x14ac:dyDescent="0.2">
      <c r="A207" s="34" t="str">
        <f>B2&amp;C191&amp;D207</f>
        <v>DISTRIBUCION VOLUMEN X CRITERIO (kg ó litros)Agua Envasada&gt;500MIL</v>
      </c>
      <c r="B207" s="34">
        <v>0</v>
      </c>
      <c r="C207" s="34">
        <v>0</v>
      </c>
      <c r="D207" s="34" t="s">
        <v>36</v>
      </c>
      <c r="E207" s="35">
        <v>13.86731729206484</v>
      </c>
    </row>
    <row r="208" spans="1:5" x14ac:dyDescent="0.2">
      <c r="A208" s="34" t="str">
        <f>B2&amp;C191&amp;D208</f>
        <v>DISTRIBUCION VOLUMEN X CRITERIO (kg ó litros)Agua EnvasadaDE 15 A 19 AÑOS</v>
      </c>
      <c r="B208" s="34">
        <v>0</v>
      </c>
      <c r="C208" s="34">
        <v>0</v>
      </c>
      <c r="D208" s="34" t="s">
        <v>147</v>
      </c>
      <c r="E208" s="35">
        <v>7.1380681694823878</v>
      </c>
    </row>
    <row r="209" spans="1:5" x14ac:dyDescent="0.2">
      <c r="A209" s="34" t="str">
        <f>B2&amp;C191&amp;D209</f>
        <v>DISTRIBUCION VOLUMEN X CRITERIO (kg ó litros)Agua EnvasadaDE 20 A 24 AÑOS</v>
      </c>
      <c r="B209" s="34">
        <v>0</v>
      </c>
      <c r="C209" s="34">
        <v>0</v>
      </c>
      <c r="D209" s="34" t="s">
        <v>148</v>
      </c>
      <c r="E209" s="35">
        <v>6.9838736117999014</v>
      </c>
    </row>
    <row r="210" spans="1:5" x14ac:dyDescent="0.2">
      <c r="A210" s="34" t="str">
        <f>B2&amp;C191&amp;D210</f>
        <v>DISTRIBUCION VOLUMEN X CRITERIO (kg ó litros)Agua EnvasadaDE 25 A 34 AÑOS</v>
      </c>
      <c r="B210" s="34">
        <v>0</v>
      </c>
      <c r="C210" s="34">
        <v>0</v>
      </c>
      <c r="D210" s="34" t="s">
        <v>149</v>
      </c>
      <c r="E210" s="35">
        <v>15.201649096645244</v>
      </c>
    </row>
    <row r="211" spans="1:5" x14ac:dyDescent="0.2">
      <c r="A211" s="34" t="str">
        <f>B2&amp;C191&amp;D211</f>
        <v>DISTRIBUCION VOLUMEN X CRITERIO (kg ó litros)Agua EnvasadaDE 35 A 49 AÑOS</v>
      </c>
      <c r="B211" s="34">
        <v>0</v>
      </c>
      <c r="C211" s="34">
        <v>0</v>
      </c>
      <c r="D211" s="34" t="s">
        <v>150</v>
      </c>
      <c r="E211" s="35">
        <v>32.936056730228188</v>
      </c>
    </row>
    <row r="212" spans="1:5" x14ac:dyDescent="0.2">
      <c r="A212" s="34" t="str">
        <f>B2&amp;C191&amp;D212</f>
        <v>DISTRIBUCION VOLUMEN X CRITERIO (kg ó litros)Agua EnvasadaDE 50 A 59 AÑOS</v>
      </c>
      <c r="B212" s="34">
        <v>0</v>
      </c>
      <c r="C212" s="34">
        <v>0</v>
      </c>
      <c r="D212" s="34" t="s">
        <v>151</v>
      </c>
      <c r="E212" s="35">
        <v>23.528364183357294</v>
      </c>
    </row>
    <row r="213" spans="1:5" x14ac:dyDescent="0.2">
      <c r="A213" s="34" t="str">
        <f>B2&amp;C191&amp;D213</f>
        <v>DISTRIBUCION VOLUMEN X CRITERIO (kg ó litros)Agua EnvasadaDE 60 A 75 AÑOS</v>
      </c>
      <c r="B213" s="34">
        <v>0</v>
      </c>
      <c r="C213" s="34">
        <v>0</v>
      </c>
      <c r="D213" s="34" t="s">
        <v>152</v>
      </c>
      <c r="E213" s="35">
        <v>14.211989457266879</v>
      </c>
    </row>
    <row r="214" spans="1:5" x14ac:dyDescent="0.2">
      <c r="A214" s="34" t="str">
        <f>B2&amp;C191&amp;D214</f>
        <v>DISTRIBUCION VOLUMEN X CRITERIO (kg ó litros)Agua EnvasadaALTA Y MEDIA ALTA</v>
      </c>
      <c r="B214" s="34">
        <v>0</v>
      </c>
      <c r="C214" s="34">
        <v>0</v>
      </c>
      <c r="D214" s="34" t="s">
        <v>153</v>
      </c>
      <c r="E214" s="35">
        <v>20.505299938832238</v>
      </c>
    </row>
    <row r="215" spans="1:5" x14ac:dyDescent="0.2">
      <c r="A215" s="34" t="str">
        <f>B2&amp;C191&amp;D215</f>
        <v>DISTRIBUCION VOLUMEN X CRITERIO (kg ó litros)Agua EnvasadaMEDIA</v>
      </c>
      <c r="B215" s="34">
        <v>0</v>
      </c>
      <c r="C215" s="34">
        <v>0</v>
      </c>
      <c r="D215" s="34" t="s">
        <v>154</v>
      </c>
      <c r="E215" s="35">
        <v>23.666892727009497</v>
      </c>
    </row>
    <row r="216" spans="1:5" x14ac:dyDescent="0.2">
      <c r="A216" s="34" t="str">
        <f>B2&amp;C191&amp;D216</f>
        <v>DISTRIBUCION VOLUMEN X CRITERIO (kg ó litros)Agua EnvasadaMEDIA BAJA</v>
      </c>
      <c r="B216" s="34">
        <v>0</v>
      </c>
      <c r="C216" s="34">
        <v>0</v>
      </c>
      <c r="D216" s="34" t="s">
        <v>155</v>
      </c>
      <c r="E216" s="35">
        <v>39.469240034738718</v>
      </c>
    </row>
    <row r="217" spans="1:5" x14ac:dyDescent="0.2">
      <c r="A217" s="34" t="str">
        <f>B2&amp;C191&amp;D217</f>
        <v>DISTRIBUCION VOLUMEN X CRITERIO (kg ó litros)Agua EnvasadaBAJA</v>
      </c>
      <c r="B217" s="34">
        <v>0</v>
      </c>
      <c r="C217" s="34">
        <v>0</v>
      </c>
      <c r="D217" s="34" t="s">
        <v>156</v>
      </c>
      <c r="E217" s="35">
        <v>16.35856379161083</v>
      </c>
    </row>
    <row r="218" spans="1:5" x14ac:dyDescent="0.2">
      <c r="A218" s="34" t="str">
        <f>B2&amp;C218&amp;D218</f>
        <v>DISTRIBUCION VOLUMEN X CRITERIO (kg ó litros)Bebidas RefrescantesT.ESPAÑA</v>
      </c>
      <c r="B218" s="34">
        <v>0</v>
      </c>
      <c r="C218" s="34" t="s">
        <v>106</v>
      </c>
      <c r="D218" s="34" t="s">
        <v>54</v>
      </c>
      <c r="E218" s="35">
        <v>100</v>
      </c>
    </row>
    <row r="219" spans="1:5" x14ac:dyDescent="0.2">
      <c r="A219" s="34" t="str">
        <f>B2&amp;C218&amp;D219</f>
        <v>DISTRIBUCION VOLUMEN X CRITERIO (kg ó litros)Bebidas RefrescantesBCN AM</v>
      </c>
      <c r="B219" s="34">
        <v>0</v>
      </c>
      <c r="C219" s="34">
        <v>0</v>
      </c>
      <c r="D219" s="34" t="s">
        <v>139</v>
      </c>
      <c r="E219" s="35">
        <v>3.7536280657788921</v>
      </c>
    </row>
    <row r="220" spans="1:5" x14ac:dyDescent="0.2">
      <c r="A220" s="34" t="str">
        <f>B2&amp;C218&amp;D220</f>
        <v>DISTRIBUCION VOLUMEN X CRITERIO (kg ó litros)Bebidas RefrescantesREST.CAT ARAGON</v>
      </c>
      <c r="B220" s="34">
        <v>0</v>
      </c>
      <c r="C220" s="34">
        <v>0</v>
      </c>
      <c r="D220" s="34" t="s">
        <v>140</v>
      </c>
      <c r="E220" s="35">
        <v>13.353699827103929</v>
      </c>
    </row>
    <row r="221" spans="1:5" x14ac:dyDescent="0.2">
      <c r="A221" s="34" t="str">
        <f>B2&amp;C218&amp;D221</f>
        <v>DISTRIBUCION VOLUMEN X CRITERIO (kg ó litros)Bebidas RefrescantesLEVANTE</v>
      </c>
      <c r="B221" s="34">
        <v>0</v>
      </c>
      <c r="C221" s="34">
        <v>0</v>
      </c>
      <c r="D221" s="34" t="s">
        <v>141</v>
      </c>
      <c r="E221" s="35">
        <v>10.40964153980465</v>
      </c>
    </row>
    <row r="222" spans="1:5" x14ac:dyDescent="0.2">
      <c r="A222" s="34" t="str">
        <f>B2&amp;C218&amp;D222</f>
        <v>DISTRIBUCION VOLUMEN X CRITERIO (kg ó litros)Bebidas RefrescantesANDALUCIA</v>
      </c>
      <c r="B222" s="34">
        <v>0</v>
      </c>
      <c r="C222" s="34">
        <v>0</v>
      </c>
      <c r="D222" s="34" t="s">
        <v>142</v>
      </c>
      <c r="E222" s="35">
        <v>27.360824367238102</v>
      </c>
    </row>
    <row r="223" spans="1:5" x14ac:dyDescent="0.2">
      <c r="A223" s="34" t="str">
        <f>B2&amp;C218&amp;D223</f>
        <v>DISTRIBUCION VOLUMEN X CRITERIO (kg ó litros)Bebidas RefrescantesMDD AM</v>
      </c>
      <c r="B223" s="34">
        <v>0</v>
      </c>
      <c r="C223" s="34">
        <v>0</v>
      </c>
      <c r="D223" s="34" t="s">
        <v>143</v>
      </c>
      <c r="E223" s="35">
        <v>17.167822456093308</v>
      </c>
    </row>
    <row r="224" spans="1:5" x14ac:dyDescent="0.2">
      <c r="A224" s="34" t="str">
        <f>B2&amp;C218&amp;D224</f>
        <v>DISTRIBUCION VOLUMEN X CRITERIO (kg ó litros)Bebidas RefrescantesRTO CENTRO</v>
      </c>
      <c r="B224" s="34">
        <v>0</v>
      </c>
      <c r="C224" s="34">
        <v>0</v>
      </c>
      <c r="D224" s="34" t="s">
        <v>144</v>
      </c>
      <c r="E224" s="35">
        <v>7.4745496731045495</v>
      </c>
    </row>
    <row r="225" spans="1:5" x14ac:dyDescent="0.2">
      <c r="A225" s="34" t="str">
        <f>B2&amp;C218&amp;D225</f>
        <v>DISTRIBUCION VOLUMEN X CRITERIO (kg ó litros)Bebidas RefrescantesNORTE-CENTRO</v>
      </c>
      <c r="B225" s="34">
        <v>0</v>
      </c>
      <c r="C225" s="34">
        <v>0</v>
      </c>
      <c r="D225" s="34" t="s">
        <v>145</v>
      </c>
      <c r="E225" s="35">
        <v>9.2607204604340847</v>
      </c>
    </row>
    <row r="226" spans="1:5" x14ac:dyDescent="0.2">
      <c r="A226" s="34" t="str">
        <f>B2&amp;C218&amp;D226</f>
        <v>DISTRIBUCION VOLUMEN X CRITERIO (kg ó litros)Bebidas RefrescantesNOROESTE</v>
      </c>
      <c r="B226" s="34">
        <v>0</v>
      </c>
      <c r="C226" s="34">
        <v>0</v>
      </c>
      <c r="D226" s="34" t="s">
        <v>146</v>
      </c>
      <c r="E226" s="35">
        <v>11.219115122894033</v>
      </c>
    </row>
    <row r="227" spans="1:5" x14ac:dyDescent="0.2">
      <c r="A227" s="34" t="str">
        <f>B2&amp;C218&amp;D227</f>
        <v>DISTRIBUCION VOLUMEN X CRITERIO (kg ó litros)Bebidas Refrescantes&lt;2MIL</v>
      </c>
      <c r="B227" s="34">
        <v>0</v>
      </c>
      <c r="C227" s="34">
        <v>0</v>
      </c>
      <c r="D227" s="34" t="s">
        <v>29</v>
      </c>
      <c r="E227" s="35">
        <v>3.4735518935555723</v>
      </c>
    </row>
    <row r="228" spans="1:5" x14ac:dyDescent="0.2">
      <c r="A228" s="34" t="str">
        <f>B2&amp;C218&amp;D228</f>
        <v>DISTRIBUCION VOLUMEN X CRITERIO (kg ó litros)Bebidas Refrescantes2-5MIL</v>
      </c>
      <c r="B228" s="34">
        <v>0</v>
      </c>
      <c r="C228" s="34">
        <v>0</v>
      </c>
      <c r="D228" s="34" t="s">
        <v>30</v>
      </c>
      <c r="E228" s="35">
        <v>14.680204501960015</v>
      </c>
    </row>
    <row r="229" spans="1:5" x14ac:dyDescent="0.2">
      <c r="A229" s="34" t="str">
        <f>B2&amp;C218&amp;D229</f>
        <v>DISTRIBUCION VOLUMEN X CRITERIO (kg ó litros)Bebidas Refrescantes5-10MIL</v>
      </c>
      <c r="B229" s="34">
        <v>0</v>
      </c>
      <c r="C229" s="34">
        <v>0</v>
      </c>
      <c r="D229" s="34" t="s">
        <v>31</v>
      </c>
      <c r="E229" s="35">
        <v>9.9574043242199295</v>
      </c>
    </row>
    <row r="230" spans="1:5" x14ac:dyDescent="0.2">
      <c r="A230" s="34" t="str">
        <f>B2&amp;C218&amp;D230</f>
        <v>DISTRIBUCION VOLUMEN X CRITERIO (kg ó litros)Bebidas Refrescantes10-30MIL</v>
      </c>
      <c r="B230" s="34">
        <v>0</v>
      </c>
      <c r="C230" s="34">
        <v>0</v>
      </c>
      <c r="D230" s="34" t="s">
        <v>32</v>
      </c>
      <c r="E230" s="35">
        <v>12.192979460277721</v>
      </c>
    </row>
    <row r="231" spans="1:5" x14ac:dyDescent="0.2">
      <c r="A231" s="34" t="str">
        <f>B2&amp;C218&amp;D231</f>
        <v>DISTRIBUCION VOLUMEN X CRITERIO (kg ó litros)Bebidas Refrescantes30-100MIL</v>
      </c>
      <c r="B231" s="34">
        <v>0</v>
      </c>
      <c r="C231" s="34">
        <v>0</v>
      </c>
      <c r="D231" s="34" t="s">
        <v>33</v>
      </c>
      <c r="E231" s="35">
        <v>14.819343991042214</v>
      </c>
    </row>
    <row r="232" spans="1:5" x14ac:dyDescent="0.2">
      <c r="A232" s="34" t="str">
        <f>B2&amp;C218&amp;D232</f>
        <v>DISTRIBUCION VOLUMEN X CRITERIO (kg ó litros)Bebidas Refrescantes100-200MIL</v>
      </c>
      <c r="B232" s="34">
        <v>0</v>
      </c>
      <c r="C232" s="34">
        <v>0</v>
      </c>
      <c r="D232" s="34" t="s">
        <v>34</v>
      </c>
      <c r="E232" s="35">
        <v>7.3906406525835715</v>
      </c>
    </row>
    <row r="233" spans="1:5" x14ac:dyDescent="0.2">
      <c r="A233" s="34" t="str">
        <f>B2&amp;C218&amp;D233</f>
        <v>DISTRIBUCION VOLUMEN X CRITERIO (kg ó litros)Bebidas Refrescantes200-500MIL</v>
      </c>
      <c r="B233" s="34">
        <v>0</v>
      </c>
      <c r="C233" s="34">
        <v>0</v>
      </c>
      <c r="D233" s="34" t="s">
        <v>35</v>
      </c>
      <c r="E233" s="35">
        <v>17.708610868112984</v>
      </c>
    </row>
    <row r="234" spans="1:5" x14ac:dyDescent="0.2">
      <c r="A234" s="34" t="str">
        <f>B2&amp;C218&amp;D234</f>
        <v>DISTRIBUCION VOLUMEN X CRITERIO (kg ó litros)Bebidas Refrescantes&gt;500MIL</v>
      </c>
      <c r="B234" s="34">
        <v>0</v>
      </c>
      <c r="C234" s="34">
        <v>0</v>
      </c>
      <c r="D234" s="34" t="s">
        <v>36</v>
      </c>
      <c r="E234" s="35">
        <v>19.777264450143058</v>
      </c>
    </row>
    <row r="235" spans="1:5" x14ac:dyDescent="0.2">
      <c r="A235" s="34" t="str">
        <f>B2&amp;C218&amp;D235</f>
        <v>DISTRIBUCION VOLUMEN X CRITERIO (kg ó litros)Bebidas RefrescantesDE 15 A 19 AÑOS</v>
      </c>
      <c r="B235" s="34">
        <v>0</v>
      </c>
      <c r="C235" s="34">
        <v>0</v>
      </c>
      <c r="D235" s="34" t="s">
        <v>147</v>
      </c>
      <c r="E235" s="35">
        <v>7.1410864319644132</v>
      </c>
    </row>
    <row r="236" spans="1:5" x14ac:dyDescent="0.2">
      <c r="A236" s="34" t="str">
        <f>B2&amp;C218&amp;D236</f>
        <v>DISTRIBUCION VOLUMEN X CRITERIO (kg ó litros)Bebidas RefrescantesDE 20 A 24 AÑOS</v>
      </c>
      <c r="B236" s="34">
        <v>0</v>
      </c>
      <c r="C236" s="34">
        <v>0</v>
      </c>
      <c r="D236" s="34" t="s">
        <v>148</v>
      </c>
      <c r="E236" s="35">
        <v>22.920304963753107</v>
      </c>
    </row>
    <row r="237" spans="1:5" x14ac:dyDescent="0.2">
      <c r="A237" s="34" t="str">
        <f>B2&amp;C218&amp;D237</f>
        <v>DISTRIBUCION VOLUMEN X CRITERIO (kg ó litros)Bebidas RefrescantesDE 25 A 34 AÑOS</v>
      </c>
      <c r="B237" s="34">
        <v>0</v>
      </c>
      <c r="C237" s="34">
        <v>0</v>
      </c>
      <c r="D237" s="34" t="s">
        <v>149</v>
      </c>
      <c r="E237" s="35">
        <v>15.06378632308194</v>
      </c>
    </row>
    <row r="238" spans="1:5" x14ac:dyDescent="0.2">
      <c r="A238" s="34" t="str">
        <f>B2&amp;C218&amp;D238</f>
        <v>DISTRIBUCION VOLUMEN X CRITERIO (kg ó litros)Bebidas RefrescantesDE 35 A 49 AÑOS</v>
      </c>
      <c r="B238" s="34">
        <v>0</v>
      </c>
      <c r="C238" s="34">
        <v>0</v>
      </c>
      <c r="D238" s="34" t="s">
        <v>150</v>
      </c>
      <c r="E238" s="35">
        <v>21.237070390536157</v>
      </c>
    </row>
    <row r="239" spans="1:5" x14ac:dyDescent="0.2">
      <c r="A239" s="34" t="str">
        <f>B2&amp;C218&amp;D239</f>
        <v>DISTRIBUCION VOLUMEN X CRITERIO (kg ó litros)Bebidas RefrescantesDE 50 A 59 AÑOS</v>
      </c>
      <c r="B239" s="34">
        <v>0</v>
      </c>
      <c r="C239" s="34">
        <v>0</v>
      </c>
      <c r="D239" s="34" t="s">
        <v>151</v>
      </c>
      <c r="E239" s="35">
        <v>23.494266642316447</v>
      </c>
    </row>
    <row r="240" spans="1:5" x14ac:dyDescent="0.2">
      <c r="A240" s="34" t="str">
        <f>B2&amp;C218&amp;D240</f>
        <v>DISTRIBUCION VOLUMEN X CRITERIO (kg ó litros)Bebidas RefrescantesDE 60 A 75 AÑOS</v>
      </c>
      <c r="B240" s="34">
        <v>0</v>
      </c>
      <c r="C240" s="34">
        <v>0</v>
      </c>
      <c r="D240" s="34" t="s">
        <v>152</v>
      </c>
      <c r="E240" s="35">
        <v>10.143485706252136</v>
      </c>
    </row>
    <row r="241" spans="1:5" x14ac:dyDescent="0.2">
      <c r="A241" s="34" t="str">
        <f>B2&amp;C218&amp;D241</f>
        <v>DISTRIBUCION VOLUMEN X CRITERIO (kg ó litros)Bebidas RefrescantesALTA Y MEDIA ALTA</v>
      </c>
      <c r="B241" s="34">
        <v>0</v>
      </c>
      <c r="C241" s="34">
        <v>0</v>
      </c>
      <c r="D241" s="34" t="s">
        <v>153</v>
      </c>
      <c r="E241" s="35">
        <v>11.087093620450448</v>
      </c>
    </row>
    <row r="242" spans="1:5" x14ac:dyDescent="0.2">
      <c r="A242" s="34" t="str">
        <f>B2&amp;C218&amp;D242</f>
        <v>DISTRIBUCION VOLUMEN X CRITERIO (kg ó litros)Bebidas RefrescantesMEDIA</v>
      </c>
      <c r="B242" s="34">
        <v>0</v>
      </c>
      <c r="C242" s="34">
        <v>0</v>
      </c>
      <c r="D242" s="34" t="s">
        <v>154</v>
      </c>
      <c r="E242" s="35">
        <v>21.541580239482986</v>
      </c>
    </row>
    <row r="243" spans="1:5" x14ac:dyDescent="0.2">
      <c r="A243" s="34" t="str">
        <f>B2&amp;C218&amp;D243</f>
        <v>DISTRIBUCION VOLUMEN X CRITERIO (kg ó litros)Bebidas RefrescantesMEDIA BAJA</v>
      </c>
      <c r="B243" s="34">
        <v>0</v>
      </c>
      <c r="C243" s="34">
        <v>0</v>
      </c>
      <c r="D243" s="34" t="s">
        <v>155</v>
      </c>
      <c r="E243" s="35">
        <v>34.9112571442083</v>
      </c>
    </row>
    <row r="244" spans="1:5" x14ac:dyDescent="0.2">
      <c r="A244" s="34" t="str">
        <f>B2&amp;C218&amp;D244</f>
        <v>DISTRIBUCION VOLUMEN X CRITERIO (kg ó litros)Bebidas RefrescantesBAJA</v>
      </c>
      <c r="B244" s="34">
        <v>0</v>
      </c>
      <c r="C244" s="34">
        <v>0</v>
      </c>
      <c r="D244" s="34" t="s">
        <v>156</v>
      </c>
      <c r="E244" s="35">
        <v>32.460070668615728</v>
      </c>
    </row>
    <row r="245" spans="1:5" x14ac:dyDescent="0.2">
      <c r="A245" s="34" t="str">
        <f>B2&amp;C245&amp;D245</f>
        <v>DISTRIBUCION VOLUMEN X CRITERIO (kg ó litros).Total Bebidas CalienteT.ESPAÑA</v>
      </c>
      <c r="B245" s="34">
        <v>0</v>
      </c>
      <c r="C245" s="34" t="s">
        <v>107</v>
      </c>
      <c r="D245" s="34" t="s">
        <v>54</v>
      </c>
      <c r="E245" s="35">
        <v>100</v>
      </c>
    </row>
    <row r="246" spans="1:5" x14ac:dyDescent="0.2">
      <c r="A246" s="34" t="str">
        <f>B2&amp;C245&amp;D246</f>
        <v>DISTRIBUCION VOLUMEN X CRITERIO (kg ó litros).Total Bebidas CalienteBCN AM</v>
      </c>
      <c r="B246" s="34">
        <v>0</v>
      </c>
      <c r="C246" s="34">
        <v>0</v>
      </c>
      <c r="D246" s="34" t="s">
        <v>139</v>
      </c>
      <c r="E246" s="35">
        <v>5.0208735613750211</v>
      </c>
    </row>
    <row r="247" spans="1:5" x14ac:dyDescent="0.2">
      <c r="A247" s="34" t="str">
        <f>B2&amp;C245&amp;D247</f>
        <v>DISTRIBUCION VOLUMEN X CRITERIO (kg ó litros).Total Bebidas CalienteREST.CAT ARAGON</v>
      </c>
      <c r="B247" s="34">
        <v>0</v>
      </c>
      <c r="C247" s="34">
        <v>0</v>
      </c>
      <c r="D247" s="34" t="s">
        <v>140</v>
      </c>
      <c r="E247" s="35">
        <v>18.336875436297561</v>
      </c>
    </row>
    <row r="248" spans="1:5" x14ac:dyDescent="0.2">
      <c r="A248" s="34" t="str">
        <f>B2&amp;C245&amp;D248</f>
        <v>DISTRIBUCION VOLUMEN X CRITERIO (kg ó litros).Total Bebidas CalienteLEVANTE</v>
      </c>
      <c r="B248" s="34">
        <v>0</v>
      </c>
      <c r="C248" s="34">
        <v>0</v>
      </c>
      <c r="D248" s="34" t="s">
        <v>141</v>
      </c>
      <c r="E248" s="35">
        <v>5.4178373694070556</v>
      </c>
    </row>
    <row r="249" spans="1:5" x14ac:dyDescent="0.2">
      <c r="A249" s="34" t="str">
        <f>B2&amp;C245&amp;D249</f>
        <v>DISTRIBUCION VOLUMEN X CRITERIO (kg ó litros).Total Bebidas CalienteANDALUCIA</v>
      </c>
      <c r="B249" s="34">
        <v>0</v>
      </c>
      <c r="C249" s="34">
        <v>0</v>
      </c>
      <c r="D249" s="34" t="s">
        <v>142</v>
      </c>
      <c r="E249" s="35">
        <v>24.835899346998364</v>
      </c>
    </row>
    <row r="250" spans="1:5" x14ac:dyDescent="0.2">
      <c r="A250" s="34" t="str">
        <f>B2&amp;C245&amp;D250</f>
        <v>DISTRIBUCION VOLUMEN X CRITERIO (kg ó litros).Total Bebidas CalienteMDD AM</v>
      </c>
      <c r="B250" s="34">
        <v>0</v>
      </c>
      <c r="C250" s="34">
        <v>0</v>
      </c>
      <c r="D250" s="34" t="s">
        <v>143</v>
      </c>
      <c r="E250" s="35">
        <v>14.242196676887531</v>
      </c>
    </row>
    <row r="251" spans="1:5" x14ac:dyDescent="0.2">
      <c r="A251" s="34" t="str">
        <f>B2&amp;C245&amp;D251</f>
        <v>DISTRIBUCION VOLUMEN X CRITERIO (kg ó litros).Total Bebidas CalienteRTO CENTRO</v>
      </c>
      <c r="B251" s="34">
        <v>0</v>
      </c>
      <c r="C251" s="34">
        <v>0</v>
      </c>
      <c r="D251" s="34" t="s">
        <v>144</v>
      </c>
      <c r="E251" s="35">
        <v>3.4841860386420591</v>
      </c>
    </row>
    <row r="252" spans="1:5" x14ac:dyDescent="0.2">
      <c r="A252" s="34" t="str">
        <f>B2&amp;C245&amp;D252</f>
        <v>DISTRIBUCION VOLUMEN X CRITERIO (kg ó litros).Total Bebidas CalienteNORTE-CENTRO</v>
      </c>
      <c r="B252" s="34">
        <v>0</v>
      </c>
      <c r="C252" s="34">
        <v>0</v>
      </c>
      <c r="D252" s="34" t="s">
        <v>145</v>
      </c>
      <c r="E252" s="35">
        <v>6.5068722793697296</v>
      </c>
    </row>
    <row r="253" spans="1:5" x14ac:dyDescent="0.2">
      <c r="A253" s="34" t="str">
        <f>B2&amp;C245&amp;D253</f>
        <v>DISTRIBUCION VOLUMEN X CRITERIO (kg ó litros).Total Bebidas CalienteNOROESTE</v>
      </c>
      <c r="B253" s="34">
        <v>0</v>
      </c>
      <c r="C253" s="34">
        <v>0</v>
      </c>
      <c r="D253" s="34" t="s">
        <v>146</v>
      </c>
      <c r="E253" s="35">
        <v>22.155268631268783</v>
      </c>
    </row>
    <row r="254" spans="1:5" x14ac:dyDescent="0.2">
      <c r="A254" s="34" t="str">
        <f>B2&amp;C245&amp;D254</f>
        <v>DISTRIBUCION VOLUMEN X CRITERIO (kg ó litros).Total Bebidas Caliente&lt;2MIL</v>
      </c>
      <c r="B254" s="34">
        <v>0</v>
      </c>
      <c r="C254" s="34">
        <v>0</v>
      </c>
      <c r="D254" s="34" t="s">
        <v>29</v>
      </c>
      <c r="E254" s="35">
        <v>2.1472187019888804</v>
      </c>
    </row>
    <row r="255" spans="1:5" x14ac:dyDescent="0.2">
      <c r="A255" s="34" t="str">
        <f>B2&amp;C245&amp;D255</f>
        <v>DISTRIBUCION VOLUMEN X CRITERIO (kg ó litros).Total Bebidas Caliente2-5MIL</v>
      </c>
      <c r="B255" s="34">
        <v>0</v>
      </c>
      <c r="C255" s="34">
        <v>0</v>
      </c>
      <c r="D255" s="34" t="s">
        <v>30</v>
      </c>
      <c r="E255" s="35">
        <v>1.6700683241296497</v>
      </c>
    </row>
    <row r="256" spans="1:5" x14ac:dyDescent="0.2">
      <c r="A256" s="34" t="str">
        <f>B2&amp;C245&amp;D256</f>
        <v>DISTRIBUCION VOLUMEN X CRITERIO (kg ó litros).Total Bebidas Caliente5-10MIL</v>
      </c>
      <c r="B256" s="34">
        <v>0</v>
      </c>
      <c r="C256" s="34">
        <v>0</v>
      </c>
      <c r="D256" s="34" t="s">
        <v>31</v>
      </c>
      <c r="E256" s="35">
        <v>4.4040012428391595</v>
      </c>
    </row>
    <row r="257" spans="1:5" x14ac:dyDescent="0.2">
      <c r="A257" s="34" t="str">
        <f>B2&amp;C245&amp;D257</f>
        <v>DISTRIBUCION VOLUMEN X CRITERIO (kg ó litros).Total Bebidas Caliente10-30MIL</v>
      </c>
      <c r="B257" s="34">
        <v>0</v>
      </c>
      <c r="C257" s="34">
        <v>0</v>
      </c>
      <c r="D257" s="34" t="s">
        <v>32</v>
      </c>
      <c r="E257" s="35">
        <v>20.549678031052657</v>
      </c>
    </row>
    <row r="258" spans="1:5" x14ac:dyDescent="0.2">
      <c r="A258" s="34" t="str">
        <f>B2&amp;C245&amp;D258</f>
        <v>DISTRIBUCION VOLUMEN X CRITERIO (kg ó litros).Total Bebidas Caliente30-100MIL</v>
      </c>
      <c r="B258" s="34">
        <v>0</v>
      </c>
      <c r="C258" s="34">
        <v>0</v>
      </c>
      <c r="D258" s="34" t="s">
        <v>33</v>
      </c>
      <c r="E258" s="35">
        <v>24.527147037926781</v>
      </c>
    </row>
    <row r="259" spans="1:5" x14ac:dyDescent="0.2">
      <c r="A259" s="34" t="str">
        <f>B2&amp;C245&amp;D259</f>
        <v>DISTRIBUCION VOLUMEN X CRITERIO (kg ó litros).Total Bebidas Caliente100-200MIL</v>
      </c>
      <c r="B259" s="34">
        <v>0</v>
      </c>
      <c r="C259" s="34">
        <v>0</v>
      </c>
      <c r="D259" s="34" t="s">
        <v>34</v>
      </c>
      <c r="E259" s="35">
        <v>12.424454275276437</v>
      </c>
    </row>
    <row r="260" spans="1:5" x14ac:dyDescent="0.2">
      <c r="A260" s="34" t="str">
        <f>B2&amp;C245&amp;D260</f>
        <v>DISTRIBUCION VOLUMEN X CRITERIO (kg ó litros).Total Bebidas Caliente200-500MIL</v>
      </c>
      <c r="B260" s="34">
        <v>0</v>
      </c>
      <c r="C260" s="34">
        <v>0</v>
      </c>
      <c r="D260" s="34" t="s">
        <v>35</v>
      </c>
      <c r="E260" s="35">
        <v>6.855826029866682</v>
      </c>
    </row>
    <row r="261" spans="1:5" x14ac:dyDescent="0.2">
      <c r="A261" s="34" t="str">
        <f>B2&amp;C245&amp;D261</f>
        <v>DISTRIBUCION VOLUMEN X CRITERIO (kg ó litros).Total Bebidas Caliente&gt;500MIL</v>
      </c>
      <c r="B261" s="34">
        <v>0</v>
      </c>
      <c r="C261" s="34">
        <v>0</v>
      </c>
      <c r="D261" s="34" t="s">
        <v>36</v>
      </c>
      <c r="E261" s="35">
        <v>27.421612955045195</v>
      </c>
    </row>
    <row r="262" spans="1:5" x14ac:dyDescent="0.2">
      <c r="A262" s="34" t="str">
        <f>B2&amp;C245&amp;D262</f>
        <v>DISTRIBUCION VOLUMEN X CRITERIO (kg ó litros).Total Bebidas CalienteDE 15 A 19 AÑOS</v>
      </c>
      <c r="B262" s="34">
        <v>0</v>
      </c>
      <c r="C262" s="34">
        <v>0</v>
      </c>
      <c r="D262" s="34" t="s">
        <v>147</v>
      </c>
      <c r="E262" s="35">
        <v>4.041709607787487</v>
      </c>
    </row>
    <row r="263" spans="1:5" x14ac:dyDescent="0.2">
      <c r="A263" s="34" t="str">
        <f>B2&amp;C245&amp;D263</f>
        <v>DISTRIBUCION VOLUMEN X CRITERIO (kg ó litros).Total Bebidas CalienteDE 20 A 24 AÑOS</v>
      </c>
      <c r="B263" s="34">
        <v>0</v>
      </c>
      <c r="C263" s="34">
        <v>0</v>
      </c>
      <c r="D263" s="34" t="s">
        <v>148</v>
      </c>
      <c r="E263" s="35">
        <v>2.7508110841542592</v>
      </c>
    </row>
    <row r="264" spans="1:5" x14ac:dyDescent="0.2">
      <c r="A264" s="34" t="str">
        <f>B2&amp;C245&amp;D264</f>
        <v>DISTRIBUCION VOLUMEN X CRITERIO (kg ó litros).Total Bebidas CalienteDE 25 A 34 AÑOS</v>
      </c>
      <c r="B264" s="34">
        <v>0</v>
      </c>
      <c r="C264" s="34">
        <v>0</v>
      </c>
      <c r="D264" s="34" t="s">
        <v>149</v>
      </c>
      <c r="E264" s="35">
        <v>13.865465175322356</v>
      </c>
    </row>
    <row r="265" spans="1:5" x14ac:dyDescent="0.2">
      <c r="A265" s="34" t="str">
        <f>B2&amp;C245&amp;D265</f>
        <v>DISTRIBUCION VOLUMEN X CRITERIO (kg ó litros).Total Bebidas CalienteDE 35 A 49 AÑOS</v>
      </c>
      <c r="B265" s="34">
        <v>0</v>
      </c>
      <c r="C265" s="34">
        <v>0</v>
      </c>
      <c r="D265" s="34" t="s">
        <v>150</v>
      </c>
      <c r="E265" s="35">
        <v>44.066178051670164</v>
      </c>
    </row>
    <row r="266" spans="1:5" x14ac:dyDescent="0.2">
      <c r="A266" s="34" t="str">
        <f>B2&amp;C245&amp;D266</f>
        <v>DISTRIBUCION VOLUMEN X CRITERIO (kg ó litros).Total Bebidas CalienteDE 50 A 59 AÑOS</v>
      </c>
      <c r="B266" s="34">
        <v>0</v>
      </c>
      <c r="C266" s="34">
        <v>0</v>
      </c>
      <c r="D266" s="34" t="s">
        <v>151</v>
      </c>
      <c r="E266" s="35">
        <v>24.357573949142168</v>
      </c>
    </row>
    <row r="267" spans="1:5" x14ac:dyDescent="0.2">
      <c r="A267" s="34" t="str">
        <f>B2&amp;C245&amp;D267</f>
        <v>DISTRIBUCION VOLUMEN X CRITERIO (kg ó litros).Total Bebidas CalienteDE 60 A 75 AÑOS</v>
      </c>
      <c r="B267" s="34">
        <v>0</v>
      </c>
      <c r="C267" s="34">
        <v>0</v>
      </c>
      <c r="D267" s="34" t="s">
        <v>152</v>
      </c>
      <c r="E267" s="35">
        <v>10.918274731918839</v>
      </c>
    </row>
    <row r="268" spans="1:5" x14ac:dyDescent="0.2">
      <c r="A268" s="34" t="str">
        <f>B2&amp;C245&amp;D268</f>
        <v>DISTRIBUCION VOLUMEN X CRITERIO (kg ó litros).Total Bebidas CalienteALTA Y MEDIA ALTA</v>
      </c>
      <c r="B268" s="34">
        <v>0</v>
      </c>
      <c r="C268" s="34">
        <v>0</v>
      </c>
      <c r="D268" s="34" t="s">
        <v>153</v>
      </c>
      <c r="E268" s="35">
        <v>12.364666861931646</v>
      </c>
    </row>
    <row r="269" spans="1:5" x14ac:dyDescent="0.2">
      <c r="A269" s="34" t="str">
        <f>B2&amp;C245&amp;D269</f>
        <v>DISTRIBUCION VOLUMEN X CRITERIO (kg ó litros).Total Bebidas CalienteMEDIA</v>
      </c>
      <c r="B269" s="34">
        <v>0</v>
      </c>
      <c r="C269" s="34">
        <v>0</v>
      </c>
      <c r="D269" s="34" t="s">
        <v>154</v>
      </c>
      <c r="E269" s="35">
        <v>24.497599508425889</v>
      </c>
    </row>
    <row r="270" spans="1:5" x14ac:dyDescent="0.2">
      <c r="A270" s="34" t="str">
        <f>B2&amp;C245&amp;D270</f>
        <v>DISTRIBUCION VOLUMEN X CRITERIO (kg ó litros).Total Bebidas CalienteMEDIA BAJA</v>
      </c>
      <c r="B270" s="34">
        <v>0</v>
      </c>
      <c r="C270" s="34">
        <v>0</v>
      </c>
      <c r="D270" s="34" t="s">
        <v>155</v>
      </c>
      <c r="E270" s="35">
        <v>53.031506692808058</v>
      </c>
    </row>
    <row r="271" spans="1:5" x14ac:dyDescent="0.2">
      <c r="A271" s="34" t="str">
        <f>B2&amp;C245&amp;D271</f>
        <v>DISTRIBUCION VOLUMEN X CRITERIO (kg ó litros).Total Bebidas CalienteBAJA</v>
      </c>
      <c r="B271" s="34">
        <v>0</v>
      </c>
      <c r="C271" s="34">
        <v>0</v>
      </c>
      <c r="D271" s="34" t="s">
        <v>156</v>
      </c>
      <c r="E271" s="35">
        <v>10.106225544479219</v>
      </c>
    </row>
    <row r="272" spans="1:5" x14ac:dyDescent="0.2">
      <c r="A272" s="34" t="str">
        <f>B2&amp;C272&amp;D272</f>
        <v>DISTRIBUCION VOLUMEN X CRITERIO (kg ó litros)CafeT.ESPAÑA</v>
      </c>
      <c r="B272" s="34">
        <v>0</v>
      </c>
      <c r="C272" s="34" t="s">
        <v>108</v>
      </c>
      <c r="D272" s="34" t="s">
        <v>54</v>
      </c>
      <c r="E272" s="35">
        <v>100</v>
      </c>
    </row>
    <row r="273" spans="1:5" x14ac:dyDescent="0.2">
      <c r="A273" s="34" t="str">
        <f>B2&amp;C272&amp;D273</f>
        <v>DISTRIBUCION VOLUMEN X CRITERIO (kg ó litros)CafeBCN AM</v>
      </c>
      <c r="B273" s="34">
        <v>0</v>
      </c>
      <c r="C273" s="34">
        <v>0</v>
      </c>
      <c r="D273" s="34" t="s">
        <v>139</v>
      </c>
      <c r="E273" s="35">
        <v>0.26085724345346123</v>
      </c>
    </row>
    <row r="274" spans="1:5" x14ac:dyDescent="0.2">
      <c r="A274" s="34" t="str">
        <f>B2&amp;C272&amp;D274</f>
        <v>DISTRIBUCION VOLUMEN X CRITERIO (kg ó litros)CafeREST.CAT ARAGON</v>
      </c>
      <c r="B274" s="34">
        <v>0</v>
      </c>
      <c r="C274" s="34">
        <v>0</v>
      </c>
      <c r="D274" s="34" t="s">
        <v>140</v>
      </c>
      <c r="E274" s="35">
        <v>35.690251796668129</v>
      </c>
    </row>
    <row r="275" spans="1:5" x14ac:dyDescent="0.2">
      <c r="A275" s="34" t="str">
        <f>B2&amp;C272&amp;D275</f>
        <v>DISTRIBUCION VOLUMEN X CRITERIO (kg ó litros)CafeLEVANTE</v>
      </c>
      <c r="B275" s="34">
        <v>0</v>
      </c>
      <c r="C275" s="34">
        <v>0</v>
      </c>
      <c r="D275" s="34" t="s">
        <v>141</v>
      </c>
      <c r="E275" s="35">
        <v>10.120355886818786</v>
      </c>
    </row>
    <row r="276" spans="1:5" x14ac:dyDescent="0.2">
      <c r="A276" s="34" t="str">
        <f>B2&amp;C272&amp;D276</f>
        <v>DISTRIBUCION VOLUMEN X CRITERIO (kg ó litros)CafeANDALUCIA</v>
      </c>
      <c r="B276" s="34">
        <v>0</v>
      </c>
      <c r="C276" s="34">
        <v>0</v>
      </c>
      <c r="D276" s="34" t="s">
        <v>142</v>
      </c>
      <c r="E276" s="35">
        <v>27.937416121118623</v>
      </c>
    </row>
    <row r="277" spans="1:5" x14ac:dyDescent="0.2">
      <c r="A277" s="34" t="str">
        <f>B2&amp;C272&amp;D277</f>
        <v>DISTRIBUCION VOLUMEN X CRITERIO (kg ó litros)CafeMDD AM</v>
      </c>
      <c r="B277" s="34">
        <v>0</v>
      </c>
      <c r="C277" s="34">
        <v>0</v>
      </c>
      <c r="D277" s="34" t="s">
        <v>143</v>
      </c>
      <c r="E277" s="35">
        <v>18.59128571979733</v>
      </c>
    </row>
    <row r="278" spans="1:5" x14ac:dyDescent="0.2">
      <c r="A278" s="34" t="str">
        <f>B2&amp;C272&amp;D278</f>
        <v>DISTRIBUCION VOLUMEN X CRITERIO (kg ó litros)CafeRTO CENTRO</v>
      </c>
      <c r="B278" s="34">
        <v>0</v>
      </c>
      <c r="C278" s="34">
        <v>0</v>
      </c>
      <c r="D278" s="34" t="s">
        <v>144</v>
      </c>
      <c r="E278" s="35">
        <v>0.88893780854511895</v>
      </c>
    </row>
    <row r="279" spans="1:5" x14ac:dyDescent="0.2">
      <c r="A279" s="34" t="str">
        <f>B2&amp;C272&amp;D279</f>
        <v>DISTRIBUCION VOLUMEN X CRITERIO (kg ó litros)CafeNORTE-CENTRO</v>
      </c>
      <c r="B279" s="34">
        <v>0</v>
      </c>
      <c r="C279" s="34">
        <v>0</v>
      </c>
      <c r="D279" s="34" t="s">
        <v>145</v>
      </c>
      <c r="E279" s="35">
        <v>3.0084309166637602</v>
      </c>
    </row>
    <row r="280" spans="1:5" x14ac:dyDescent="0.2">
      <c r="A280" s="34" t="str">
        <f>B2&amp;C272&amp;D280</f>
        <v>DISTRIBUCION VOLUMEN X CRITERIO (kg ó litros)CafeNOROESTE</v>
      </c>
      <c r="B280" s="34">
        <v>0</v>
      </c>
      <c r="C280" s="34">
        <v>0</v>
      </c>
      <c r="D280" s="34" t="s">
        <v>146</v>
      </c>
      <c r="E280" s="35">
        <v>3.502483777021479</v>
      </c>
    </row>
    <row r="281" spans="1:5" x14ac:dyDescent="0.2">
      <c r="A281" s="34" t="str">
        <f>B2&amp;C272&amp;D281</f>
        <v>DISTRIBUCION VOLUMEN X CRITERIO (kg ó litros)Cafe&lt;2MIL</v>
      </c>
      <c r="B281" s="34">
        <v>0</v>
      </c>
      <c r="C281" s="34">
        <v>0</v>
      </c>
      <c r="D281" s="34" t="s">
        <v>29</v>
      </c>
      <c r="E281" s="35">
        <v>5.6624709493156535</v>
      </c>
    </row>
    <row r="282" spans="1:5" x14ac:dyDescent="0.2">
      <c r="A282" s="34" t="str">
        <f>B2&amp;C272&amp;D282</f>
        <v>DISTRIBUCION VOLUMEN X CRITERIO (kg ó litros)Cafe2-5MIL</v>
      </c>
      <c r="B282" s="34">
        <v>0</v>
      </c>
      <c r="C282" s="34">
        <v>0</v>
      </c>
      <c r="D282" s="34" t="s">
        <v>30</v>
      </c>
      <c r="E282" s="35">
        <v>6.0737585130065472</v>
      </c>
    </row>
    <row r="283" spans="1:5" x14ac:dyDescent="0.2">
      <c r="A283" s="34" t="str">
        <f>B2&amp;C272&amp;D283</f>
        <v>DISTRIBUCION VOLUMEN X CRITERIO (kg ó litros)Cafe5-10MIL</v>
      </c>
      <c r="B283" s="34">
        <v>0</v>
      </c>
      <c r="C283" s="34">
        <v>0</v>
      </c>
      <c r="D283" s="34" t="s">
        <v>31</v>
      </c>
      <c r="E283" s="35">
        <v>0.32713036328858935</v>
      </c>
    </row>
    <row r="284" spans="1:5" x14ac:dyDescent="0.2">
      <c r="A284" s="34" t="str">
        <f>B2&amp;C272&amp;D284</f>
        <v>DISTRIBUCION VOLUMEN X CRITERIO (kg ó litros)Cafe10-30MIL</v>
      </c>
      <c r="B284" s="34">
        <v>0</v>
      </c>
      <c r="C284" s="34">
        <v>0</v>
      </c>
      <c r="D284" s="34" t="s">
        <v>32</v>
      </c>
      <c r="E284" s="35">
        <v>14.159342330731112</v>
      </c>
    </row>
    <row r="285" spans="1:5" x14ac:dyDescent="0.2">
      <c r="A285" s="34" t="str">
        <f>B2&amp;C272&amp;D285</f>
        <v>DISTRIBUCION VOLUMEN X CRITERIO (kg ó litros)Cafe30-100MIL</v>
      </c>
      <c r="B285" s="34">
        <v>0</v>
      </c>
      <c r="C285" s="34">
        <v>0</v>
      </c>
      <c r="D285" s="34" t="s">
        <v>33</v>
      </c>
      <c r="E285" s="35">
        <v>6.0809267795270161</v>
      </c>
    </row>
    <row r="286" spans="1:5" x14ac:dyDescent="0.2">
      <c r="A286" s="34" t="str">
        <f>B2&amp;C272&amp;D286</f>
        <v>DISTRIBUCION VOLUMEN X CRITERIO (kg ó litros)Cafe100-200MIL</v>
      </c>
      <c r="B286" s="34">
        <v>0</v>
      </c>
      <c r="C286" s="34">
        <v>0</v>
      </c>
      <c r="D286" s="34" t="s">
        <v>34</v>
      </c>
      <c r="E286" s="35">
        <v>11.983158650568907</v>
      </c>
    </row>
    <row r="287" spans="1:5" x14ac:dyDescent="0.2">
      <c r="A287" s="34" t="str">
        <f>B2&amp;C272&amp;D287</f>
        <v>DISTRIBUCION VOLUMEN X CRITERIO (kg ó litros)Cafe200-500MIL</v>
      </c>
      <c r="B287" s="34">
        <v>0</v>
      </c>
      <c r="C287" s="34">
        <v>0</v>
      </c>
      <c r="D287" s="34" t="s">
        <v>35</v>
      </c>
      <c r="E287" s="35">
        <v>4.6360449124961818</v>
      </c>
    </row>
    <row r="288" spans="1:5" x14ac:dyDescent="0.2">
      <c r="A288" s="34" t="str">
        <f>B2&amp;C272&amp;D288</f>
        <v>DISTRIBUCION VOLUMEN X CRITERIO (kg ó litros)Cafe&gt;500MIL</v>
      </c>
      <c r="B288" s="34">
        <v>0</v>
      </c>
      <c r="C288" s="34">
        <v>0</v>
      </c>
      <c r="D288" s="34" t="s">
        <v>36</v>
      </c>
      <c r="E288" s="35">
        <v>51.077179502009663</v>
      </c>
    </row>
    <row r="289" spans="1:5" x14ac:dyDescent="0.2">
      <c r="A289" s="34" t="str">
        <f>B2&amp;C272&amp;D289</f>
        <v>DISTRIBUCION VOLUMEN X CRITERIO (kg ó litros)CafeDE 15 A 19 AÑOS</v>
      </c>
      <c r="B289" s="34">
        <v>0</v>
      </c>
      <c r="C289" s="34">
        <v>0</v>
      </c>
      <c r="D289" s="34" t="s">
        <v>147</v>
      </c>
      <c r="E289" s="35">
        <v>1.3552543621955846</v>
      </c>
    </row>
    <row r="290" spans="1:5" x14ac:dyDescent="0.2">
      <c r="A290" s="34" t="str">
        <f>B2&amp;C272&amp;D290</f>
        <v>DISTRIBUCION VOLUMEN X CRITERIO (kg ó litros)CafeDE 20 A 24 AÑOS</v>
      </c>
      <c r="B290" s="34">
        <v>0</v>
      </c>
      <c r="C290" s="34">
        <v>0</v>
      </c>
      <c r="D290" s="34" t="s">
        <v>148</v>
      </c>
      <c r="E290" s="35">
        <v>5.8984326122942354</v>
      </c>
    </row>
    <row r="291" spans="1:5" x14ac:dyDescent="0.2">
      <c r="A291" s="34" t="str">
        <f>B2&amp;C272&amp;D291</f>
        <v>DISTRIBUCION VOLUMEN X CRITERIO (kg ó litros)CafeDE 25 A 34 AÑOS</v>
      </c>
      <c r="B291" s="34">
        <v>0</v>
      </c>
      <c r="C291" s="34">
        <v>0</v>
      </c>
      <c r="D291" s="34" t="s">
        <v>149</v>
      </c>
      <c r="E291" s="35">
        <v>9.0786666383764416</v>
      </c>
    </row>
    <row r="292" spans="1:5" x14ac:dyDescent="0.2">
      <c r="A292" s="34" t="str">
        <f>B2&amp;C272&amp;D292</f>
        <v>DISTRIBUCION VOLUMEN X CRITERIO (kg ó litros)CafeDE 35 A 49 AÑOS</v>
      </c>
      <c r="B292" s="34">
        <v>0</v>
      </c>
      <c r="C292" s="34">
        <v>0</v>
      </c>
      <c r="D292" s="34" t="s">
        <v>150</v>
      </c>
      <c r="E292" s="35">
        <v>23.08137656118048</v>
      </c>
    </row>
    <row r="293" spans="1:5" x14ac:dyDescent="0.2">
      <c r="A293" s="34" t="str">
        <f>B2&amp;C272&amp;D293</f>
        <v>DISTRIBUCION VOLUMEN X CRITERIO (kg ó litros)CafeDE 50 A 59 AÑOS</v>
      </c>
      <c r="B293" s="34">
        <v>0</v>
      </c>
      <c r="C293" s="34">
        <v>0</v>
      </c>
      <c r="D293" s="34" t="s">
        <v>151</v>
      </c>
      <c r="E293" s="35">
        <v>43.031810469357183</v>
      </c>
    </row>
    <row r="294" spans="1:5" x14ac:dyDescent="0.2">
      <c r="A294" s="34" t="str">
        <f>B2&amp;C272&amp;D294</f>
        <v>DISTRIBUCION VOLUMEN X CRITERIO (kg ó litros)CafeDE 60 A 75 AÑOS</v>
      </c>
      <c r="B294" s="34">
        <v>0</v>
      </c>
      <c r="C294" s="34">
        <v>0</v>
      </c>
      <c r="D294" s="34" t="s">
        <v>152</v>
      </c>
      <c r="E294" s="35">
        <v>17.554472249038426</v>
      </c>
    </row>
    <row r="295" spans="1:5" x14ac:dyDescent="0.2">
      <c r="A295" s="34" t="str">
        <f>B2&amp;C272&amp;D295</f>
        <v>DISTRIBUCION VOLUMEN X CRITERIO (kg ó litros)CafeALTA Y MEDIA ALTA</v>
      </c>
      <c r="B295" s="34">
        <v>0</v>
      </c>
      <c r="C295" s="34">
        <v>0</v>
      </c>
      <c r="D295" s="34" t="s">
        <v>153</v>
      </c>
      <c r="E295" s="35">
        <v>13.358728964557349</v>
      </c>
    </row>
    <row r="296" spans="1:5" x14ac:dyDescent="0.2">
      <c r="A296" s="34" t="str">
        <f>B2&amp;C272&amp;D296</f>
        <v>DISTRIBUCION VOLUMEN X CRITERIO (kg ó litros)CafeMEDIA</v>
      </c>
      <c r="B296" s="34">
        <v>0</v>
      </c>
      <c r="C296" s="34">
        <v>0</v>
      </c>
      <c r="D296" s="34" t="s">
        <v>154</v>
      </c>
      <c r="E296" s="35">
        <v>14.65191921217083</v>
      </c>
    </row>
    <row r="297" spans="1:5" x14ac:dyDescent="0.2">
      <c r="A297" s="34" t="str">
        <f>B2&amp;C272&amp;D297</f>
        <v>DISTRIBUCION VOLUMEN X CRITERIO (kg ó litros)CafeMEDIA BAJA</v>
      </c>
      <c r="B297" s="34">
        <v>0</v>
      </c>
      <c r="C297" s="34">
        <v>0</v>
      </c>
      <c r="D297" s="34" t="s">
        <v>155</v>
      </c>
      <c r="E297" s="35">
        <v>51.653744953448886</v>
      </c>
    </row>
    <row r="298" spans="1:5" x14ac:dyDescent="0.2">
      <c r="A298" s="34" t="str">
        <f>B2&amp;C272&amp;D298</f>
        <v>DISTRIBUCION VOLUMEN X CRITERIO (kg ó litros)CafeBAJA</v>
      </c>
      <c r="B298" s="34">
        <v>0</v>
      </c>
      <c r="C298" s="34">
        <v>0</v>
      </c>
      <c r="D298" s="34" t="s">
        <v>156</v>
      </c>
      <c r="E298" s="35">
        <v>20.335622711068584</v>
      </c>
    </row>
    <row r="299" spans="1:5" x14ac:dyDescent="0.2">
      <c r="A299" s="34" t="str">
        <f>B2&amp;C299&amp;D299</f>
        <v>DISTRIBUCION VOLUMEN X CRITERIO (kg ó litros)Leche+bebidas vegetalesT.ESPAÑA</v>
      </c>
      <c r="B299" s="34">
        <v>0</v>
      </c>
      <c r="C299" s="34" t="s">
        <v>109</v>
      </c>
      <c r="D299" s="34" t="s">
        <v>54</v>
      </c>
      <c r="E299" s="35">
        <v>100</v>
      </c>
    </row>
    <row r="300" spans="1:5" x14ac:dyDescent="0.2">
      <c r="A300" s="34" t="str">
        <f>B2&amp;C299&amp;D300</f>
        <v>DISTRIBUCION VOLUMEN X CRITERIO (kg ó litros)Leche+bebidas vegetalesBCN AM</v>
      </c>
      <c r="B300" s="34">
        <v>0</v>
      </c>
      <c r="C300" s="34">
        <v>0</v>
      </c>
      <c r="D300" s="34" t="s">
        <v>139</v>
      </c>
      <c r="E300" s="35">
        <v>2.2232757614936163</v>
      </c>
    </row>
    <row r="301" spans="1:5" x14ac:dyDescent="0.2">
      <c r="A301" s="34" t="str">
        <f>B2&amp;C299&amp;D301</f>
        <v>DISTRIBUCION VOLUMEN X CRITERIO (kg ó litros)Leche+bebidas vegetalesREST.CAT ARAGON</v>
      </c>
      <c r="B301" s="34">
        <v>0</v>
      </c>
      <c r="C301" s="34">
        <v>0</v>
      </c>
      <c r="D301" s="34" t="s">
        <v>140</v>
      </c>
      <c r="E301" s="35">
        <v>14.669983969594757</v>
      </c>
    </row>
    <row r="302" spans="1:5" x14ac:dyDescent="0.2">
      <c r="A302" s="34" t="str">
        <f>B2&amp;C299&amp;D302</f>
        <v>DISTRIBUCION VOLUMEN X CRITERIO (kg ó litros)Leche+bebidas vegetalesLEVANTE</v>
      </c>
      <c r="B302" s="34">
        <v>0</v>
      </c>
      <c r="C302" s="34">
        <v>0</v>
      </c>
      <c r="D302" s="34" t="s">
        <v>141</v>
      </c>
      <c r="E302" s="35">
        <v>4.5672097285556097</v>
      </c>
    </row>
    <row r="303" spans="1:5" x14ac:dyDescent="0.2">
      <c r="A303" s="34" t="str">
        <f>B2&amp;C299&amp;D303</f>
        <v>DISTRIBUCION VOLUMEN X CRITERIO (kg ó litros)Leche+bebidas vegetalesANDALUCIA</v>
      </c>
      <c r="B303" s="34">
        <v>0</v>
      </c>
      <c r="C303" s="34">
        <v>0</v>
      </c>
      <c r="D303" s="34" t="s">
        <v>142</v>
      </c>
      <c r="E303" s="35">
        <v>24.836053640026542</v>
      </c>
    </row>
    <row r="304" spans="1:5" x14ac:dyDescent="0.2">
      <c r="A304" s="34" t="str">
        <f>B2&amp;C299&amp;D304</f>
        <v>DISTRIBUCION VOLUMEN X CRITERIO (kg ó litros)Leche+bebidas vegetalesMDD AM</v>
      </c>
      <c r="B304" s="34">
        <v>0</v>
      </c>
      <c r="C304" s="34">
        <v>0</v>
      </c>
      <c r="D304" s="34" t="s">
        <v>143</v>
      </c>
      <c r="E304" s="35">
        <v>11.380894405682259</v>
      </c>
    </row>
    <row r="305" spans="1:5" x14ac:dyDescent="0.2">
      <c r="A305" s="34" t="str">
        <f>B2&amp;C299&amp;D305</f>
        <v>DISTRIBUCION VOLUMEN X CRITERIO (kg ó litros)Leche+bebidas vegetalesRTO CENTRO</v>
      </c>
      <c r="B305" s="34">
        <v>0</v>
      </c>
      <c r="C305" s="34">
        <v>0</v>
      </c>
      <c r="D305" s="34" t="s">
        <v>144</v>
      </c>
      <c r="E305" s="35">
        <v>4.7837782217031712</v>
      </c>
    </row>
    <row r="306" spans="1:5" x14ac:dyDescent="0.2">
      <c r="A306" s="34" t="str">
        <f>B2&amp;C299&amp;D306</f>
        <v>DISTRIBUCION VOLUMEN X CRITERIO (kg ó litros)Leche+bebidas vegetalesNORTE-CENTRO</v>
      </c>
      <c r="B306" s="34">
        <v>0</v>
      </c>
      <c r="C306" s="34">
        <v>0</v>
      </c>
      <c r="D306" s="34" t="s">
        <v>145</v>
      </c>
      <c r="E306" s="35">
        <v>7.6315038756508748</v>
      </c>
    </row>
    <row r="307" spans="1:5" x14ac:dyDescent="0.2">
      <c r="A307" s="34" t="str">
        <f>B2&amp;C299&amp;D307</f>
        <v>DISTRIBUCION VOLUMEN X CRITERIO (kg ó litros)Leche+bebidas vegetalesNOROESTE</v>
      </c>
      <c r="B307" s="34">
        <v>0</v>
      </c>
      <c r="C307" s="34">
        <v>0</v>
      </c>
      <c r="D307" s="34" t="s">
        <v>146</v>
      </c>
      <c r="E307" s="35">
        <v>29.907308662991859</v>
      </c>
    </row>
    <row r="308" spans="1:5" x14ac:dyDescent="0.2">
      <c r="A308" s="34" t="str">
        <f>B2&amp;C299&amp;D308</f>
        <v>DISTRIBUCION VOLUMEN X CRITERIO (kg ó litros)Leche+bebidas vegetales&lt;2MIL</v>
      </c>
      <c r="B308" s="34">
        <v>0</v>
      </c>
      <c r="C308" s="34">
        <v>0</v>
      </c>
      <c r="D308" s="34" t="s">
        <v>29</v>
      </c>
      <c r="E308" s="35">
        <v>1.3373087144964291</v>
      </c>
    </row>
    <row r="309" spans="1:5" x14ac:dyDescent="0.2">
      <c r="A309" s="34" t="str">
        <f>B2&amp;C299&amp;D309</f>
        <v>DISTRIBUCION VOLUMEN X CRITERIO (kg ó litros)Leche+bebidas vegetales2-5MIL</v>
      </c>
      <c r="B309" s="34">
        <v>0</v>
      </c>
      <c r="C309" s="34">
        <v>0</v>
      </c>
      <c r="D309" s="34" t="s">
        <v>30</v>
      </c>
      <c r="E309" s="35">
        <v>9.9331426219128008E-2</v>
      </c>
    </row>
    <row r="310" spans="1:5" x14ac:dyDescent="0.2">
      <c r="A310" s="34" t="str">
        <f>B2&amp;C299&amp;D310</f>
        <v>DISTRIBUCION VOLUMEN X CRITERIO (kg ó litros)Leche+bebidas vegetales5-10MIL</v>
      </c>
      <c r="B310" s="34">
        <v>0</v>
      </c>
      <c r="C310" s="34">
        <v>0</v>
      </c>
      <c r="D310" s="34" t="s">
        <v>31</v>
      </c>
      <c r="E310" s="35">
        <v>5.1761100827188571</v>
      </c>
    </row>
    <row r="311" spans="1:5" x14ac:dyDescent="0.2">
      <c r="A311" s="34" t="str">
        <f>B2&amp;C299&amp;D311</f>
        <v>DISTRIBUCION VOLUMEN X CRITERIO (kg ó litros)Leche+bebidas vegetales10-30MIL</v>
      </c>
      <c r="B311" s="34">
        <v>0</v>
      </c>
      <c r="C311" s="34">
        <v>0</v>
      </c>
      <c r="D311" s="34" t="s">
        <v>32</v>
      </c>
      <c r="E311" s="35">
        <v>21.631567058122023</v>
      </c>
    </row>
    <row r="312" spans="1:5" x14ac:dyDescent="0.2">
      <c r="A312" s="34" t="str">
        <f>B2&amp;C299&amp;D312</f>
        <v>DISTRIBUCION VOLUMEN X CRITERIO (kg ó litros)Leche+bebidas vegetales30-100MIL</v>
      </c>
      <c r="B312" s="34">
        <v>0</v>
      </c>
      <c r="C312" s="34">
        <v>0</v>
      </c>
      <c r="D312" s="34" t="s">
        <v>33</v>
      </c>
      <c r="E312" s="35">
        <v>32.741525384833579</v>
      </c>
    </row>
    <row r="313" spans="1:5" x14ac:dyDescent="0.2">
      <c r="A313" s="34" t="str">
        <f>B2&amp;C299&amp;D313</f>
        <v>DISTRIBUCION VOLUMEN X CRITERIO (kg ó litros)Leche+bebidas vegetales100-200MIL</v>
      </c>
      <c r="B313" s="34">
        <v>0</v>
      </c>
      <c r="C313" s="34">
        <v>0</v>
      </c>
      <c r="D313" s="34" t="s">
        <v>34</v>
      </c>
      <c r="E313" s="35">
        <v>13.826187401331651</v>
      </c>
    </row>
    <row r="314" spans="1:5" x14ac:dyDescent="0.2">
      <c r="A314" s="34" t="str">
        <f>B2&amp;C299&amp;D314</f>
        <v>DISTRIBUCION VOLUMEN X CRITERIO (kg ó litros)Leche+bebidas vegetales200-500MIL</v>
      </c>
      <c r="B314" s="34">
        <v>0</v>
      </c>
      <c r="C314" s="34">
        <v>0</v>
      </c>
      <c r="D314" s="34" t="s">
        <v>35</v>
      </c>
      <c r="E314" s="35">
        <v>5.4989435141425789</v>
      </c>
    </row>
    <row r="315" spans="1:5" x14ac:dyDescent="0.2">
      <c r="A315" s="34" t="str">
        <f>B2&amp;C299&amp;D315</f>
        <v>DISTRIBUCION VOLUMEN X CRITERIO (kg ó litros)Leche+bebidas vegetales&gt;500MIL</v>
      </c>
      <c r="B315" s="34">
        <v>0</v>
      </c>
      <c r="C315" s="34">
        <v>0</v>
      </c>
      <c r="D315" s="34" t="s">
        <v>36</v>
      </c>
      <c r="E315" s="35">
        <v>19.689033104461814</v>
      </c>
    </row>
    <row r="316" spans="1:5" x14ac:dyDescent="0.2">
      <c r="A316" s="34" t="str">
        <f>B2&amp;C299&amp;D316</f>
        <v>DISTRIBUCION VOLUMEN X CRITERIO (kg ó litros)Leche+bebidas vegetalesDE 15 A 19 AÑOS</v>
      </c>
      <c r="B316" s="34">
        <v>0</v>
      </c>
      <c r="C316" s="34">
        <v>0</v>
      </c>
      <c r="D316" s="34" t="s">
        <v>147</v>
      </c>
      <c r="E316" s="35">
        <v>3.6918314766124638</v>
      </c>
    </row>
    <row r="317" spans="1:5" x14ac:dyDescent="0.2">
      <c r="A317" s="34" t="str">
        <f>B2&amp;C299&amp;D317</f>
        <v>DISTRIBUCION VOLUMEN X CRITERIO (kg ó litros)Leche+bebidas vegetalesDE 20 A 24 AÑOS</v>
      </c>
      <c r="B317" s="34">
        <v>0</v>
      </c>
      <c r="C317" s="34">
        <v>0</v>
      </c>
      <c r="D317" s="34" t="s">
        <v>148</v>
      </c>
      <c r="E317" s="35">
        <v>2.0390254881973684</v>
      </c>
    </row>
    <row r="318" spans="1:5" x14ac:dyDescent="0.2">
      <c r="A318" s="34" t="str">
        <f>B2&amp;C299&amp;D318</f>
        <v>DISTRIBUCION VOLUMEN X CRITERIO (kg ó litros)Leche+bebidas vegetalesDE 25 A 34 AÑOS</v>
      </c>
      <c r="B318" s="34">
        <v>0</v>
      </c>
      <c r="C318" s="34">
        <v>0</v>
      </c>
      <c r="D318" s="34" t="s">
        <v>149</v>
      </c>
      <c r="E318" s="35">
        <v>13.672896236264039</v>
      </c>
    </row>
    <row r="319" spans="1:5" x14ac:dyDescent="0.2">
      <c r="A319" s="34" t="str">
        <f>B2&amp;C299&amp;D319</f>
        <v>DISTRIBUCION VOLUMEN X CRITERIO (kg ó litros)Leche+bebidas vegetalesDE 35 A 49 AÑOS</v>
      </c>
      <c r="B319" s="34">
        <v>0</v>
      </c>
      <c r="C319" s="34">
        <v>0</v>
      </c>
      <c r="D319" s="34" t="s">
        <v>150</v>
      </c>
      <c r="E319" s="35">
        <v>51.76754372179623</v>
      </c>
    </row>
    <row r="320" spans="1:5" x14ac:dyDescent="0.2">
      <c r="A320" s="34" t="str">
        <f>B2&amp;C299&amp;D320</f>
        <v>DISTRIBUCION VOLUMEN X CRITERIO (kg ó litros)Leche+bebidas vegetalesDE 50 A 59 AÑOS</v>
      </c>
      <c r="B320" s="34">
        <v>0</v>
      </c>
      <c r="C320" s="34">
        <v>0</v>
      </c>
      <c r="D320" s="34" t="s">
        <v>151</v>
      </c>
      <c r="E320" s="35">
        <v>21.248645609944909</v>
      </c>
    </row>
    <row r="321" spans="1:5" x14ac:dyDescent="0.2">
      <c r="A321" s="34" t="str">
        <f>B2&amp;C299&amp;D321</f>
        <v>DISTRIBUCION VOLUMEN X CRITERIO (kg ó litros)Leche+bebidas vegetalesDE 60 A 75 AÑOS</v>
      </c>
      <c r="B321" s="34">
        <v>0</v>
      </c>
      <c r="C321" s="34">
        <v>0</v>
      </c>
      <c r="D321" s="34" t="s">
        <v>152</v>
      </c>
      <c r="E321" s="35">
        <v>7.5800702345685558</v>
      </c>
    </row>
    <row r="322" spans="1:5" x14ac:dyDescent="0.2">
      <c r="A322" s="34" t="str">
        <f>B2&amp;C299&amp;D322</f>
        <v>DISTRIBUCION VOLUMEN X CRITERIO (kg ó litros)Leche+bebidas vegetalesALTA Y MEDIA ALTA</v>
      </c>
      <c r="B322" s="34">
        <v>0</v>
      </c>
      <c r="C322" s="34">
        <v>0</v>
      </c>
      <c r="D322" s="34" t="s">
        <v>153</v>
      </c>
      <c r="E322" s="35">
        <v>12.990806638356252</v>
      </c>
    </row>
    <row r="323" spans="1:5" x14ac:dyDescent="0.2">
      <c r="A323" s="34" t="str">
        <f>B2&amp;C299&amp;D323</f>
        <v>DISTRIBUCION VOLUMEN X CRITERIO (kg ó litros)Leche+bebidas vegetalesMEDIA</v>
      </c>
      <c r="B323" s="34">
        <v>0</v>
      </c>
      <c r="C323" s="34">
        <v>0</v>
      </c>
      <c r="D323" s="34" t="s">
        <v>154</v>
      </c>
      <c r="E323" s="35">
        <v>24.882210247223476</v>
      </c>
    </row>
    <row r="324" spans="1:5" x14ac:dyDescent="0.2">
      <c r="A324" s="34" t="str">
        <f>B2&amp;C299&amp;D324</f>
        <v>DISTRIBUCION VOLUMEN X CRITERIO (kg ó litros)Leche+bebidas vegetalesMEDIA BAJA</v>
      </c>
      <c r="B324" s="34">
        <v>0</v>
      </c>
      <c r="C324" s="34">
        <v>0</v>
      </c>
      <c r="D324" s="34" t="s">
        <v>155</v>
      </c>
      <c r="E324" s="35">
        <v>55.055567918481017</v>
      </c>
    </row>
    <row r="325" spans="1:5" x14ac:dyDescent="0.2">
      <c r="A325" s="34" t="str">
        <f>B2&amp;C299&amp;D325</f>
        <v>DISTRIBUCION VOLUMEN X CRITERIO (kg ó litros)Leche+bebidas vegetalesBAJA</v>
      </c>
      <c r="B325" s="34">
        <v>0</v>
      </c>
      <c r="C325" s="34">
        <v>0</v>
      </c>
      <c r="D325" s="34" t="s">
        <v>156</v>
      </c>
      <c r="E325" s="35">
        <v>7.0714088784487386</v>
      </c>
    </row>
    <row r="326" spans="1:5" x14ac:dyDescent="0.2">
      <c r="A326" s="34" t="str">
        <f>B2&amp;C326&amp;D326</f>
        <v>DISTRIBUCION VOLUMEN X CRITERIO (kg ó litros)InfusionesT.ESPAÑA</v>
      </c>
      <c r="B326" s="34">
        <v>0</v>
      </c>
      <c r="C326" s="34" t="s">
        <v>110</v>
      </c>
      <c r="D326" s="34" t="s">
        <v>54</v>
      </c>
      <c r="E326" s="35">
        <v>100</v>
      </c>
    </row>
    <row r="327" spans="1:5" x14ac:dyDescent="0.2">
      <c r="A327" s="34" t="str">
        <f>B2&amp;C326&amp;D327</f>
        <v>DISTRIBUCION VOLUMEN X CRITERIO (kg ó litros)InfusionesBCN AM</v>
      </c>
      <c r="B327" s="34">
        <v>0</v>
      </c>
      <c r="C327" s="34">
        <v>0</v>
      </c>
      <c r="D327" s="34" t="s">
        <v>139</v>
      </c>
      <c r="E327" s="35">
        <v>22.355683645682934</v>
      </c>
    </row>
    <row r="328" spans="1:5" x14ac:dyDescent="0.2">
      <c r="A328" s="34" t="str">
        <f>B2&amp;C326&amp;D328</f>
        <v>DISTRIBUCION VOLUMEN X CRITERIO (kg ó litros)InfusionesREST.CAT ARAGON</v>
      </c>
      <c r="B328" s="34">
        <v>0</v>
      </c>
      <c r="C328" s="34">
        <v>0</v>
      </c>
      <c r="D328" s="34" t="s">
        <v>140</v>
      </c>
      <c r="E328" s="35">
        <v>13.402328432105721</v>
      </c>
    </row>
    <row r="329" spans="1:5" x14ac:dyDescent="0.2">
      <c r="A329" s="34" t="str">
        <f>B2&amp;C326&amp;D329</f>
        <v>DISTRIBUCION VOLUMEN X CRITERIO (kg ó litros)InfusionesLEVANTE</v>
      </c>
      <c r="B329" s="34">
        <v>0</v>
      </c>
      <c r="C329" s="34">
        <v>0</v>
      </c>
      <c r="D329" s="34" t="s">
        <v>141</v>
      </c>
      <c r="E329" s="35">
        <v>8.8454722222986426</v>
      </c>
    </row>
    <row r="330" spans="1:5" x14ac:dyDescent="0.2">
      <c r="A330" s="34" t="str">
        <f>B2&amp;C326&amp;D330</f>
        <v>DISTRIBUCION VOLUMEN X CRITERIO (kg ó litros)InfusionesANDALUCIA</v>
      </c>
      <c r="B330" s="34">
        <v>0</v>
      </c>
      <c r="C330" s="34">
        <v>0</v>
      </c>
      <c r="D330" s="34" t="s">
        <v>142</v>
      </c>
      <c r="E330" s="35">
        <v>13.060925068483659</v>
      </c>
    </row>
    <row r="331" spans="1:5" x14ac:dyDescent="0.2">
      <c r="A331" s="34" t="str">
        <f>B2&amp;C326&amp;D331</f>
        <v>DISTRIBUCION VOLUMEN X CRITERIO (kg ó litros)InfusionesMDD AM</v>
      </c>
      <c r="B331" s="34">
        <v>0</v>
      </c>
      <c r="C331" s="34">
        <v>0</v>
      </c>
      <c r="D331" s="34" t="s">
        <v>143</v>
      </c>
      <c r="E331" s="35">
        <v>10.33714446441431</v>
      </c>
    </row>
    <row r="332" spans="1:5" x14ac:dyDescent="0.2">
      <c r="A332" s="34" t="str">
        <f>B2&amp;C326&amp;D332</f>
        <v>DISTRIBUCION VOLUMEN X CRITERIO (kg ó litros)InfusionesRTO CENTRO</v>
      </c>
      <c r="B332" s="34">
        <v>0</v>
      </c>
      <c r="C332" s="34">
        <v>0</v>
      </c>
      <c r="D332" s="34" t="s">
        <v>144</v>
      </c>
      <c r="E332" s="35">
        <v>0</v>
      </c>
    </row>
    <row r="333" spans="1:5" x14ac:dyDescent="0.2">
      <c r="A333" s="34" t="str">
        <f>B2&amp;C326&amp;D333</f>
        <v>DISTRIBUCION VOLUMEN X CRITERIO (kg ó litros)InfusionesNORTE-CENTRO</v>
      </c>
      <c r="B333" s="34">
        <v>0</v>
      </c>
      <c r="C333" s="34">
        <v>0</v>
      </c>
      <c r="D333" s="34" t="s">
        <v>145</v>
      </c>
      <c r="E333" s="35">
        <v>6.1601284092027448</v>
      </c>
    </row>
    <row r="334" spans="1:5" x14ac:dyDescent="0.2">
      <c r="A334" s="34" t="str">
        <f>B2&amp;C326&amp;D334</f>
        <v>DISTRIBUCION VOLUMEN X CRITERIO (kg ó litros)InfusionesNOROESTE</v>
      </c>
      <c r="B334" s="34">
        <v>0</v>
      </c>
      <c r="C334" s="34">
        <v>0</v>
      </c>
      <c r="D334" s="34" t="s">
        <v>146</v>
      </c>
      <c r="E334" s="35">
        <v>25.838314118722501</v>
      </c>
    </row>
    <row r="335" spans="1:5" x14ac:dyDescent="0.2">
      <c r="A335" s="34" t="str">
        <f>B2&amp;C326&amp;D335</f>
        <v>DISTRIBUCION VOLUMEN X CRITERIO (kg ó litros)Infusiones&lt;2MIL</v>
      </c>
      <c r="B335" s="34">
        <v>0</v>
      </c>
      <c r="C335" s="34">
        <v>0</v>
      </c>
      <c r="D335" s="34" t="s">
        <v>29</v>
      </c>
      <c r="E335" s="35">
        <v>6.1601284092027448</v>
      </c>
    </row>
    <row r="336" spans="1:5" x14ac:dyDescent="0.2">
      <c r="A336" s="34" t="str">
        <f>B2&amp;C326&amp;D336</f>
        <v>DISTRIBUCION VOLUMEN X CRITERIO (kg ó litros)Infusiones2-5MIL</v>
      </c>
      <c r="B336" s="34">
        <v>0</v>
      </c>
      <c r="C336" s="34">
        <v>0</v>
      </c>
      <c r="D336" s="34" t="s">
        <v>30</v>
      </c>
      <c r="E336" s="35">
        <v>13.748691146879866</v>
      </c>
    </row>
    <row r="337" spans="1:5" x14ac:dyDescent="0.2">
      <c r="A337" s="34" t="str">
        <f>B2&amp;C326&amp;D337</f>
        <v>DISTRIBUCION VOLUMEN X CRITERIO (kg ó litros)Infusiones5-10MIL</v>
      </c>
      <c r="B337" s="34">
        <v>0</v>
      </c>
      <c r="C337" s="34">
        <v>0</v>
      </c>
      <c r="D337" s="34" t="s">
        <v>31</v>
      </c>
      <c r="E337" s="35">
        <v>0</v>
      </c>
    </row>
    <row r="338" spans="1:5" x14ac:dyDescent="0.2">
      <c r="A338" s="34" t="str">
        <f>B2&amp;C326&amp;D338</f>
        <v>DISTRIBUCION VOLUMEN X CRITERIO (kg ó litros)Infusiones10-30MIL</v>
      </c>
      <c r="B338" s="34">
        <v>0</v>
      </c>
      <c r="C338" s="34">
        <v>0</v>
      </c>
      <c r="D338" s="34" t="s">
        <v>32</v>
      </c>
      <c r="E338" s="35">
        <v>4.1030326381347786</v>
      </c>
    </row>
    <row r="339" spans="1:5" x14ac:dyDescent="0.2">
      <c r="A339" s="34" t="str">
        <f>B2&amp;C326&amp;D339</f>
        <v>DISTRIBUCION VOLUMEN X CRITERIO (kg ó litros)Infusiones30-100MIL</v>
      </c>
      <c r="B339" s="34">
        <v>0</v>
      </c>
      <c r="C339" s="34">
        <v>0</v>
      </c>
      <c r="D339" s="34" t="s">
        <v>33</v>
      </c>
      <c r="E339" s="35">
        <v>5.574866747824184</v>
      </c>
    </row>
    <row r="340" spans="1:5" x14ac:dyDescent="0.2">
      <c r="A340" s="34" t="str">
        <f>B2&amp;C326&amp;D340</f>
        <v>DISTRIBUCION VOLUMEN X CRITERIO (kg ó litros)Infusiones100-200MIL</v>
      </c>
      <c r="B340" s="34">
        <v>0</v>
      </c>
      <c r="C340" s="34">
        <v>0</v>
      </c>
      <c r="D340" s="34" t="s">
        <v>34</v>
      </c>
      <c r="E340" s="35">
        <v>20.380833480461717</v>
      </c>
    </row>
    <row r="341" spans="1:5" x14ac:dyDescent="0.2">
      <c r="A341" s="34" t="str">
        <f>B2&amp;C326&amp;D341</f>
        <v>DISTRIBUCION VOLUMEN X CRITERIO (kg ó litros)Infusiones200-500MIL</v>
      </c>
      <c r="B341" s="34">
        <v>0</v>
      </c>
      <c r="C341" s="34">
        <v>0</v>
      </c>
      <c r="D341" s="34" t="s">
        <v>35</v>
      </c>
      <c r="E341" s="35">
        <v>31.598352295973616</v>
      </c>
    </row>
    <row r="342" spans="1:5" x14ac:dyDescent="0.2">
      <c r="A342" s="34" t="str">
        <f>B2&amp;C326&amp;D342</f>
        <v>DISTRIBUCION VOLUMEN X CRITERIO (kg ó litros)Infusiones&gt;500MIL</v>
      </c>
      <c r="B342" s="34">
        <v>0</v>
      </c>
      <c r="C342" s="34">
        <v>0</v>
      </c>
      <c r="D342" s="34" t="s">
        <v>36</v>
      </c>
      <c r="E342" s="35">
        <v>18.434091642433607</v>
      </c>
    </row>
    <row r="343" spans="1:5" x14ac:dyDescent="0.2">
      <c r="A343" s="34" t="str">
        <f>B2&amp;C326&amp;D343</f>
        <v>DISTRIBUCION VOLUMEN X CRITERIO (kg ó litros)InfusionesDE 15 A 19 AÑOS</v>
      </c>
      <c r="B343" s="34">
        <v>0</v>
      </c>
      <c r="C343" s="34">
        <v>0</v>
      </c>
      <c r="D343" s="34" t="s">
        <v>147</v>
      </c>
      <c r="E343" s="35">
        <v>0</v>
      </c>
    </row>
    <row r="344" spans="1:5" x14ac:dyDescent="0.2">
      <c r="A344" s="34" t="str">
        <f>B2&amp;C326&amp;D344</f>
        <v>DISTRIBUCION VOLUMEN X CRITERIO (kg ó litros)InfusionesDE 20 A 24 AÑOS</v>
      </c>
      <c r="B344" s="34">
        <v>0</v>
      </c>
      <c r="C344" s="34">
        <v>0</v>
      </c>
      <c r="D344" s="34" t="s">
        <v>148</v>
      </c>
      <c r="E344" s="35">
        <v>0</v>
      </c>
    </row>
    <row r="345" spans="1:5" x14ac:dyDescent="0.2">
      <c r="A345" s="34" t="str">
        <f>B2&amp;C326&amp;D345</f>
        <v>DISTRIBUCION VOLUMEN X CRITERIO (kg ó litros)InfusionesDE 25 A 34 AÑOS</v>
      </c>
      <c r="B345" s="34">
        <v>0</v>
      </c>
      <c r="C345" s="34">
        <v>0</v>
      </c>
      <c r="D345" s="34" t="s">
        <v>149</v>
      </c>
      <c r="E345" s="35">
        <v>47.399178407133554</v>
      </c>
    </row>
    <row r="346" spans="1:5" x14ac:dyDescent="0.2">
      <c r="A346" s="34" t="str">
        <f>B2&amp;C326&amp;D346</f>
        <v>DISTRIBUCION VOLUMEN X CRITERIO (kg ó litros)InfusionesDE 35 A 49 AÑOS</v>
      </c>
      <c r="B346" s="34">
        <v>0</v>
      </c>
      <c r="C346" s="34">
        <v>0</v>
      </c>
      <c r="D346" s="34" t="s">
        <v>150</v>
      </c>
      <c r="E346" s="35">
        <v>37.28729867665384</v>
      </c>
    </row>
    <row r="347" spans="1:5" x14ac:dyDescent="0.2">
      <c r="A347" s="34" t="str">
        <f>B2&amp;C326&amp;D347</f>
        <v>DISTRIBUCION VOLUMEN X CRITERIO (kg ó litros)InfusionesDE 50 A 59 AÑOS</v>
      </c>
      <c r="B347" s="34">
        <v>0</v>
      </c>
      <c r="C347" s="34">
        <v>0</v>
      </c>
      <c r="D347" s="34" t="s">
        <v>151</v>
      </c>
      <c r="E347" s="35">
        <v>15.313528738755778</v>
      </c>
    </row>
    <row r="348" spans="1:5" x14ac:dyDescent="0.2">
      <c r="A348" s="34" t="str">
        <f>B2&amp;C326&amp;D348</f>
        <v>DISTRIBUCION VOLUMEN X CRITERIO (kg ó litros)InfusionesDE 60 A 75 AÑOS</v>
      </c>
      <c r="B348" s="34">
        <v>0</v>
      </c>
      <c r="C348" s="34">
        <v>0</v>
      </c>
      <c r="D348" s="34" t="s">
        <v>152</v>
      </c>
      <c r="E348" s="35">
        <v>0</v>
      </c>
    </row>
    <row r="349" spans="1:5" x14ac:dyDescent="0.2">
      <c r="A349" s="34" t="str">
        <f>B2&amp;C326&amp;D349</f>
        <v>DISTRIBUCION VOLUMEN X CRITERIO (kg ó litros)InfusionesALTA Y MEDIA ALTA</v>
      </c>
      <c r="B349" s="34">
        <v>0</v>
      </c>
      <c r="C349" s="34">
        <v>0</v>
      </c>
      <c r="D349" s="34" t="s">
        <v>153</v>
      </c>
      <c r="E349" s="35">
        <v>6.0964778228136938</v>
      </c>
    </row>
    <row r="350" spans="1:5" x14ac:dyDescent="0.2">
      <c r="A350" s="34" t="str">
        <f>B2&amp;C326&amp;D350</f>
        <v>DISTRIBUCION VOLUMEN X CRITERIO (kg ó litros)InfusionesMEDIA</v>
      </c>
      <c r="B350" s="34">
        <v>0</v>
      </c>
      <c r="C350" s="34">
        <v>0</v>
      </c>
      <c r="D350" s="34" t="s">
        <v>154</v>
      </c>
      <c r="E350" s="35">
        <v>31.975301557881114</v>
      </c>
    </row>
    <row r="351" spans="1:5" x14ac:dyDescent="0.2">
      <c r="A351" s="34" t="str">
        <f>B2&amp;C326&amp;D351</f>
        <v>DISTRIBUCION VOLUMEN X CRITERIO (kg ó litros)InfusionesMEDIA BAJA</v>
      </c>
      <c r="B351" s="34">
        <v>0</v>
      </c>
      <c r="C351" s="34">
        <v>0</v>
      </c>
      <c r="D351" s="34" t="s">
        <v>155</v>
      </c>
      <c r="E351" s="35">
        <v>38.316878607966167</v>
      </c>
    </row>
    <row r="352" spans="1:5" x14ac:dyDescent="0.2">
      <c r="A352" s="34" t="str">
        <f>B2&amp;C326&amp;D352</f>
        <v>DISTRIBUCION VOLUMEN X CRITERIO (kg ó litros)InfusionesBAJA</v>
      </c>
      <c r="B352" s="34">
        <v>0</v>
      </c>
      <c r="C352" s="34">
        <v>0</v>
      </c>
      <c r="D352" s="34" t="s">
        <v>156</v>
      </c>
      <c r="E352" s="35">
        <v>23.611342739156918</v>
      </c>
    </row>
    <row r="353" spans="1:5" x14ac:dyDescent="0.2">
      <c r="A353" s="34" t="str">
        <f>B2&amp;C353&amp;D353</f>
        <v>DISTRIBUCION VOLUMEN X CRITERIO (kg ó litros)Resto Bebidas CalienteT.ESPAÑA</v>
      </c>
      <c r="B353" s="34">
        <v>0</v>
      </c>
      <c r="C353" s="34" t="s">
        <v>111</v>
      </c>
      <c r="D353" s="34" t="s">
        <v>54</v>
      </c>
      <c r="E353" s="35">
        <v>100</v>
      </c>
    </row>
    <row r="354" spans="1:5" x14ac:dyDescent="0.2">
      <c r="A354" s="34" t="str">
        <f>B2&amp;C353&amp;D354</f>
        <v>DISTRIBUCION VOLUMEN X CRITERIO (kg ó litros)Resto Bebidas CalienteBCN AM</v>
      </c>
      <c r="B354" s="34">
        <v>0</v>
      </c>
      <c r="C354" s="34">
        <v>0</v>
      </c>
      <c r="D354" s="34" t="s">
        <v>139</v>
      </c>
      <c r="E354" s="35">
        <v>31.28484610280799</v>
      </c>
    </row>
    <row r="355" spans="1:5" x14ac:dyDescent="0.2">
      <c r="A355" s="34" t="str">
        <f>B2&amp;C353&amp;D355</f>
        <v>DISTRIBUCION VOLUMEN X CRITERIO (kg ó litros)Resto Bebidas CalienteREST.CAT ARAGON</v>
      </c>
      <c r="B355" s="34">
        <v>0</v>
      </c>
      <c r="C355" s="34">
        <v>0</v>
      </c>
      <c r="D355" s="34" t="s">
        <v>140</v>
      </c>
      <c r="E355" s="35">
        <v>11.235433426292452</v>
      </c>
    </row>
    <row r="356" spans="1:5" x14ac:dyDescent="0.2">
      <c r="A356" s="34" t="str">
        <f>B2&amp;C353&amp;D356</f>
        <v>DISTRIBUCION VOLUMEN X CRITERIO (kg ó litros)Resto Bebidas CalienteLEVANTE</v>
      </c>
      <c r="B356" s="34">
        <v>0</v>
      </c>
      <c r="C356" s="34">
        <v>0</v>
      </c>
      <c r="D356" s="34" t="s">
        <v>141</v>
      </c>
      <c r="E356" s="35">
        <v>1.2883440256554675</v>
      </c>
    </row>
    <row r="357" spans="1:5" x14ac:dyDescent="0.2">
      <c r="A357" s="34" t="str">
        <f>B2&amp;C353&amp;D357</f>
        <v>DISTRIBUCION VOLUMEN X CRITERIO (kg ó litros)Resto Bebidas CalienteANDALUCIA</v>
      </c>
      <c r="B357" s="34">
        <v>0</v>
      </c>
      <c r="C357" s="34">
        <v>0</v>
      </c>
      <c r="D357" s="34" t="s">
        <v>142</v>
      </c>
      <c r="E357" s="35">
        <v>21.333218491074955</v>
      </c>
    </row>
    <row r="358" spans="1:5" x14ac:dyDescent="0.2">
      <c r="A358" s="34" t="str">
        <f>B2&amp;C353&amp;D358</f>
        <v>DISTRIBUCION VOLUMEN X CRITERIO (kg ó litros)Resto Bebidas CalienteMDD AM</v>
      </c>
      <c r="B358" s="34">
        <v>0</v>
      </c>
      <c r="C358" s="34">
        <v>0</v>
      </c>
      <c r="D358" s="34" t="s">
        <v>143</v>
      </c>
      <c r="E358" s="35">
        <v>27.484674881319133</v>
      </c>
    </row>
    <row r="359" spans="1:5" x14ac:dyDescent="0.2">
      <c r="A359" s="34" t="str">
        <f>B2&amp;C353&amp;D359</f>
        <v>DISTRIBUCION VOLUMEN X CRITERIO (kg ó litros)Resto Bebidas CalienteRTO CENTRO</v>
      </c>
      <c r="B359" s="34">
        <v>0</v>
      </c>
      <c r="C359" s="34">
        <v>0</v>
      </c>
      <c r="D359" s="34" t="s">
        <v>144</v>
      </c>
      <c r="E359" s="35">
        <v>0</v>
      </c>
    </row>
    <row r="360" spans="1:5" x14ac:dyDescent="0.2">
      <c r="A360" s="34" t="str">
        <f>B2&amp;C353&amp;D360</f>
        <v>DISTRIBUCION VOLUMEN X CRITERIO (kg ó litros)Resto Bebidas CalienteNORTE-CENTRO</v>
      </c>
      <c r="B360" s="34">
        <v>0</v>
      </c>
      <c r="C360" s="34">
        <v>0</v>
      </c>
      <c r="D360" s="34" t="s">
        <v>145</v>
      </c>
      <c r="E360" s="35">
        <v>5.4078639237712176</v>
      </c>
    </row>
    <row r="361" spans="1:5" x14ac:dyDescent="0.2">
      <c r="A361" s="34" t="str">
        <f>B2&amp;C353&amp;D361</f>
        <v>DISTRIBUCION VOLUMEN X CRITERIO (kg ó litros)Resto Bebidas CalienteNOROESTE</v>
      </c>
      <c r="B361" s="34">
        <v>0</v>
      </c>
      <c r="C361" s="34">
        <v>0</v>
      </c>
      <c r="D361" s="34" t="s">
        <v>146</v>
      </c>
      <c r="E361" s="35">
        <v>1.9656192891189521</v>
      </c>
    </row>
    <row r="362" spans="1:5" x14ac:dyDescent="0.2">
      <c r="A362" s="34" t="str">
        <f>B2&amp;C353&amp;D362</f>
        <v>DISTRIBUCION VOLUMEN X CRITERIO (kg ó litros)Resto Bebidas Caliente&lt;2MIL</v>
      </c>
      <c r="B362" s="34">
        <v>0</v>
      </c>
      <c r="C362" s="34">
        <v>0</v>
      </c>
      <c r="D362" s="34" t="s">
        <v>29</v>
      </c>
      <c r="E362" s="35">
        <v>0</v>
      </c>
    </row>
    <row r="363" spans="1:5" x14ac:dyDescent="0.2">
      <c r="A363" s="34" t="str">
        <f>B2&amp;C353&amp;D363</f>
        <v>DISTRIBUCION VOLUMEN X CRITERIO (kg ó litros)Resto Bebidas Caliente2-5MIL</v>
      </c>
      <c r="B363" s="34">
        <v>0</v>
      </c>
      <c r="C363" s="34">
        <v>0</v>
      </c>
      <c r="D363" s="34" t="s">
        <v>30</v>
      </c>
      <c r="E363" s="35">
        <v>1.4016704311092583</v>
      </c>
    </row>
    <row r="364" spans="1:5" x14ac:dyDescent="0.2">
      <c r="A364" s="34" t="str">
        <f>B2&amp;C353&amp;D364</f>
        <v>DISTRIBUCION VOLUMEN X CRITERIO (kg ó litros)Resto Bebidas Caliente5-10MIL</v>
      </c>
      <c r="B364" s="34">
        <v>0</v>
      </c>
      <c r="C364" s="34">
        <v>0</v>
      </c>
      <c r="D364" s="34" t="s">
        <v>31</v>
      </c>
      <c r="E364" s="35">
        <v>8.0720314852827677</v>
      </c>
    </row>
    <row r="365" spans="1:5" x14ac:dyDescent="0.2">
      <c r="A365" s="34" t="str">
        <f>B2&amp;C353&amp;D365</f>
        <v>DISTRIBUCION VOLUMEN X CRITERIO (kg ó litros)Resto Bebidas Caliente10-30MIL</v>
      </c>
      <c r="B365" s="34">
        <v>0</v>
      </c>
      <c r="C365" s="34">
        <v>0</v>
      </c>
      <c r="D365" s="34" t="s">
        <v>32</v>
      </c>
      <c r="E365" s="35">
        <v>29.544887160059019</v>
      </c>
    </row>
    <row r="366" spans="1:5" x14ac:dyDescent="0.2">
      <c r="A366" s="34" t="str">
        <f>B2&amp;C353&amp;D366</f>
        <v>DISTRIBUCION VOLUMEN X CRITERIO (kg ó litros)Resto Bebidas Caliente30-100MIL</v>
      </c>
      <c r="B366" s="34">
        <v>0</v>
      </c>
      <c r="C366" s="34">
        <v>0</v>
      </c>
      <c r="D366" s="34" t="s">
        <v>33</v>
      </c>
      <c r="E366" s="35">
        <v>5.9367216962368676</v>
      </c>
    </row>
    <row r="367" spans="1:5" x14ac:dyDescent="0.2">
      <c r="A367" s="34" t="str">
        <f>B2&amp;C353&amp;D367</f>
        <v>DISTRIBUCION VOLUMEN X CRITERIO (kg ó litros)Resto Bebidas Caliente100-200MIL</v>
      </c>
      <c r="B367" s="34">
        <v>0</v>
      </c>
      <c r="C367" s="34">
        <v>0</v>
      </c>
      <c r="D367" s="34" t="s">
        <v>34</v>
      </c>
      <c r="E367" s="35">
        <v>1.0338562045061195</v>
      </c>
    </row>
    <row r="368" spans="1:5" x14ac:dyDescent="0.2">
      <c r="A368" s="34" t="str">
        <f>B2&amp;C353&amp;D368</f>
        <v>DISTRIBUCION VOLUMEN X CRITERIO (kg ó litros)Resto Bebidas Caliente200-500MIL</v>
      </c>
      <c r="B368" s="34">
        <v>0</v>
      </c>
      <c r="C368" s="34">
        <v>0</v>
      </c>
      <c r="D368" s="34" t="s">
        <v>35</v>
      </c>
      <c r="E368" s="35">
        <v>15.483986527969595</v>
      </c>
    </row>
    <row r="369" spans="1:5" x14ac:dyDescent="0.2">
      <c r="A369" s="34" t="str">
        <f>B2&amp;C353&amp;D369</f>
        <v>DISTRIBUCION VOLUMEN X CRITERIO (kg ó litros)Resto Bebidas Caliente&gt;500MIL</v>
      </c>
      <c r="B369" s="34">
        <v>0</v>
      </c>
      <c r="C369" s="34">
        <v>0</v>
      </c>
      <c r="D369" s="34" t="s">
        <v>36</v>
      </c>
      <c r="E369" s="35">
        <v>38.526843869083585</v>
      </c>
    </row>
    <row r="370" spans="1:5" x14ac:dyDescent="0.2">
      <c r="A370" s="34" t="str">
        <f>B2&amp;C353&amp;D370</f>
        <v>DISTRIBUCION VOLUMEN X CRITERIO (kg ó litros)Resto Bebidas CalienteDE 15 A 19 AÑOS</v>
      </c>
      <c r="B370" s="34">
        <v>0</v>
      </c>
      <c r="C370" s="34">
        <v>0</v>
      </c>
      <c r="D370" s="34" t="s">
        <v>147</v>
      </c>
      <c r="E370" s="35">
        <v>13.090210097054406</v>
      </c>
    </row>
    <row r="371" spans="1:5" x14ac:dyDescent="0.2">
      <c r="A371" s="34" t="str">
        <f>B2&amp;C353&amp;D371</f>
        <v>DISTRIBUCION VOLUMEN X CRITERIO (kg ó litros)Resto Bebidas CalienteDE 20 A 24 AÑOS</v>
      </c>
      <c r="B371" s="34">
        <v>0</v>
      </c>
      <c r="C371" s="34">
        <v>0</v>
      </c>
      <c r="D371" s="34" t="s">
        <v>148</v>
      </c>
      <c r="E371" s="35">
        <v>2.2546026400677022</v>
      </c>
    </row>
    <row r="372" spans="1:5" x14ac:dyDescent="0.2">
      <c r="A372" s="34" t="str">
        <f>B2&amp;C353&amp;D372</f>
        <v>DISTRIBUCION VOLUMEN X CRITERIO (kg ó litros)Resto Bebidas CalienteDE 25 A 34 AÑOS</v>
      </c>
      <c r="B372" s="34">
        <v>0</v>
      </c>
      <c r="C372" s="34">
        <v>0</v>
      </c>
      <c r="D372" s="34" t="s">
        <v>149</v>
      </c>
      <c r="E372" s="35">
        <v>17.000969343908963</v>
      </c>
    </row>
    <row r="373" spans="1:5" x14ac:dyDescent="0.2">
      <c r="A373" s="34" t="str">
        <f>B2&amp;C353&amp;D373</f>
        <v>DISTRIBUCION VOLUMEN X CRITERIO (kg ó litros)Resto Bebidas CalienteDE 35 A 49 AÑOS</v>
      </c>
      <c r="B373" s="34">
        <v>0</v>
      </c>
      <c r="C373" s="34">
        <v>0</v>
      </c>
      <c r="D373" s="34" t="s">
        <v>150</v>
      </c>
      <c r="E373" s="35">
        <v>31.530139307879288</v>
      </c>
    </row>
    <row r="374" spans="1:5" x14ac:dyDescent="0.2">
      <c r="A374" s="34" t="str">
        <f>B2&amp;C353&amp;D374</f>
        <v>DISTRIBUCION VOLUMEN X CRITERIO (kg ó litros)Resto Bebidas CalienteDE 50 A 59 AÑOS</v>
      </c>
      <c r="B374" s="34">
        <v>0</v>
      </c>
      <c r="C374" s="34">
        <v>0</v>
      </c>
      <c r="D374" s="34" t="s">
        <v>151</v>
      </c>
      <c r="E374" s="35">
        <v>11.416160140279899</v>
      </c>
    </row>
    <row r="375" spans="1:5" x14ac:dyDescent="0.2">
      <c r="A375" s="34" t="str">
        <f>B2&amp;C353&amp;D375</f>
        <v>DISTRIBUCION VOLUMEN X CRITERIO (kg ó litros)Resto Bebidas CalienteDE 60 A 75 AÑOS</v>
      </c>
      <c r="B375" s="34">
        <v>0</v>
      </c>
      <c r="C375" s="34">
        <v>0</v>
      </c>
      <c r="D375" s="34" t="s">
        <v>152</v>
      </c>
      <c r="E375" s="35">
        <v>24.70793086436295</v>
      </c>
    </row>
    <row r="376" spans="1:5" x14ac:dyDescent="0.2">
      <c r="A376" s="34" t="str">
        <f>B2&amp;C353&amp;D376</f>
        <v>DISTRIBUCION VOLUMEN X CRITERIO (kg ó litros)Resto Bebidas CalienteALTA Y MEDIA ALTA</v>
      </c>
      <c r="B376" s="34">
        <v>0</v>
      </c>
      <c r="C376" s="34">
        <v>0</v>
      </c>
      <c r="D376" s="34" t="s">
        <v>153</v>
      </c>
      <c r="E376" s="35">
        <v>7.20647539208196</v>
      </c>
    </row>
    <row r="377" spans="1:5" x14ac:dyDescent="0.2">
      <c r="A377" s="34" t="str">
        <f>B2&amp;C353&amp;D377</f>
        <v>DISTRIBUCION VOLUMEN X CRITERIO (kg ó litros)Resto Bebidas CalienteMEDIA</v>
      </c>
      <c r="B377" s="34">
        <v>0</v>
      </c>
      <c r="C377" s="34">
        <v>0</v>
      </c>
      <c r="D377" s="34" t="s">
        <v>154</v>
      </c>
      <c r="E377" s="35">
        <v>39.957311141189564</v>
      </c>
    </row>
    <row r="378" spans="1:5" x14ac:dyDescent="0.2">
      <c r="A378" s="34" t="str">
        <f>B2&amp;C353&amp;D378</f>
        <v>DISTRIBUCION VOLUMEN X CRITERIO (kg ó litros)Resto Bebidas CalienteMEDIA BAJA</v>
      </c>
      <c r="B378" s="34">
        <v>0</v>
      </c>
      <c r="C378" s="34">
        <v>0</v>
      </c>
      <c r="D378" s="34" t="s">
        <v>155</v>
      </c>
      <c r="E378" s="35">
        <v>44.398356219931543</v>
      </c>
    </row>
    <row r="379" spans="1:5" x14ac:dyDescent="0.2">
      <c r="A379" s="34" t="str">
        <f>B2&amp;C353&amp;D379</f>
        <v>DISTRIBUCION VOLUMEN X CRITERIO (kg ó litros)Resto Bebidas CalienteBAJA</v>
      </c>
      <c r="B379" s="34">
        <v>0</v>
      </c>
      <c r="C379" s="34">
        <v>0</v>
      </c>
      <c r="D379" s="34" t="s">
        <v>156</v>
      </c>
      <c r="E379" s="35">
        <v>8.437856616616271</v>
      </c>
    </row>
    <row r="380" spans="1:5" x14ac:dyDescent="0.2">
      <c r="A380" s="34" t="str">
        <f>B380&amp;C380&amp;D380</f>
        <v>PENETRACION (%)TOTAL BEBIDAST.ESPAÑA</v>
      </c>
      <c r="B380" s="34" t="s">
        <v>25</v>
      </c>
      <c r="C380" s="34" t="s">
        <v>98</v>
      </c>
      <c r="D380" s="34" t="s">
        <v>54</v>
      </c>
      <c r="E380" s="35">
        <v>25.155619999999999</v>
      </c>
    </row>
    <row r="381" spans="1:5" x14ac:dyDescent="0.2">
      <c r="A381" s="34" t="str">
        <f>B380&amp;C380&amp;D381</f>
        <v>PENETRACION (%)TOTAL BEBIDASBCN AM</v>
      </c>
      <c r="B381" s="34">
        <v>0</v>
      </c>
      <c r="C381" s="34">
        <v>0</v>
      </c>
      <c r="D381" s="34" t="s">
        <v>139</v>
      </c>
      <c r="E381" s="35">
        <v>27.317319999999999</v>
      </c>
    </row>
    <row r="382" spans="1:5" x14ac:dyDescent="0.2">
      <c r="A382" s="34" t="str">
        <f>B380&amp;C380&amp;D382</f>
        <v>PENETRACION (%)TOTAL BEBIDASREST.CAT ARAGON</v>
      </c>
      <c r="B382" s="34">
        <v>0</v>
      </c>
      <c r="C382" s="34">
        <v>0</v>
      </c>
      <c r="D382" s="34" t="s">
        <v>140</v>
      </c>
      <c r="E382" s="35">
        <v>22.466239999999999</v>
      </c>
    </row>
    <row r="383" spans="1:5" x14ac:dyDescent="0.2">
      <c r="A383" s="34" t="str">
        <f>B380&amp;C380&amp;D383</f>
        <v>PENETRACION (%)TOTAL BEBIDASLEVANTE</v>
      </c>
      <c r="B383" s="34">
        <v>0</v>
      </c>
      <c r="C383" s="34">
        <v>0</v>
      </c>
      <c r="D383" s="34" t="s">
        <v>141</v>
      </c>
      <c r="E383" s="35">
        <v>27.521380000000001</v>
      </c>
    </row>
    <row r="384" spans="1:5" x14ac:dyDescent="0.2">
      <c r="A384" s="34" t="str">
        <f>B380&amp;C380&amp;D384</f>
        <v>PENETRACION (%)TOTAL BEBIDASANDALUCIA</v>
      </c>
      <c r="B384" s="34">
        <v>0</v>
      </c>
      <c r="C384" s="34">
        <v>0</v>
      </c>
      <c r="D384" s="34" t="s">
        <v>142</v>
      </c>
      <c r="E384" s="35">
        <v>25.716390000000001</v>
      </c>
    </row>
    <row r="385" spans="1:5" x14ac:dyDescent="0.2">
      <c r="A385" s="34" t="str">
        <f>B380&amp;C380&amp;D385</f>
        <v>PENETRACION (%)TOTAL BEBIDASMDD AM</v>
      </c>
      <c r="B385" s="34">
        <v>0</v>
      </c>
      <c r="C385" s="34">
        <v>0</v>
      </c>
      <c r="D385" s="34" t="s">
        <v>143</v>
      </c>
      <c r="E385" s="35">
        <v>26.308070000000001</v>
      </c>
    </row>
    <row r="386" spans="1:5" x14ac:dyDescent="0.2">
      <c r="A386" s="34" t="str">
        <f>B380&amp;C380&amp;D386</f>
        <v>PENETRACION (%)TOTAL BEBIDASRTO CENTRO</v>
      </c>
      <c r="B386" s="34">
        <v>0</v>
      </c>
      <c r="C386" s="34">
        <v>0</v>
      </c>
      <c r="D386" s="34" t="s">
        <v>144</v>
      </c>
      <c r="E386" s="35">
        <v>24.618359999999999</v>
      </c>
    </row>
    <row r="387" spans="1:5" x14ac:dyDescent="0.2">
      <c r="A387" s="34" t="str">
        <f>B380&amp;C380&amp;D387</f>
        <v>PENETRACION (%)TOTAL BEBIDASNORTE-CENTRO</v>
      </c>
      <c r="B387" s="34">
        <v>0</v>
      </c>
      <c r="C387" s="34">
        <v>0</v>
      </c>
      <c r="D387" s="34" t="s">
        <v>145</v>
      </c>
      <c r="E387" s="35">
        <v>28.475819999999999</v>
      </c>
    </row>
    <row r="388" spans="1:5" x14ac:dyDescent="0.2">
      <c r="A388" s="34" t="str">
        <f>B380&amp;C380&amp;D388</f>
        <v>PENETRACION (%)TOTAL BEBIDASNOROESTE</v>
      </c>
      <c r="B388" s="34">
        <v>0</v>
      </c>
      <c r="C388" s="34">
        <v>0</v>
      </c>
      <c r="D388" s="34" t="s">
        <v>146</v>
      </c>
      <c r="E388" s="35">
        <v>26.93966</v>
      </c>
    </row>
    <row r="389" spans="1:5" x14ac:dyDescent="0.2">
      <c r="A389" s="34" t="str">
        <f>B380&amp;C380&amp;D389</f>
        <v>PENETRACION (%)TOTAL BEBIDAS&lt;2MIL</v>
      </c>
      <c r="B389" s="34">
        <v>0</v>
      </c>
      <c r="C389" s="34">
        <v>0</v>
      </c>
      <c r="D389" s="34" t="s">
        <v>29</v>
      </c>
      <c r="E389" s="35">
        <v>33.91957</v>
      </c>
    </row>
    <row r="390" spans="1:5" x14ac:dyDescent="0.2">
      <c r="A390" s="34" t="str">
        <f>B380&amp;C380&amp;D390</f>
        <v>PENETRACION (%)TOTAL BEBIDAS2-5MIL</v>
      </c>
      <c r="B390" s="34">
        <v>0</v>
      </c>
      <c r="C390" s="34">
        <v>0</v>
      </c>
      <c r="D390" s="34" t="s">
        <v>30</v>
      </c>
      <c r="E390" s="35">
        <v>25.689710000000002</v>
      </c>
    </row>
    <row r="391" spans="1:5" x14ac:dyDescent="0.2">
      <c r="A391" s="34" t="str">
        <f>B380&amp;C380&amp;D391</f>
        <v>PENETRACION (%)TOTAL BEBIDAS5-10MIL</v>
      </c>
      <c r="B391" s="34">
        <v>0</v>
      </c>
      <c r="C391" s="34">
        <v>0</v>
      </c>
      <c r="D391" s="34" t="s">
        <v>31</v>
      </c>
      <c r="E391" s="35">
        <v>29.348279999999999</v>
      </c>
    </row>
    <row r="392" spans="1:5" x14ac:dyDescent="0.2">
      <c r="A392" s="34" t="str">
        <f>B380&amp;C380&amp;D392</f>
        <v>PENETRACION (%)TOTAL BEBIDAS10-30MIL</v>
      </c>
      <c r="B392" s="34">
        <v>0</v>
      </c>
      <c r="C392" s="34">
        <v>0</v>
      </c>
      <c r="D392" s="34" t="s">
        <v>32</v>
      </c>
      <c r="E392" s="35">
        <v>24.386209999999998</v>
      </c>
    </row>
    <row r="393" spans="1:5" x14ac:dyDescent="0.2">
      <c r="A393" s="34" t="str">
        <f>B380&amp;C380&amp;D393</f>
        <v>PENETRACION (%)TOTAL BEBIDAS30-100MIL</v>
      </c>
      <c r="B393" s="34">
        <v>0</v>
      </c>
      <c r="C393" s="34">
        <v>0</v>
      </c>
      <c r="D393" s="34" t="s">
        <v>33</v>
      </c>
      <c r="E393" s="35">
        <v>24.185949999999998</v>
      </c>
    </row>
    <row r="394" spans="1:5" x14ac:dyDescent="0.2">
      <c r="A394" s="34" t="str">
        <f>B380&amp;C380&amp;D394</f>
        <v>PENETRACION (%)TOTAL BEBIDAS100-200MIL</v>
      </c>
      <c r="B394" s="34">
        <v>0</v>
      </c>
      <c r="C394" s="34">
        <v>0</v>
      </c>
      <c r="D394" s="34" t="s">
        <v>34</v>
      </c>
      <c r="E394" s="35">
        <v>26.079070000000002</v>
      </c>
    </row>
    <row r="395" spans="1:5" x14ac:dyDescent="0.2">
      <c r="A395" s="34" t="str">
        <f>B380&amp;C380&amp;D395</f>
        <v>PENETRACION (%)TOTAL BEBIDAS200-500MIL</v>
      </c>
      <c r="B395" s="34">
        <v>0</v>
      </c>
      <c r="C395" s="34">
        <v>0</v>
      </c>
      <c r="D395" s="34" t="s">
        <v>35</v>
      </c>
      <c r="E395" s="35">
        <v>28.502179999999999</v>
      </c>
    </row>
    <row r="396" spans="1:5" x14ac:dyDescent="0.2">
      <c r="A396" s="34" t="str">
        <f>B380&amp;C380&amp;D396</f>
        <v>PENETRACION (%)TOTAL BEBIDAS&gt;500MIL</v>
      </c>
      <c r="B396" s="34">
        <v>0</v>
      </c>
      <c r="C396" s="34">
        <v>0</v>
      </c>
      <c r="D396" s="34" t="s">
        <v>36</v>
      </c>
      <c r="E396" s="35">
        <v>22.766459999999999</v>
      </c>
    </row>
    <row r="397" spans="1:5" x14ac:dyDescent="0.2">
      <c r="A397" s="34" t="str">
        <f>B380&amp;C380&amp;D397</f>
        <v>PENETRACION (%)TOTAL BEBIDASDE 15 A 19 AÑOS</v>
      </c>
      <c r="B397" s="34">
        <v>0</v>
      </c>
      <c r="C397" s="34">
        <v>0</v>
      </c>
      <c r="D397" s="34" t="s">
        <v>147</v>
      </c>
      <c r="E397" s="35">
        <v>41.11703</v>
      </c>
    </row>
    <row r="398" spans="1:5" x14ac:dyDescent="0.2">
      <c r="A398" s="34" t="str">
        <f>B380&amp;C380&amp;D398</f>
        <v>PENETRACION (%)TOTAL BEBIDASDE 20 A 24 AÑOS</v>
      </c>
      <c r="B398" s="34">
        <v>0</v>
      </c>
      <c r="C398" s="34">
        <v>0</v>
      </c>
      <c r="D398" s="34" t="s">
        <v>148</v>
      </c>
      <c r="E398" s="35">
        <v>31.721440000000001</v>
      </c>
    </row>
    <row r="399" spans="1:5" x14ac:dyDescent="0.2">
      <c r="A399" s="34" t="str">
        <f>B380&amp;C380&amp;D399</f>
        <v>PENETRACION (%)TOTAL BEBIDASDE 25 A 34 AÑOS</v>
      </c>
      <c r="B399" s="34">
        <v>0</v>
      </c>
      <c r="C399" s="34">
        <v>0</v>
      </c>
      <c r="D399" s="34" t="s">
        <v>149</v>
      </c>
      <c r="E399" s="35">
        <v>30.05611</v>
      </c>
    </row>
    <row r="400" spans="1:5" x14ac:dyDescent="0.2">
      <c r="A400" s="34" t="str">
        <f>B380&amp;C380&amp;D400</f>
        <v>PENETRACION (%)TOTAL BEBIDASDE 35 A 49 AÑOS</v>
      </c>
      <c r="B400" s="34">
        <v>0</v>
      </c>
      <c r="C400" s="34">
        <v>0</v>
      </c>
      <c r="D400" s="34" t="s">
        <v>150</v>
      </c>
      <c r="E400" s="35">
        <v>23.530819999999999</v>
      </c>
    </row>
    <row r="401" spans="1:5" x14ac:dyDescent="0.2">
      <c r="A401" s="34" t="str">
        <f>B380&amp;C380&amp;D401</f>
        <v>PENETRACION (%)TOTAL BEBIDASDE 50 A 59 AÑOS</v>
      </c>
      <c r="B401" s="34">
        <v>0</v>
      </c>
      <c r="C401" s="34">
        <v>0</v>
      </c>
      <c r="D401" s="34" t="s">
        <v>151</v>
      </c>
      <c r="E401" s="35">
        <v>23.409469999999999</v>
      </c>
    </row>
    <row r="402" spans="1:5" x14ac:dyDescent="0.2">
      <c r="A402" s="34" t="str">
        <f>B380&amp;C380&amp;D402</f>
        <v>PENETRACION (%)TOTAL BEBIDASDE 60 A 75 AÑOS</v>
      </c>
      <c r="B402" s="34">
        <v>0</v>
      </c>
      <c r="C402" s="34">
        <v>0</v>
      </c>
      <c r="D402" s="34" t="s">
        <v>152</v>
      </c>
      <c r="E402" s="35">
        <v>22.185600000000001</v>
      </c>
    </row>
    <row r="403" spans="1:5" x14ac:dyDescent="0.2">
      <c r="A403" s="34" t="str">
        <f>B380&amp;C380&amp;D403</f>
        <v>PENETRACION (%)TOTAL BEBIDASALTA Y MEDIA ALTA</v>
      </c>
      <c r="B403" s="34">
        <v>0</v>
      </c>
      <c r="C403" s="34">
        <v>0</v>
      </c>
      <c r="D403" s="34" t="s">
        <v>153</v>
      </c>
      <c r="E403" s="35">
        <v>24.958300000000001</v>
      </c>
    </row>
    <row r="404" spans="1:5" x14ac:dyDescent="0.2">
      <c r="A404" s="34" t="str">
        <f>B380&amp;C380&amp;D404</f>
        <v>PENETRACION (%)TOTAL BEBIDASMEDIA</v>
      </c>
      <c r="B404" s="34">
        <v>0</v>
      </c>
      <c r="C404" s="34">
        <v>0</v>
      </c>
      <c r="D404" s="34" t="s">
        <v>154</v>
      </c>
      <c r="E404" s="35">
        <v>25.62567</v>
      </c>
    </row>
    <row r="405" spans="1:5" x14ac:dyDescent="0.2">
      <c r="A405" s="34" t="str">
        <f>B380&amp;C380&amp;D405</f>
        <v>PENETRACION (%)TOTAL BEBIDASMEDIA BAJA</v>
      </c>
      <c r="B405" s="34">
        <v>0</v>
      </c>
      <c r="C405" s="34">
        <v>0</v>
      </c>
      <c r="D405" s="34" t="s">
        <v>155</v>
      </c>
      <c r="E405" s="35">
        <v>22.599150000000002</v>
      </c>
    </row>
    <row r="406" spans="1:5" x14ac:dyDescent="0.2">
      <c r="A406" s="34" t="str">
        <f>B380&amp;C380&amp;D406</f>
        <v>PENETRACION (%)TOTAL BEBIDASBAJA</v>
      </c>
      <c r="B406" s="34">
        <v>0</v>
      </c>
      <c r="C406" s="34">
        <v>0</v>
      </c>
      <c r="D406" s="34" t="s">
        <v>156</v>
      </c>
      <c r="E406" s="35">
        <v>31.94135</v>
      </c>
    </row>
    <row r="407" spans="1:5" x14ac:dyDescent="0.2">
      <c r="A407" s="34" t="str">
        <f>B380&amp;C407&amp;D407</f>
        <v>PENETRACION (%).Total Bebidas FriasT.ESPAÑA</v>
      </c>
      <c r="B407" s="34">
        <v>0</v>
      </c>
      <c r="C407" s="34" t="s">
        <v>99</v>
      </c>
      <c r="D407" s="34" t="s">
        <v>54</v>
      </c>
      <c r="E407" s="35">
        <v>24.08784</v>
      </c>
    </row>
    <row r="408" spans="1:5" x14ac:dyDescent="0.2">
      <c r="A408" s="34" t="str">
        <f>B380&amp;C407&amp;D408</f>
        <v>PENETRACION (%).Total Bebidas FriasBCN AM</v>
      </c>
      <c r="B408" s="34">
        <v>0</v>
      </c>
      <c r="C408" s="34">
        <v>0</v>
      </c>
      <c r="D408" s="34" t="s">
        <v>139</v>
      </c>
      <c r="E408" s="35">
        <v>24.283580000000001</v>
      </c>
    </row>
    <row r="409" spans="1:5" x14ac:dyDescent="0.2">
      <c r="A409" s="34" t="str">
        <f>B380&amp;C407&amp;D409</f>
        <v>PENETRACION (%).Total Bebidas FriasREST.CAT ARAGON</v>
      </c>
      <c r="B409" s="34">
        <v>0</v>
      </c>
      <c r="C409" s="34">
        <v>0</v>
      </c>
      <c r="D409" s="34" t="s">
        <v>140</v>
      </c>
      <c r="E409" s="35">
        <v>21.50779</v>
      </c>
    </row>
    <row r="410" spans="1:5" x14ac:dyDescent="0.2">
      <c r="A410" s="34" t="str">
        <f>B380&amp;C407&amp;D410</f>
        <v>PENETRACION (%).Total Bebidas FriasLEVANTE</v>
      </c>
      <c r="B410" s="34">
        <v>0</v>
      </c>
      <c r="C410" s="34">
        <v>0</v>
      </c>
      <c r="D410" s="34" t="s">
        <v>141</v>
      </c>
      <c r="E410" s="35">
        <v>26.302600000000002</v>
      </c>
    </row>
    <row r="411" spans="1:5" x14ac:dyDescent="0.2">
      <c r="A411" s="34" t="str">
        <f>B380&amp;C407&amp;D411</f>
        <v>PENETRACION (%).Total Bebidas FriasANDALUCIA</v>
      </c>
      <c r="B411" s="34">
        <v>0</v>
      </c>
      <c r="C411" s="34">
        <v>0</v>
      </c>
      <c r="D411" s="34" t="s">
        <v>142</v>
      </c>
      <c r="E411" s="35">
        <v>25.250530000000001</v>
      </c>
    </row>
    <row r="412" spans="1:5" x14ac:dyDescent="0.2">
      <c r="A412" s="34" t="str">
        <f>B380&amp;C407&amp;D412</f>
        <v>PENETRACION (%).Total Bebidas FriasMDD AM</v>
      </c>
      <c r="B412" s="34">
        <v>0</v>
      </c>
      <c r="C412" s="34">
        <v>0</v>
      </c>
      <c r="D412" s="34" t="s">
        <v>143</v>
      </c>
      <c r="E412" s="35">
        <v>25.97193</v>
      </c>
    </row>
    <row r="413" spans="1:5" x14ac:dyDescent="0.2">
      <c r="A413" s="34" t="str">
        <f>B380&amp;C407&amp;D413</f>
        <v>PENETRACION (%).Total Bebidas FriasRTO CENTRO</v>
      </c>
      <c r="B413" s="34">
        <v>0</v>
      </c>
      <c r="C413" s="34">
        <v>0</v>
      </c>
      <c r="D413" s="34" t="s">
        <v>144</v>
      </c>
      <c r="E413" s="35">
        <v>22.097750000000001</v>
      </c>
    </row>
    <row r="414" spans="1:5" x14ac:dyDescent="0.2">
      <c r="A414" s="34" t="str">
        <f>B380&amp;C407&amp;D414</f>
        <v>PENETRACION (%).Total Bebidas FriasNORTE-CENTRO</v>
      </c>
      <c r="B414" s="34">
        <v>0</v>
      </c>
      <c r="C414" s="34">
        <v>0</v>
      </c>
      <c r="D414" s="34" t="s">
        <v>145</v>
      </c>
      <c r="E414" s="35">
        <v>27.153420000000001</v>
      </c>
    </row>
    <row r="415" spans="1:5" x14ac:dyDescent="0.2">
      <c r="A415" s="34" t="str">
        <f>B380&amp;C407&amp;D415</f>
        <v>PENETRACION (%).Total Bebidas FriasNOROESTE</v>
      </c>
      <c r="B415" s="34">
        <v>0</v>
      </c>
      <c r="C415" s="34">
        <v>0</v>
      </c>
      <c r="D415" s="34" t="s">
        <v>146</v>
      </c>
      <c r="E415" s="35">
        <v>26.634450000000001</v>
      </c>
    </row>
    <row r="416" spans="1:5" x14ac:dyDescent="0.2">
      <c r="A416" s="34" t="str">
        <f>B380&amp;C407&amp;D416</f>
        <v>PENETRACION (%).Total Bebidas Frias&lt;2MIL</v>
      </c>
      <c r="B416" s="34">
        <v>0</v>
      </c>
      <c r="C416" s="34">
        <v>0</v>
      </c>
      <c r="D416" s="34" t="s">
        <v>29</v>
      </c>
      <c r="E416" s="35">
        <v>27.132819999999999</v>
      </c>
    </row>
    <row r="417" spans="1:5" x14ac:dyDescent="0.2">
      <c r="A417" s="34" t="str">
        <f>B380&amp;C407&amp;D417</f>
        <v>PENETRACION (%).Total Bebidas Frias2-5MIL</v>
      </c>
      <c r="B417" s="34">
        <v>0</v>
      </c>
      <c r="C417" s="34">
        <v>0</v>
      </c>
      <c r="D417" s="34" t="s">
        <v>30</v>
      </c>
      <c r="E417" s="35">
        <v>24.781369999999999</v>
      </c>
    </row>
    <row r="418" spans="1:5" x14ac:dyDescent="0.2">
      <c r="A418" s="34" t="str">
        <f>B380&amp;C407&amp;D418</f>
        <v>PENETRACION (%).Total Bebidas Frias5-10MIL</v>
      </c>
      <c r="B418" s="34">
        <v>0</v>
      </c>
      <c r="C418" s="34">
        <v>0</v>
      </c>
      <c r="D418" s="34" t="s">
        <v>31</v>
      </c>
      <c r="E418" s="35">
        <v>27.25385</v>
      </c>
    </row>
    <row r="419" spans="1:5" x14ac:dyDescent="0.2">
      <c r="A419" s="34" t="str">
        <f>B380&amp;C407&amp;D419</f>
        <v>PENETRACION (%).Total Bebidas Frias10-30MIL</v>
      </c>
      <c r="B419" s="34">
        <v>0</v>
      </c>
      <c r="C419" s="34">
        <v>0</v>
      </c>
      <c r="D419" s="34" t="s">
        <v>32</v>
      </c>
      <c r="E419" s="35">
        <v>23.458449999999999</v>
      </c>
    </row>
    <row r="420" spans="1:5" x14ac:dyDescent="0.2">
      <c r="A420" s="34" t="str">
        <f>B380&amp;C407&amp;D420</f>
        <v>PENETRACION (%).Total Bebidas Frias30-100MIL</v>
      </c>
      <c r="B420" s="34">
        <v>0</v>
      </c>
      <c r="C420" s="34">
        <v>0</v>
      </c>
      <c r="D420" s="34" t="s">
        <v>33</v>
      </c>
      <c r="E420" s="35">
        <v>23.904119999999999</v>
      </c>
    </row>
    <row r="421" spans="1:5" x14ac:dyDescent="0.2">
      <c r="A421" s="34" t="str">
        <f>B380&amp;C407&amp;D421</f>
        <v>PENETRACION (%).Total Bebidas Frias100-200MIL</v>
      </c>
      <c r="B421" s="34">
        <v>0</v>
      </c>
      <c r="C421" s="34">
        <v>0</v>
      </c>
      <c r="D421" s="34" t="s">
        <v>34</v>
      </c>
      <c r="E421" s="35">
        <v>25.41168</v>
      </c>
    </row>
    <row r="422" spans="1:5" x14ac:dyDescent="0.2">
      <c r="A422" s="34" t="str">
        <f>B380&amp;C407&amp;D422</f>
        <v>PENETRACION (%).Total Bebidas Frias200-500MIL</v>
      </c>
      <c r="B422" s="34">
        <v>0</v>
      </c>
      <c r="C422" s="34">
        <v>0</v>
      </c>
      <c r="D422" s="34" t="s">
        <v>35</v>
      </c>
      <c r="E422" s="35">
        <v>26.203779999999998</v>
      </c>
    </row>
    <row r="423" spans="1:5" x14ac:dyDescent="0.2">
      <c r="A423" s="34" t="str">
        <f>B380&amp;C407&amp;D423</f>
        <v>PENETRACION (%).Total Bebidas Frias&gt;500MIL</v>
      </c>
      <c r="B423" s="34">
        <v>0</v>
      </c>
      <c r="C423" s="34">
        <v>0</v>
      </c>
      <c r="D423" s="34" t="s">
        <v>36</v>
      </c>
      <c r="E423" s="35">
        <v>22.151479999999999</v>
      </c>
    </row>
    <row r="424" spans="1:5" x14ac:dyDescent="0.2">
      <c r="A424" s="34" t="str">
        <f>B380&amp;C407&amp;D424</f>
        <v>PENETRACION (%).Total Bebidas FriasDE 15 A 19 AÑOS</v>
      </c>
      <c r="B424" s="34">
        <v>0</v>
      </c>
      <c r="C424" s="34">
        <v>0</v>
      </c>
      <c r="D424" s="34" t="s">
        <v>147</v>
      </c>
      <c r="E424" s="35">
        <v>45.474339999999998</v>
      </c>
    </row>
    <row r="425" spans="1:5" x14ac:dyDescent="0.2">
      <c r="A425" s="34" t="str">
        <f>B380&amp;C407&amp;D425</f>
        <v>PENETRACION (%).Total Bebidas FriasDE 20 A 24 AÑOS</v>
      </c>
      <c r="B425" s="34">
        <v>0</v>
      </c>
      <c r="C425" s="34">
        <v>0</v>
      </c>
      <c r="D425" s="34" t="s">
        <v>148</v>
      </c>
      <c r="E425" s="35">
        <v>30.527529999999999</v>
      </c>
    </row>
    <row r="426" spans="1:5" x14ac:dyDescent="0.2">
      <c r="A426" s="34" t="str">
        <f>B380&amp;C407&amp;D426</f>
        <v>PENETRACION (%).Total Bebidas FriasDE 25 A 34 AÑOS</v>
      </c>
      <c r="B426" s="34">
        <v>0</v>
      </c>
      <c r="C426" s="34">
        <v>0</v>
      </c>
      <c r="D426" s="34" t="s">
        <v>149</v>
      </c>
      <c r="E426" s="35">
        <v>29.871469999999999</v>
      </c>
    </row>
    <row r="427" spans="1:5" x14ac:dyDescent="0.2">
      <c r="A427" s="34" t="str">
        <f>B380&amp;C407&amp;D427</f>
        <v>PENETRACION (%).Total Bebidas FriasDE 35 A 49 AÑOS</v>
      </c>
      <c r="B427" s="34">
        <v>0</v>
      </c>
      <c r="C427" s="34">
        <v>0</v>
      </c>
      <c r="D427" s="34" t="s">
        <v>150</v>
      </c>
      <c r="E427" s="35">
        <v>21.988859999999999</v>
      </c>
    </row>
    <row r="428" spans="1:5" x14ac:dyDescent="0.2">
      <c r="A428" s="34" t="str">
        <f>B380&amp;C407&amp;D428</f>
        <v>PENETRACION (%).Total Bebidas FriasDE 50 A 59 AÑOS</v>
      </c>
      <c r="B428" s="34">
        <v>0</v>
      </c>
      <c r="C428" s="34">
        <v>0</v>
      </c>
      <c r="D428" s="34" t="s">
        <v>151</v>
      </c>
      <c r="E428" s="35">
        <v>22.066739999999999</v>
      </c>
    </row>
    <row r="429" spans="1:5" x14ac:dyDescent="0.2">
      <c r="A429" s="34" t="str">
        <f>B380&amp;C407&amp;D429</f>
        <v>PENETRACION (%).Total Bebidas FriasDE 60 A 75 AÑOS</v>
      </c>
      <c r="B429" s="34">
        <v>0</v>
      </c>
      <c r="C429" s="34">
        <v>0</v>
      </c>
      <c r="D429" s="34" t="s">
        <v>152</v>
      </c>
      <c r="E429" s="35">
        <v>20.718209999999999</v>
      </c>
    </row>
    <row r="430" spans="1:5" x14ac:dyDescent="0.2">
      <c r="A430" s="34" t="str">
        <f>B380&amp;C407&amp;D430</f>
        <v>PENETRACION (%).Total Bebidas FriasALTA Y MEDIA ALTA</v>
      </c>
      <c r="B430" s="34">
        <v>0</v>
      </c>
      <c r="C430" s="34">
        <v>0</v>
      </c>
      <c r="D430" s="34" t="s">
        <v>153</v>
      </c>
      <c r="E430" s="35">
        <v>24.228349999999999</v>
      </c>
    </row>
    <row r="431" spans="1:5" x14ac:dyDescent="0.2">
      <c r="A431" s="34" t="str">
        <f>B380&amp;C407&amp;D431</f>
        <v>PENETRACION (%).Total Bebidas FriasMEDIA</v>
      </c>
      <c r="B431" s="34">
        <v>0</v>
      </c>
      <c r="C431" s="34">
        <v>0</v>
      </c>
      <c r="D431" s="34" t="s">
        <v>154</v>
      </c>
      <c r="E431" s="35">
        <v>23.73638</v>
      </c>
    </row>
    <row r="432" spans="1:5" x14ac:dyDescent="0.2">
      <c r="A432" s="34" t="str">
        <f>B380&amp;C407&amp;D432</f>
        <v>PENETRACION (%).Total Bebidas FriasMEDIA BAJA</v>
      </c>
      <c r="B432" s="34">
        <v>0</v>
      </c>
      <c r="C432" s="34">
        <v>0</v>
      </c>
      <c r="D432" s="34" t="s">
        <v>155</v>
      </c>
      <c r="E432" s="35">
        <v>21.59685</v>
      </c>
    </row>
    <row r="433" spans="1:5" x14ac:dyDescent="0.2">
      <c r="A433" s="34" t="str">
        <f>B380&amp;C407&amp;D433</f>
        <v>PENETRACION (%).Total Bebidas FriasBAJA</v>
      </c>
      <c r="B433" s="34">
        <v>0</v>
      </c>
      <c r="C433" s="34">
        <v>0</v>
      </c>
      <c r="D433" s="34" t="s">
        <v>156</v>
      </c>
      <c r="E433" s="35">
        <v>30.104810000000001</v>
      </c>
    </row>
    <row r="434" spans="1:5" x14ac:dyDescent="0.2">
      <c r="A434" s="34" t="str">
        <f>B380&amp;C434&amp;D434</f>
        <v>PENETRACION (%)Total bebidas de vinoT.ESPAÑA</v>
      </c>
      <c r="B434" s="34">
        <v>0</v>
      </c>
      <c r="C434" s="34" t="s">
        <v>100</v>
      </c>
      <c r="D434" s="34" t="s">
        <v>54</v>
      </c>
      <c r="E434" s="35">
        <v>4.1226750000000001</v>
      </c>
    </row>
    <row r="435" spans="1:5" x14ac:dyDescent="0.2">
      <c r="A435" s="34" t="str">
        <f>B380&amp;C434&amp;D435</f>
        <v>PENETRACION (%)Total bebidas de vinoBCN AM</v>
      </c>
      <c r="B435" s="34">
        <v>0</v>
      </c>
      <c r="C435" s="34">
        <v>0</v>
      </c>
      <c r="D435" s="34" t="s">
        <v>139</v>
      </c>
      <c r="E435" s="35">
        <v>5.2301970000000004</v>
      </c>
    </row>
    <row r="436" spans="1:5" x14ac:dyDescent="0.2">
      <c r="A436" s="34" t="str">
        <f>B380&amp;C434&amp;D436</f>
        <v>PENETRACION (%)Total bebidas de vinoREST.CAT ARAGON</v>
      </c>
      <c r="B436" s="34">
        <v>0</v>
      </c>
      <c r="C436" s="34">
        <v>0</v>
      </c>
      <c r="D436" s="34" t="s">
        <v>140</v>
      </c>
      <c r="E436" s="35">
        <v>6.011628</v>
      </c>
    </row>
    <row r="437" spans="1:5" x14ac:dyDescent="0.2">
      <c r="A437" s="34" t="str">
        <f>B380&amp;C434&amp;D437</f>
        <v>PENETRACION (%)Total bebidas de vinoLEVANTE</v>
      </c>
      <c r="B437" s="34">
        <v>0</v>
      </c>
      <c r="C437" s="34">
        <v>0</v>
      </c>
      <c r="D437" s="34" t="s">
        <v>141</v>
      </c>
      <c r="E437" s="35">
        <v>5.9200840000000001</v>
      </c>
    </row>
    <row r="438" spans="1:5" x14ac:dyDescent="0.2">
      <c r="A438" s="34" t="str">
        <f>B380&amp;C434&amp;D438</f>
        <v>PENETRACION (%)Total bebidas de vinoANDALUCIA</v>
      </c>
      <c r="B438" s="34">
        <v>0</v>
      </c>
      <c r="C438" s="34">
        <v>0</v>
      </c>
      <c r="D438" s="34" t="s">
        <v>142</v>
      </c>
      <c r="E438" s="35">
        <v>2.3716789999999999</v>
      </c>
    </row>
    <row r="439" spans="1:5" x14ac:dyDescent="0.2">
      <c r="A439" s="34" t="str">
        <f>B380&amp;C434&amp;D439</f>
        <v>PENETRACION (%)Total bebidas de vinoMDD AM</v>
      </c>
      <c r="B439" s="34">
        <v>0</v>
      </c>
      <c r="C439" s="34">
        <v>0</v>
      </c>
      <c r="D439" s="34" t="s">
        <v>143</v>
      </c>
      <c r="E439" s="35">
        <v>3.9816739999999999</v>
      </c>
    </row>
    <row r="440" spans="1:5" x14ac:dyDescent="0.2">
      <c r="A440" s="34" t="str">
        <f>B380&amp;C434&amp;D440</f>
        <v>PENETRACION (%)Total bebidas de vinoRTO CENTRO</v>
      </c>
      <c r="B440" s="34">
        <v>0</v>
      </c>
      <c r="C440" s="34">
        <v>0</v>
      </c>
      <c r="D440" s="34" t="s">
        <v>144</v>
      </c>
      <c r="E440" s="35">
        <v>3.2687460000000002</v>
      </c>
    </row>
    <row r="441" spans="1:5" x14ac:dyDescent="0.2">
      <c r="A441" s="34" t="str">
        <f>B380&amp;C434&amp;D441</f>
        <v>PENETRACION (%)Total bebidas de vinoNORTE-CENTRO</v>
      </c>
      <c r="B441" s="34">
        <v>0</v>
      </c>
      <c r="C441" s="34">
        <v>0</v>
      </c>
      <c r="D441" s="34" t="s">
        <v>145</v>
      </c>
      <c r="E441" s="35">
        <v>7.6941819999999996</v>
      </c>
    </row>
    <row r="442" spans="1:5" x14ac:dyDescent="0.2">
      <c r="A442" s="34" t="str">
        <f>B380&amp;C434&amp;D442</f>
        <v>PENETRACION (%)Total bebidas de vinoNOROESTE</v>
      </c>
      <c r="B442" s="34">
        <v>0</v>
      </c>
      <c r="C442" s="34">
        <v>0</v>
      </c>
      <c r="D442" s="34" t="s">
        <v>146</v>
      </c>
      <c r="E442" s="35">
        <v>2.9792049999999999</v>
      </c>
    </row>
    <row r="443" spans="1:5" x14ac:dyDescent="0.2">
      <c r="A443" s="34" t="str">
        <f>B380&amp;C434&amp;D443</f>
        <v>PENETRACION (%)Total bebidas de vino&lt;2MIL</v>
      </c>
      <c r="B443" s="34">
        <v>0</v>
      </c>
      <c r="C443" s="34">
        <v>0</v>
      </c>
      <c r="D443" s="34" t="s">
        <v>29</v>
      </c>
      <c r="E443" s="35">
        <v>7.8011309999999998</v>
      </c>
    </row>
    <row r="444" spans="1:5" x14ac:dyDescent="0.2">
      <c r="A444" s="34" t="str">
        <f>B380&amp;C434&amp;D444</f>
        <v>PENETRACION (%)Total bebidas de vino2-5MIL</v>
      </c>
      <c r="B444" s="34">
        <v>0</v>
      </c>
      <c r="C444" s="34">
        <v>0</v>
      </c>
      <c r="D444" s="34" t="s">
        <v>30</v>
      </c>
      <c r="E444" s="35">
        <v>1.176517</v>
      </c>
    </row>
    <row r="445" spans="1:5" x14ac:dyDescent="0.2">
      <c r="A445" s="34" t="str">
        <f>B380&amp;C434&amp;D445</f>
        <v>PENETRACION (%)Total bebidas de vino5-10MIL</v>
      </c>
      <c r="B445" s="34">
        <v>0</v>
      </c>
      <c r="C445" s="34">
        <v>0</v>
      </c>
      <c r="D445" s="34" t="s">
        <v>31</v>
      </c>
      <c r="E445" s="35">
        <v>2.7755649999999998</v>
      </c>
    </row>
    <row r="446" spans="1:5" x14ac:dyDescent="0.2">
      <c r="A446" s="34" t="str">
        <f>B380&amp;C434&amp;D446</f>
        <v>PENETRACION (%)Total bebidas de vino10-30MIL</v>
      </c>
      <c r="B446" s="34">
        <v>0</v>
      </c>
      <c r="C446" s="34">
        <v>0</v>
      </c>
      <c r="D446" s="34" t="s">
        <v>32</v>
      </c>
      <c r="E446" s="35">
        <v>5.3691950000000004</v>
      </c>
    </row>
    <row r="447" spans="1:5" x14ac:dyDescent="0.2">
      <c r="A447" s="34" t="str">
        <f>B380&amp;C434&amp;D447</f>
        <v>PENETRACION (%)Total bebidas de vino30-100MIL</v>
      </c>
      <c r="B447" s="34">
        <v>0</v>
      </c>
      <c r="C447" s="34">
        <v>0</v>
      </c>
      <c r="D447" s="34" t="s">
        <v>33</v>
      </c>
      <c r="E447" s="35">
        <v>2.5965750000000001</v>
      </c>
    </row>
    <row r="448" spans="1:5" x14ac:dyDescent="0.2">
      <c r="A448" s="34" t="str">
        <f>B380&amp;C434&amp;D448</f>
        <v>PENETRACION (%)Total bebidas de vino100-200MIL</v>
      </c>
      <c r="B448" s="34">
        <v>0</v>
      </c>
      <c r="C448" s="34">
        <v>0</v>
      </c>
      <c r="D448" s="34" t="s">
        <v>34</v>
      </c>
      <c r="E448" s="35">
        <v>4.8531149999999998</v>
      </c>
    </row>
    <row r="449" spans="1:5" x14ac:dyDescent="0.2">
      <c r="A449" s="34" t="str">
        <f>B380&amp;C434&amp;D449</f>
        <v>PENETRACION (%)Total bebidas de vino200-500MIL</v>
      </c>
      <c r="B449" s="34">
        <v>0</v>
      </c>
      <c r="C449" s="34">
        <v>0</v>
      </c>
      <c r="D449" s="34" t="s">
        <v>35</v>
      </c>
      <c r="E449" s="35">
        <v>5.0346010000000003</v>
      </c>
    </row>
    <row r="450" spans="1:5" x14ac:dyDescent="0.2">
      <c r="A450" s="34" t="str">
        <f>B380&amp;C434&amp;D450</f>
        <v>PENETRACION (%)Total bebidas de vino&gt;500MIL</v>
      </c>
      <c r="B450" s="34">
        <v>0</v>
      </c>
      <c r="C450" s="34">
        <v>0</v>
      </c>
      <c r="D450" s="34" t="s">
        <v>36</v>
      </c>
      <c r="E450" s="35">
        <v>5.8040909999999997</v>
      </c>
    </row>
    <row r="451" spans="1:5" x14ac:dyDescent="0.2">
      <c r="A451" s="34" t="str">
        <f>B380&amp;C434&amp;D451</f>
        <v>PENETRACION (%)Total bebidas de vinoDE 15 A 19 AÑOS</v>
      </c>
      <c r="B451" s="34">
        <v>0</v>
      </c>
      <c r="C451" s="34">
        <v>0</v>
      </c>
      <c r="D451" s="34" t="s">
        <v>147</v>
      </c>
      <c r="E451" s="35">
        <v>1.4871700000000001</v>
      </c>
    </row>
    <row r="452" spans="1:5" x14ac:dyDescent="0.2">
      <c r="A452" s="34" t="str">
        <f>B380&amp;C434&amp;D452</f>
        <v>PENETRACION (%)Total bebidas de vinoDE 20 A 24 AÑOS</v>
      </c>
      <c r="B452" s="34">
        <v>0</v>
      </c>
      <c r="C452" s="34">
        <v>0</v>
      </c>
      <c r="D452" s="34" t="s">
        <v>148</v>
      </c>
      <c r="E452" s="35">
        <v>1.646725</v>
      </c>
    </row>
    <row r="453" spans="1:5" x14ac:dyDescent="0.2">
      <c r="A453" s="34" t="str">
        <f>B380&amp;C434&amp;D453</f>
        <v>PENETRACION (%)Total bebidas de vinoDE 25 A 34 AÑOS</v>
      </c>
      <c r="B453" s="34">
        <v>0</v>
      </c>
      <c r="C453" s="34">
        <v>0</v>
      </c>
      <c r="D453" s="34" t="s">
        <v>149</v>
      </c>
      <c r="E453" s="35">
        <v>2.353631</v>
      </c>
    </row>
    <row r="454" spans="1:5" x14ac:dyDescent="0.2">
      <c r="A454" s="34" t="str">
        <f>B380&amp;C434&amp;D454</f>
        <v>PENETRACION (%)Total bebidas de vinoDE 35 A 49 AÑOS</v>
      </c>
      <c r="B454" s="34">
        <v>0</v>
      </c>
      <c r="C454" s="34">
        <v>0</v>
      </c>
      <c r="D454" s="34" t="s">
        <v>150</v>
      </c>
      <c r="E454" s="35">
        <v>1.9151020000000001</v>
      </c>
    </row>
    <row r="455" spans="1:5" x14ac:dyDescent="0.2">
      <c r="A455" s="34" t="str">
        <f>B380&amp;C434&amp;D455</f>
        <v>PENETRACION (%)Total bebidas de vinoDE 50 A 59 AÑOS</v>
      </c>
      <c r="B455" s="34">
        <v>0</v>
      </c>
      <c r="C455" s="34">
        <v>0</v>
      </c>
      <c r="D455" s="34" t="s">
        <v>151</v>
      </c>
      <c r="E455" s="35">
        <v>6.9615739999999997</v>
      </c>
    </row>
    <row r="456" spans="1:5" x14ac:dyDescent="0.2">
      <c r="A456" s="34" t="str">
        <f>B380&amp;C434&amp;D456</f>
        <v>PENETRACION (%)Total bebidas de vinoDE 60 A 75 AÑOS</v>
      </c>
      <c r="B456" s="34">
        <v>0</v>
      </c>
      <c r="C456" s="34">
        <v>0</v>
      </c>
      <c r="D456" s="34" t="s">
        <v>152</v>
      </c>
      <c r="E456" s="35">
        <v>8.6055469999999996</v>
      </c>
    </row>
    <row r="457" spans="1:5" x14ac:dyDescent="0.2">
      <c r="A457" s="34" t="str">
        <f>B380&amp;C434&amp;D457</f>
        <v>PENETRACION (%)Total bebidas de vinoALTA Y MEDIA ALTA</v>
      </c>
      <c r="B457" s="34">
        <v>0</v>
      </c>
      <c r="C457" s="34">
        <v>0</v>
      </c>
      <c r="D457" s="34" t="s">
        <v>153</v>
      </c>
      <c r="E457" s="35">
        <v>6.961017</v>
      </c>
    </row>
    <row r="458" spans="1:5" x14ac:dyDescent="0.2">
      <c r="A458" s="34" t="str">
        <f>B380&amp;C434&amp;D458</f>
        <v>PENETRACION (%)Total bebidas de vinoMEDIA</v>
      </c>
      <c r="B458" s="34">
        <v>0</v>
      </c>
      <c r="C458" s="34">
        <v>0</v>
      </c>
      <c r="D458" s="34" t="s">
        <v>154</v>
      </c>
      <c r="E458" s="35">
        <v>3.238067</v>
      </c>
    </row>
    <row r="459" spans="1:5" x14ac:dyDescent="0.2">
      <c r="A459" s="34" t="str">
        <f>B380&amp;C434&amp;D459</f>
        <v>PENETRACION (%)Total bebidas de vinoMEDIA BAJA</v>
      </c>
      <c r="B459" s="34">
        <v>0</v>
      </c>
      <c r="C459" s="34">
        <v>0</v>
      </c>
      <c r="D459" s="34" t="s">
        <v>155</v>
      </c>
      <c r="E459" s="35">
        <v>4.6748659999999997</v>
      </c>
    </row>
    <row r="460" spans="1:5" x14ac:dyDescent="0.2">
      <c r="A460" s="34" t="str">
        <f>B380&amp;C434&amp;D460</f>
        <v>PENETRACION (%)Total bebidas de vinoBAJA</v>
      </c>
      <c r="B460" s="34">
        <v>0</v>
      </c>
      <c r="C460" s="34">
        <v>0</v>
      </c>
      <c r="D460" s="34" t="s">
        <v>156</v>
      </c>
      <c r="E460" s="35">
        <v>2.5959889999999999</v>
      </c>
    </row>
    <row r="461" spans="1:5" x14ac:dyDescent="0.2">
      <c r="A461" s="34" t="str">
        <f>B380&amp;C461&amp;D461</f>
        <v>PENETRACION (%)SidraT.ESPAÑA</v>
      </c>
      <c r="B461" s="34">
        <v>0</v>
      </c>
      <c r="C461" s="34" t="s">
        <v>101</v>
      </c>
      <c r="D461" s="34" t="s">
        <v>54</v>
      </c>
      <c r="E461" s="35">
        <v>0.27671499999999999</v>
      </c>
    </row>
    <row r="462" spans="1:5" x14ac:dyDescent="0.2">
      <c r="A462" s="34" t="str">
        <f>B380&amp;C461&amp;D462</f>
        <v>PENETRACION (%)SidraBCN AM</v>
      </c>
      <c r="B462" s="34">
        <v>0</v>
      </c>
      <c r="C462" s="34">
        <v>0</v>
      </c>
      <c r="D462" s="34" t="s">
        <v>139</v>
      </c>
      <c r="E462" s="35">
        <v>0</v>
      </c>
    </row>
    <row r="463" spans="1:5" x14ac:dyDescent="0.2">
      <c r="A463" s="34" t="str">
        <f>B380&amp;C461&amp;D463</f>
        <v>PENETRACION (%)SidraREST.CAT ARAGON</v>
      </c>
      <c r="B463" s="34">
        <v>0</v>
      </c>
      <c r="C463" s="34">
        <v>0</v>
      </c>
      <c r="D463" s="34" t="s">
        <v>140</v>
      </c>
      <c r="E463" s="35">
        <v>0</v>
      </c>
    </row>
    <row r="464" spans="1:5" x14ac:dyDescent="0.2">
      <c r="A464" s="34" t="str">
        <f>B380&amp;C461&amp;D464</f>
        <v>PENETRACION (%)SidraLEVANTE</v>
      </c>
      <c r="B464" s="34">
        <v>0</v>
      </c>
      <c r="C464" s="34">
        <v>0</v>
      </c>
      <c r="D464" s="34" t="s">
        <v>141</v>
      </c>
      <c r="E464" s="35">
        <v>0</v>
      </c>
    </row>
    <row r="465" spans="1:5" x14ac:dyDescent="0.2">
      <c r="A465" s="34" t="str">
        <f>B380&amp;C461&amp;D465</f>
        <v>PENETRACION (%)SidraANDALUCIA</v>
      </c>
      <c r="B465" s="34">
        <v>0</v>
      </c>
      <c r="C465" s="34">
        <v>0</v>
      </c>
      <c r="D465" s="34" t="s">
        <v>142</v>
      </c>
      <c r="E465" s="35">
        <v>0</v>
      </c>
    </row>
    <row r="466" spans="1:5" x14ac:dyDescent="0.2">
      <c r="A466" s="34" t="str">
        <f>B380&amp;C461&amp;D466</f>
        <v>PENETRACION (%)SidraMDD AM</v>
      </c>
      <c r="B466" s="34">
        <v>0</v>
      </c>
      <c r="C466" s="34">
        <v>0</v>
      </c>
      <c r="D466" s="34" t="s">
        <v>143</v>
      </c>
      <c r="E466" s="35">
        <v>0.38627339999999999</v>
      </c>
    </row>
    <row r="467" spans="1:5" x14ac:dyDescent="0.2">
      <c r="A467" s="34" t="str">
        <f>B380&amp;C461&amp;D467</f>
        <v>PENETRACION (%)SidraRTO CENTRO</v>
      </c>
      <c r="B467" s="34">
        <v>0</v>
      </c>
      <c r="C467" s="34">
        <v>0</v>
      </c>
      <c r="D467" s="34" t="s">
        <v>144</v>
      </c>
      <c r="E467" s="35">
        <v>0.32043690000000002</v>
      </c>
    </row>
    <row r="468" spans="1:5" x14ac:dyDescent="0.2">
      <c r="A468" s="34" t="str">
        <f>B380&amp;C461&amp;D468</f>
        <v>PENETRACION (%)SidraNORTE-CENTRO</v>
      </c>
      <c r="B468" s="34">
        <v>0</v>
      </c>
      <c r="C468" s="34">
        <v>0</v>
      </c>
      <c r="D468" s="34" t="s">
        <v>145</v>
      </c>
      <c r="E468" s="35">
        <v>1.735339</v>
      </c>
    </row>
    <row r="469" spans="1:5" x14ac:dyDescent="0.2">
      <c r="A469" s="34" t="str">
        <f>B380&amp;C461&amp;D469</f>
        <v>PENETRACION (%)SidraNOROESTE</v>
      </c>
      <c r="B469" s="34">
        <v>0</v>
      </c>
      <c r="C469" s="34">
        <v>0</v>
      </c>
      <c r="D469" s="34" t="s">
        <v>146</v>
      </c>
      <c r="E469" s="35">
        <v>0.52674390000000004</v>
      </c>
    </row>
    <row r="470" spans="1:5" x14ac:dyDescent="0.2">
      <c r="A470" s="34" t="str">
        <f>B380&amp;C461&amp;D470</f>
        <v>PENETRACION (%)Sidra&lt;2MIL</v>
      </c>
      <c r="B470" s="34">
        <v>0</v>
      </c>
      <c r="C470" s="34">
        <v>0</v>
      </c>
      <c r="D470" s="34" t="s">
        <v>29</v>
      </c>
      <c r="E470" s="35">
        <v>0</v>
      </c>
    </row>
    <row r="471" spans="1:5" x14ac:dyDescent="0.2">
      <c r="A471" s="34" t="str">
        <f>B380&amp;C461&amp;D471</f>
        <v>PENETRACION (%)Sidra2-5MIL</v>
      </c>
      <c r="B471" s="34">
        <v>0</v>
      </c>
      <c r="C471" s="34">
        <v>0</v>
      </c>
      <c r="D471" s="34" t="s">
        <v>30</v>
      </c>
      <c r="E471" s="35">
        <v>0</v>
      </c>
    </row>
    <row r="472" spans="1:5" x14ac:dyDescent="0.2">
      <c r="A472" s="34" t="str">
        <f>B380&amp;C461&amp;D472</f>
        <v>PENETRACION (%)Sidra5-10MIL</v>
      </c>
      <c r="B472" s="34">
        <v>0</v>
      </c>
      <c r="C472" s="34">
        <v>0</v>
      </c>
      <c r="D472" s="34" t="s">
        <v>31</v>
      </c>
      <c r="E472" s="35">
        <v>0</v>
      </c>
    </row>
    <row r="473" spans="1:5" x14ac:dyDescent="0.2">
      <c r="A473" s="34" t="str">
        <f>B380&amp;C461&amp;D473</f>
        <v>PENETRACION (%)Sidra10-30MIL</v>
      </c>
      <c r="B473" s="34">
        <v>0</v>
      </c>
      <c r="C473" s="34">
        <v>0</v>
      </c>
      <c r="D473" s="34" t="s">
        <v>32</v>
      </c>
      <c r="E473" s="35">
        <v>0.12850800000000001</v>
      </c>
    </row>
    <row r="474" spans="1:5" x14ac:dyDescent="0.2">
      <c r="A474" s="34" t="str">
        <f>B380&amp;C461&amp;D474</f>
        <v>PENETRACION (%)Sidra30-100MIL</v>
      </c>
      <c r="B474" s="34">
        <v>0</v>
      </c>
      <c r="C474" s="34">
        <v>0</v>
      </c>
      <c r="D474" s="34" t="s">
        <v>33</v>
      </c>
      <c r="E474" s="35">
        <v>0.66395720000000003</v>
      </c>
    </row>
    <row r="475" spans="1:5" x14ac:dyDescent="0.2">
      <c r="A475" s="34" t="str">
        <f>B380&amp;C461&amp;D475</f>
        <v>PENETRACION (%)Sidra100-200MIL</v>
      </c>
      <c r="B475" s="34">
        <v>0</v>
      </c>
      <c r="C475" s="34">
        <v>0</v>
      </c>
      <c r="D475" s="34" t="s">
        <v>34</v>
      </c>
      <c r="E475" s="35">
        <v>0.72934129999999997</v>
      </c>
    </row>
    <row r="476" spans="1:5" x14ac:dyDescent="0.2">
      <c r="A476" s="34" t="str">
        <f>B380&amp;C461&amp;D476</f>
        <v>PENETRACION (%)Sidra200-500MIL</v>
      </c>
      <c r="B476" s="34">
        <v>0</v>
      </c>
      <c r="C476" s="34">
        <v>0</v>
      </c>
      <c r="D476" s="34" t="s">
        <v>35</v>
      </c>
      <c r="E476" s="35">
        <v>0</v>
      </c>
    </row>
    <row r="477" spans="1:5" x14ac:dyDescent="0.2">
      <c r="A477" s="34" t="str">
        <f>B380&amp;C461&amp;D477</f>
        <v>PENETRACION (%)Sidra&gt;500MIL</v>
      </c>
      <c r="B477" s="34">
        <v>0</v>
      </c>
      <c r="C477" s="34">
        <v>0</v>
      </c>
      <c r="D477" s="34" t="s">
        <v>36</v>
      </c>
      <c r="E477" s="35">
        <v>0.30221720000000002</v>
      </c>
    </row>
    <row r="478" spans="1:5" x14ac:dyDescent="0.2">
      <c r="A478" s="34" t="str">
        <f>B380&amp;C461&amp;D478</f>
        <v>PENETRACION (%)SidraDE 15 A 19 AÑOS</v>
      </c>
      <c r="B478" s="34">
        <v>0</v>
      </c>
      <c r="C478" s="34">
        <v>0</v>
      </c>
      <c r="D478" s="34" t="s">
        <v>147</v>
      </c>
      <c r="E478" s="35">
        <v>0</v>
      </c>
    </row>
    <row r="479" spans="1:5" x14ac:dyDescent="0.2">
      <c r="A479" s="34" t="str">
        <f>B380&amp;C461&amp;D479</f>
        <v>PENETRACION (%)SidraDE 20 A 24 AÑOS</v>
      </c>
      <c r="B479" s="34">
        <v>0</v>
      </c>
      <c r="C479" s="34">
        <v>0</v>
      </c>
      <c r="D479" s="34" t="s">
        <v>148</v>
      </c>
      <c r="E479" s="35">
        <v>0</v>
      </c>
    </row>
    <row r="480" spans="1:5" x14ac:dyDescent="0.2">
      <c r="A480" s="34" t="str">
        <f>B380&amp;C461&amp;D480</f>
        <v>PENETRACION (%)SidraDE 25 A 34 AÑOS</v>
      </c>
      <c r="B480" s="34">
        <v>0</v>
      </c>
      <c r="C480" s="34">
        <v>0</v>
      </c>
      <c r="D480" s="34" t="s">
        <v>149</v>
      </c>
      <c r="E480" s="35">
        <v>4.3099249999999999E-2</v>
      </c>
    </row>
    <row r="481" spans="1:5" x14ac:dyDescent="0.2">
      <c r="A481" s="34" t="str">
        <f>B380&amp;C461&amp;D481</f>
        <v>PENETRACION (%)SidraDE 35 A 49 AÑOS</v>
      </c>
      <c r="B481" s="34">
        <v>0</v>
      </c>
      <c r="C481" s="34">
        <v>0</v>
      </c>
      <c r="D481" s="34" t="s">
        <v>150</v>
      </c>
      <c r="E481" s="35">
        <v>7.5815229999999997E-2</v>
      </c>
    </row>
    <row r="482" spans="1:5" x14ac:dyDescent="0.2">
      <c r="A482" s="34" t="str">
        <f>B380&amp;C461&amp;D482</f>
        <v>PENETRACION (%)SidraDE 50 A 59 AÑOS</v>
      </c>
      <c r="B482" s="34">
        <v>0</v>
      </c>
      <c r="C482" s="34">
        <v>0</v>
      </c>
      <c r="D482" s="34" t="s">
        <v>151</v>
      </c>
      <c r="E482" s="35">
        <v>0</v>
      </c>
    </row>
    <row r="483" spans="1:5" x14ac:dyDescent="0.2">
      <c r="A483" s="34" t="str">
        <f>B380&amp;C461&amp;D483</f>
        <v>PENETRACION (%)SidraDE 60 A 75 AÑOS</v>
      </c>
      <c r="B483" s="34">
        <v>0</v>
      </c>
      <c r="C483" s="34">
        <v>0</v>
      </c>
      <c r="D483" s="34" t="s">
        <v>152</v>
      </c>
      <c r="E483" s="35">
        <v>1.238245</v>
      </c>
    </row>
    <row r="484" spans="1:5" x14ac:dyDescent="0.2">
      <c r="A484" s="34" t="str">
        <f>B380&amp;C461&amp;D484</f>
        <v>PENETRACION (%)SidraALTA Y MEDIA ALTA</v>
      </c>
      <c r="B484" s="34">
        <v>0</v>
      </c>
      <c r="C484" s="34">
        <v>0</v>
      </c>
      <c r="D484" s="34" t="s">
        <v>153</v>
      </c>
      <c r="E484" s="35">
        <v>0.37446000000000002</v>
      </c>
    </row>
    <row r="485" spans="1:5" x14ac:dyDescent="0.2">
      <c r="A485" s="34" t="str">
        <f>B380&amp;C461&amp;D485</f>
        <v>PENETRACION (%)SidraMEDIA</v>
      </c>
      <c r="B485" s="34">
        <v>0</v>
      </c>
      <c r="C485" s="34">
        <v>0</v>
      </c>
      <c r="D485" s="34" t="s">
        <v>154</v>
      </c>
      <c r="E485" s="35">
        <v>0.22832079999999999</v>
      </c>
    </row>
    <row r="486" spans="1:5" x14ac:dyDescent="0.2">
      <c r="A486" s="34" t="str">
        <f>B380&amp;C461&amp;D486</f>
        <v>PENETRACION (%)SidraMEDIA BAJA</v>
      </c>
      <c r="B486" s="34">
        <v>0</v>
      </c>
      <c r="C486" s="34">
        <v>0</v>
      </c>
      <c r="D486" s="34" t="s">
        <v>155</v>
      </c>
      <c r="E486" s="35">
        <v>0.55973119999999998</v>
      </c>
    </row>
    <row r="487" spans="1:5" x14ac:dyDescent="0.2">
      <c r="A487" s="34" t="str">
        <f>B380&amp;C461&amp;D487</f>
        <v>PENETRACION (%)SidraBAJA</v>
      </c>
      <c r="B487" s="34">
        <v>0</v>
      </c>
      <c r="C487" s="34">
        <v>0</v>
      </c>
      <c r="D487" s="34" t="s">
        <v>156</v>
      </c>
      <c r="E487" s="35">
        <v>3.9192900000000003E-2</v>
      </c>
    </row>
    <row r="488" spans="1:5" x14ac:dyDescent="0.2">
      <c r="A488" s="34" t="str">
        <f>B380&amp;C488&amp;D488</f>
        <v>PENETRACION (%)CervezaT.ESPAÑA</v>
      </c>
      <c r="B488" s="34">
        <v>0</v>
      </c>
      <c r="C488" s="34" t="s">
        <v>102</v>
      </c>
      <c r="D488" s="34" t="s">
        <v>54</v>
      </c>
      <c r="E488" s="35">
        <v>5.3097770000000004</v>
      </c>
    </row>
    <row r="489" spans="1:5" x14ac:dyDescent="0.2">
      <c r="A489" s="34" t="str">
        <f>B380&amp;C488&amp;D489</f>
        <v>PENETRACION (%)CervezaBCN AM</v>
      </c>
      <c r="B489" s="34">
        <v>0</v>
      </c>
      <c r="C489" s="34">
        <v>0</v>
      </c>
      <c r="D489" s="34" t="s">
        <v>139</v>
      </c>
      <c r="E489" s="35">
        <v>8.1111609999999992</v>
      </c>
    </row>
    <row r="490" spans="1:5" x14ac:dyDescent="0.2">
      <c r="A490" s="34" t="str">
        <f>B380&amp;C488&amp;D490</f>
        <v>PENETRACION (%)CervezaREST.CAT ARAGON</v>
      </c>
      <c r="B490" s="34">
        <v>0</v>
      </c>
      <c r="C490" s="34">
        <v>0</v>
      </c>
      <c r="D490" s="34" t="s">
        <v>140</v>
      </c>
      <c r="E490" s="35">
        <v>6.4575129999999996</v>
      </c>
    </row>
    <row r="491" spans="1:5" x14ac:dyDescent="0.2">
      <c r="A491" s="34" t="str">
        <f>B380&amp;C488&amp;D491</f>
        <v>PENETRACION (%)CervezaLEVANTE</v>
      </c>
      <c r="B491" s="34">
        <v>0</v>
      </c>
      <c r="C491" s="34">
        <v>0</v>
      </c>
      <c r="D491" s="34" t="s">
        <v>141</v>
      </c>
      <c r="E491" s="35">
        <v>4.6958120000000001</v>
      </c>
    </row>
    <row r="492" spans="1:5" x14ac:dyDescent="0.2">
      <c r="A492" s="34" t="str">
        <f>B380&amp;C488&amp;D492</f>
        <v>PENETRACION (%)CervezaANDALUCIA</v>
      </c>
      <c r="B492" s="34">
        <v>0</v>
      </c>
      <c r="C492" s="34">
        <v>0</v>
      </c>
      <c r="D492" s="34" t="s">
        <v>142</v>
      </c>
      <c r="E492" s="35">
        <v>4.7790499999999998</v>
      </c>
    </row>
    <row r="493" spans="1:5" x14ac:dyDescent="0.2">
      <c r="A493" s="34" t="str">
        <f>B380&amp;C488&amp;D493</f>
        <v>PENETRACION (%)CervezaMDD AM</v>
      </c>
      <c r="B493" s="34">
        <v>0</v>
      </c>
      <c r="C493" s="34">
        <v>0</v>
      </c>
      <c r="D493" s="34" t="s">
        <v>143</v>
      </c>
      <c r="E493" s="35">
        <v>4.5551500000000003</v>
      </c>
    </row>
    <row r="494" spans="1:5" x14ac:dyDescent="0.2">
      <c r="A494" s="34" t="str">
        <f>B380&amp;C488&amp;D494</f>
        <v>PENETRACION (%)CervezaRTO CENTRO</v>
      </c>
      <c r="B494" s="34">
        <v>0</v>
      </c>
      <c r="C494" s="34">
        <v>0</v>
      </c>
      <c r="D494" s="34" t="s">
        <v>144</v>
      </c>
      <c r="E494" s="35">
        <v>5.6205090000000002</v>
      </c>
    </row>
    <row r="495" spans="1:5" x14ac:dyDescent="0.2">
      <c r="A495" s="34" t="str">
        <f>B380&amp;C488&amp;D495</f>
        <v>PENETRACION (%)CervezaNORTE-CENTRO</v>
      </c>
      <c r="B495" s="34">
        <v>0</v>
      </c>
      <c r="C495" s="34">
        <v>0</v>
      </c>
      <c r="D495" s="34" t="s">
        <v>145</v>
      </c>
      <c r="E495" s="35">
        <v>7.3809649999999998</v>
      </c>
    </row>
    <row r="496" spans="1:5" x14ac:dyDescent="0.2">
      <c r="A496" s="34" t="str">
        <f>B380&amp;C488&amp;D496</f>
        <v>PENETRACION (%)CervezaNOROESTE</v>
      </c>
      <c r="B496" s="34">
        <v>0</v>
      </c>
      <c r="C496" s="34">
        <v>0</v>
      </c>
      <c r="D496" s="34" t="s">
        <v>146</v>
      </c>
      <c r="E496" s="35">
        <v>3.590706</v>
      </c>
    </row>
    <row r="497" spans="1:5" x14ac:dyDescent="0.2">
      <c r="A497" s="34" t="str">
        <f>B380&amp;C488&amp;D497</f>
        <v>PENETRACION (%)Cerveza&lt;2MIL</v>
      </c>
      <c r="B497" s="34">
        <v>0</v>
      </c>
      <c r="C497" s="34">
        <v>0</v>
      </c>
      <c r="D497" s="34" t="s">
        <v>29</v>
      </c>
      <c r="E497" s="35">
        <v>5.7754630000000002</v>
      </c>
    </row>
    <row r="498" spans="1:5" x14ac:dyDescent="0.2">
      <c r="A498" s="34" t="str">
        <f>B380&amp;C488&amp;D498</f>
        <v>PENETRACION (%)Cerveza2-5MIL</v>
      </c>
      <c r="B498" s="34">
        <v>0</v>
      </c>
      <c r="C498" s="34">
        <v>0</v>
      </c>
      <c r="D498" s="34" t="s">
        <v>30</v>
      </c>
      <c r="E498" s="35">
        <v>5.6591060000000004</v>
      </c>
    </row>
    <row r="499" spans="1:5" x14ac:dyDescent="0.2">
      <c r="A499" s="34" t="str">
        <f>B380&amp;C488&amp;D499</f>
        <v>PENETRACION (%)Cerveza5-10MIL</v>
      </c>
      <c r="B499" s="34">
        <v>0</v>
      </c>
      <c r="C499" s="34">
        <v>0</v>
      </c>
      <c r="D499" s="34" t="s">
        <v>31</v>
      </c>
      <c r="E499" s="35">
        <v>3.6419860000000002</v>
      </c>
    </row>
    <row r="500" spans="1:5" x14ac:dyDescent="0.2">
      <c r="A500" s="34" t="str">
        <f>B380&amp;C488&amp;D500</f>
        <v>PENETRACION (%)Cerveza10-30MIL</v>
      </c>
      <c r="B500" s="34">
        <v>0</v>
      </c>
      <c r="C500" s="34">
        <v>0</v>
      </c>
      <c r="D500" s="34" t="s">
        <v>32</v>
      </c>
      <c r="E500" s="35">
        <v>5.437811</v>
      </c>
    </row>
    <row r="501" spans="1:5" x14ac:dyDescent="0.2">
      <c r="A501" s="34" t="str">
        <f>B380&amp;C488&amp;D501</f>
        <v>PENETRACION (%)Cerveza30-100MIL</v>
      </c>
      <c r="B501" s="34">
        <v>0</v>
      </c>
      <c r="C501" s="34">
        <v>0</v>
      </c>
      <c r="D501" s="34" t="s">
        <v>33</v>
      </c>
      <c r="E501" s="35">
        <v>5.6976820000000004</v>
      </c>
    </row>
    <row r="502" spans="1:5" x14ac:dyDescent="0.2">
      <c r="A502" s="34" t="str">
        <f>B380&amp;C488&amp;D502</f>
        <v>PENETRACION (%)Cerveza100-200MIL</v>
      </c>
      <c r="B502" s="34">
        <v>0</v>
      </c>
      <c r="C502" s="34">
        <v>0</v>
      </c>
      <c r="D502" s="34" t="s">
        <v>34</v>
      </c>
      <c r="E502" s="35">
        <v>7.6957129999999996</v>
      </c>
    </row>
    <row r="503" spans="1:5" x14ac:dyDescent="0.2">
      <c r="A503" s="34" t="str">
        <f>B380&amp;C488&amp;D503</f>
        <v>PENETRACION (%)Cerveza200-500MIL</v>
      </c>
      <c r="B503" s="34">
        <v>0</v>
      </c>
      <c r="C503" s="34">
        <v>0</v>
      </c>
      <c r="D503" s="34" t="s">
        <v>35</v>
      </c>
      <c r="E503" s="35">
        <v>6.8029809999999999</v>
      </c>
    </row>
    <row r="504" spans="1:5" x14ac:dyDescent="0.2">
      <c r="A504" s="34" t="str">
        <f>B380&amp;C488&amp;D504</f>
        <v>PENETRACION (%)Cerveza&gt;500MIL</v>
      </c>
      <c r="B504" s="34">
        <v>0</v>
      </c>
      <c r="C504" s="34">
        <v>0</v>
      </c>
      <c r="D504" s="34" t="s">
        <v>36</v>
      </c>
      <c r="E504" s="35">
        <v>4.5794920000000001</v>
      </c>
    </row>
    <row r="505" spans="1:5" x14ac:dyDescent="0.2">
      <c r="A505" s="34" t="str">
        <f>B380&amp;C488&amp;D505</f>
        <v>PENETRACION (%)CervezaDE 15 A 19 AÑOS</v>
      </c>
      <c r="B505" s="34">
        <v>0</v>
      </c>
      <c r="C505" s="34">
        <v>0</v>
      </c>
      <c r="D505" s="34" t="s">
        <v>147</v>
      </c>
      <c r="E505" s="35">
        <v>10.056850000000001</v>
      </c>
    </row>
    <row r="506" spans="1:5" x14ac:dyDescent="0.2">
      <c r="A506" s="34" t="str">
        <f>B380&amp;C488&amp;D506</f>
        <v>PENETRACION (%)CervezaDE 20 A 24 AÑOS</v>
      </c>
      <c r="B506" s="34">
        <v>0</v>
      </c>
      <c r="C506" s="34">
        <v>0</v>
      </c>
      <c r="D506" s="34" t="s">
        <v>148</v>
      </c>
      <c r="E506" s="35">
        <v>4.7188439999999998</v>
      </c>
    </row>
    <row r="507" spans="1:5" x14ac:dyDescent="0.2">
      <c r="A507" s="34" t="str">
        <f>B380&amp;C488&amp;D507</f>
        <v>PENETRACION (%)CervezaDE 25 A 34 AÑOS</v>
      </c>
      <c r="B507" s="34">
        <v>0</v>
      </c>
      <c r="C507" s="34">
        <v>0</v>
      </c>
      <c r="D507" s="34" t="s">
        <v>149</v>
      </c>
      <c r="E507" s="35">
        <v>5.5803260000000003</v>
      </c>
    </row>
    <row r="508" spans="1:5" x14ac:dyDescent="0.2">
      <c r="A508" s="34" t="str">
        <f>B380&amp;C488&amp;D508</f>
        <v>PENETRACION (%)CervezaDE 35 A 49 AÑOS</v>
      </c>
      <c r="B508" s="34">
        <v>0</v>
      </c>
      <c r="C508" s="34">
        <v>0</v>
      </c>
      <c r="D508" s="34" t="s">
        <v>150</v>
      </c>
      <c r="E508" s="35">
        <v>4.4754610000000001</v>
      </c>
    </row>
    <row r="509" spans="1:5" x14ac:dyDescent="0.2">
      <c r="A509" s="34" t="str">
        <f>B380&amp;C488&amp;D509</f>
        <v>PENETRACION (%)CervezaDE 50 A 59 AÑOS</v>
      </c>
      <c r="B509" s="34">
        <v>0</v>
      </c>
      <c r="C509" s="34">
        <v>0</v>
      </c>
      <c r="D509" s="34" t="s">
        <v>151</v>
      </c>
      <c r="E509" s="35">
        <v>4.848376</v>
      </c>
    </row>
    <row r="510" spans="1:5" x14ac:dyDescent="0.2">
      <c r="A510" s="34" t="str">
        <f>B380&amp;C488&amp;D510</f>
        <v>PENETRACION (%)CervezaDE 60 A 75 AÑOS</v>
      </c>
      <c r="B510" s="34">
        <v>0</v>
      </c>
      <c r="C510" s="34">
        <v>0</v>
      </c>
      <c r="D510" s="34" t="s">
        <v>152</v>
      </c>
      <c r="E510" s="35">
        <v>6.6630890000000003</v>
      </c>
    </row>
    <row r="511" spans="1:5" x14ac:dyDescent="0.2">
      <c r="A511" s="34" t="str">
        <f>B380&amp;C488&amp;D511</f>
        <v>PENETRACION (%)CervezaALTA Y MEDIA ALTA</v>
      </c>
      <c r="B511" s="34">
        <v>0</v>
      </c>
      <c r="C511" s="34">
        <v>0</v>
      </c>
      <c r="D511" s="34" t="s">
        <v>153</v>
      </c>
      <c r="E511" s="35">
        <v>6.3311599999999997</v>
      </c>
    </row>
    <row r="512" spans="1:5" x14ac:dyDescent="0.2">
      <c r="A512" s="34" t="str">
        <f>B380&amp;C488&amp;D512</f>
        <v>PENETRACION (%)CervezaMEDIA</v>
      </c>
      <c r="B512" s="34">
        <v>0</v>
      </c>
      <c r="C512" s="34">
        <v>0</v>
      </c>
      <c r="D512" s="34" t="s">
        <v>154</v>
      </c>
      <c r="E512" s="35">
        <v>5.5019629999999999</v>
      </c>
    </row>
    <row r="513" spans="1:5" x14ac:dyDescent="0.2">
      <c r="A513" s="34" t="str">
        <f>B380&amp;C488&amp;D513</f>
        <v>PENETRACION (%)CervezaMEDIA BAJA</v>
      </c>
      <c r="B513" s="34">
        <v>0</v>
      </c>
      <c r="C513" s="34">
        <v>0</v>
      </c>
      <c r="D513" s="34" t="s">
        <v>155</v>
      </c>
      <c r="E513" s="35">
        <v>4.4697449999999996</v>
      </c>
    </row>
    <row r="514" spans="1:5" x14ac:dyDescent="0.2">
      <c r="A514" s="34" t="str">
        <f>B380&amp;C488&amp;D514</f>
        <v>PENETRACION (%)CervezaBAJA</v>
      </c>
      <c r="B514" s="34">
        <v>0</v>
      </c>
      <c r="C514" s="34">
        <v>0</v>
      </c>
      <c r="D514" s="34" t="s">
        <v>156</v>
      </c>
      <c r="E514" s="35">
        <v>5.9674889999999996</v>
      </c>
    </row>
    <row r="515" spans="1:5" x14ac:dyDescent="0.2">
      <c r="A515" s="34" t="str">
        <f>B380&amp;C515&amp;D515</f>
        <v>PENETRACION (%)EspirituosasT.ESPAÑA</v>
      </c>
      <c r="B515" s="34">
        <v>0</v>
      </c>
      <c r="C515" s="34" t="s">
        <v>103</v>
      </c>
      <c r="D515" s="34" t="s">
        <v>54</v>
      </c>
      <c r="E515" s="35">
        <v>1.313347</v>
      </c>
    </row>
    <row r="516" spans="1:5" x14ac:dyDescent="0.2">
      <c r="A516" s="34" t="str">
        <f>B380&amp;C515&amp;D516</f>
        <v>PENETRACION (%)EspirituosasBCN AM</v>
      </c>
      <c r="B516" s="34">
        <v>0</v>
      </c>
      <c r="C516" s="34">
        <v>0</v>
      </c>
      <c r="D516" s="34" t="s">
        <v>139</v>
      </c>
      <c r="E516" s="35">
        <v>1.6143190000000001</v>
      </c>
    </row>
    <row r="517" spans="1:5" x14ac:dyDescent="0.2">
      <c r="A517" s="34" t="str">
        <f>B380&amp;C515&amp;D517</f>
        <v>PENETRACION (%)EspirituosasREST.CAT ARAGON</v>
      </c>
      <c r="B517" s="34">
        <v>0</v>
      </c>
      <c r="C517" s="34">
        <v>0</v>
      </c>
      <c r="D517" s="34" t="s">
        <v>140</v>
      </c>
      <c r="E517" s="35">
        <v>1.1273</v>
      </c>
    </row>
    <row r="518" spans="1:5" x14ac:dyDescent="0.2">
      <c r="A518" s="34" t="str">
        <f>B380&amp;C515&amp;D518</f>
        <v>PENETRACION (%)EspirituosasLEVANTE</v>
      </c>
      <c r="B518" s="34">
        <v>0</v>
      </c>
      <c r="C518" s="34">
        <v>0</v>
      </c>
      <c r="D518" s="34" t="s">
        <v>141</v>
      </c>
      <c r="E518" s="35">
        <v>0.61608790000000002</v>
      </c>
    </row>
    <row r="519" spans="1:5" x14ac:dyDescent="0.2">
      <c r="A519" s="34" t="str">
        <f>B380&amp;C515&amp;D519</f>
        <v>PENETRACION (%)EspirituosasANDALUCIA</v>
      </c>
      <c r="B519" s="34">
        <v>0</v>
      </c>
      <c r="C519" s="34">
        <v>0</v>
      </c>
      <c r="D519" s="34" t="s">
        <v>142</v>
      </c>
      <c r="E519" s="35">
        <v>2.8856480000000002</v>
      </c>
    </row>
    <row r="520" spans="1:5" x14ac:dyDescent="0.2">
      <c r="A520" s="34" t="str">
        <f>B380&amp;C515&amp;D520</f>
        <v>PENETRACION (%)EspirituosasMDD AM</v>
      </c>
      <c r="B520" s="34">
        <v>0</v>
      </c>
      <c r="C520" s="34">
        <v>0</v>
      </c>
      <c r="D520" s="34" t="s">
        <v>143</v>
      </c>
      <c r="E520" s="35">
        <v>1.8568340000000001</v>
      </c>
    </row>
    <row r="521" spans="1:5" x14ac:dyDescent="0.2">
      <c r="A521" s="34" t="str">
        <f>B380&amp;C515&amp;D521</f>
        <v>PENETRACION (%)EspirituosasRTO CENTRO</v>
      </c>
      <c r="B521" s="34">
        <v>0</v>
      </c>
      <c r="C521" s="34">
        <v>0</v>
      </c>
      <c r="D521" s="34" t="s">
        <v>144</v>
      </c>
      <c r="E521" s="35">
        <v>1.2765820000000001</v>
      </c>
    </row>
    <row r="522" spans="1:5" x14ac:dyDescent="0.2">
      <c r="A522" s="34" t="str">
        <f>B380&amp;C515&amp;D522</f>
        <v>PENETRACION (%)EspirituosasNORTE-CENTRO</v>
      </c>
      <c r="B522" s="34">
        <v>0</v>
      </c>
      <c r="C522" s="34">
        <v>0</v>
      </c>
      <c r="D522" s="34" t="s">
        <v>145</v>
      </c>
      <c r="E522" s="35">
        <v>0.70401179999999997</v>
      </c>
    </row>
    <row r="523" spans="1:5" x14ac:dyDescent="0.2">
      <c r="A523" s="34" t="str">
        <f>B380&amp;C515&amp;D523</f>
        <v>PENETRACION (%)EspirituosasNOROESTE</v>
      </c>
      <c r="B523" s="34">
        <v>0</v>
      </c>
      <c r="C523" s="34">
        <v>0</v>
      </c>
      <c r="D523" s="34" t="s">
        <v>146</v>
      </c>
      <c r="E523" s="35">
        <v>0.40418680000000001</v>
      </c>
    </row>
    <row r="524" spans="1:5" x14ac:dyDescent="0.2">
      <c r="A524" s="34" t="str">
        <f>B380&amp;C515&amp;D524</f>
        <v>PENETRACION (%)Espirituosas&lt;2MIL</v>
      </c>
      <c r="B524" s="34">
        <v>0</v>
      </c>
      <c r="C524" s="34">
        <v>0</v>
      </c>
      <c r="D524" s="34" t="s">
        <v>29</v>
      </c>
      <c r="E524" s="35">
        <v>0</v>
      </c>
    </row>
    <row r="525" spans="1:5" x14ac:dyDescent="0.2">
      <c r="A525" s="34" t="str">
        <f>B380&amp;C515&amp;D525</f>
        <v>PENETRACION (%)Espirituosas2-5MIL</v>
      </c>
      <c r="B525" s="34">
        <v>0</v>
      </c>
      <c r="C525" s="34">
        <v>0</v>
      </c>
      <c r="D525" s="34" t="s">
        <v>30</v>
      </c>
      <c r="E525" s="35">
        <v>0.28295419999999999</v>
      </c>
    </row>
    <row r="526" spans="1:5" x14ac:dyDescent="0.2">
      <c r="A526" s="34" t="str">
        <f>B380&amp;C515&amp;D526</f>
        <v>PENETRACION (%)Espirituosas5-10MIL</v>
      </c>
      <c r="B526" s="34">
        <v>0</v>
      </c>
      <c r="C526" s="34">
        <v>0</v>
      </c>
      <c r="D526" s="34" t="s">
        <v>31</v>
      </c>
      <c r="E526" s="35">
        <v>1.926374</v>
      </c>
    </row>
    <row r="527" spans="1:5" x14ac:dyDescent="0.2">
      <c r="A527" s="34" t="str">
        <f>B380&amp;C515&amp;D527</f>
        <v>PENETRACION (%)Espirituosas10-30MIL</v>
      </c>
      <c r="B527" s="34">
        <v>0</v>
      </c>
      <c r="C527" s="34">
        <v>0</v>
      </c>
      <c r="D527" s="34" t="s">
        <v>32</v>
      </c>
      <c r="E527" s="35">
        <v>1.003841</v>
      </c>
    </row>
    <row r="528" spans="1:5" x14ac:dyDescent="0.2">
      <c r="A528" s="34" t="str">
        <f>B380&amp;C515&amp;D528</f>
        <v>PENETRACION (%)Espirituosas30-100MIL</v>
      </c>
      <c r="B528" s="34">
        <v>0</v>
      </c>
      <c r="C528" s="34">
        <v>0</v>
      </c>
      <c r="D528" s="34" t="s">
        <v>33</v>
      </c>
      <c r="E528" s="35">
        <v>0.99155689999999996</v>
      </c>
    </row>
    <row r="529" spans="1:5" x14ac:dyDescent="0.2">
      <c r="A529" s="34" t="str">
        <f>B380&amp;C515&amp;D529</f>
        <v>PENETRACION (%)Espirituosas100-200MIL</v>
      </c>
      <c r="B529" s="34">
        <v>0</v>
      </c>
      <c r="C529" s="34">
        <v>0</v>
      </c>
      <c r="D529" s="34" t="s">
        <v>34</v>
      </c>
      <c r="E529" s="35">
        <v>1.566999</v>
      </c>
    </row>
    <row r="530" spans="1:5" x14ac:dyDescent="0.2">
      <c r="A530" s="34" t="str">
        <f>B380&amp;C515&amp;D530</f>
        <v>PENETRACION (%)Espirituosas200-500MIL</v>
      </c>
      <c r="B530" s="34">
        <v>0</v>
      </c>
      <c r="C530" s="34">
        <v>0</v>
      </c>
      <c r="D530" s="34" t="s">
        <v>35</v>
      </c>
      <c r="E530" s="35">
        <v>0.79665050000000004</v>
      </c>
    </row>
    <row r="531" spans="1:5" x14ac:dyDescent="0.2">
      <c r="A531" s="34" t="str">
        <f>B380&amp;C515&amp;D531</f>
        <v>PENETRACION (%)Espirituosas&gt;500MIL</v>
      </c>
      <c r="B531" s="34">
        <v>0</v>
      </c>
      <c r="C531" s="34">
        <v>0</v>
      </c>
      <c r="D531" s="34" t="s">
        <v>36</v>
      </c>
      <c r="E531" s="35">
        <v>3.4874299999999998</v>
      </c>
    </row>
    <row r="532" spans="1:5" x14ac:dyDescent="0.2">
      <c r="A532" s="34" t="str">
        <f>B380&amp;C515&amp;D532</f>
        <v>PENETRACION (%)EspirituosasDE 15 A 19 AÑOS</v>
      </c>
      <c r="B532" s="34">
        <v>0</v>
      </c>
      <c r="C532" s="34">
        <v>0</v>
      </c>
      <c r="D532" s="34" t="s">
        <v>147</v>
      </c>
      <c r="E532" s="35">
        <v>0</v>
      </c>
    </row>
    <row r="533" spans="1:5" x14ac:dyDescent="0.2">
      <c r="A533" s="34" t="str">
        <f>B380&amp;C515&amp;D533</f>
        <v>PENETRACION (%)EspirituosasDE 20 A 24 AÑOS</v>
      </c>
      <c r="B533" s="34">
        <v>0</v>
      </c>
      <c r="C533" s="34">
        <v>0</v>
      </c>
      <c r="D533" s="34" t="s">
        <v>148</v>
      </c>
      <c r="E533" s="35">
        <v>2.112152</v>
      </c>
    </row>
    <row r="534" spans="1:5" x14ac:dyDescent="0.2">
      <c r="A534" s="34" t="str">
        <f>B380&amp;C515&amp;D534</f>
        <v>PENETRACION (%)EspirituosasDE 25 A 34 AÑOS</v>
      </c>
      <c r="B534" s="34">
        <v>0</v>
      </c>
      <c r="C534" s="34">
        <v>0</v>
      </c>
      <c r="D534" s="34" t="s">
        <v>149</v>
      </c>
      <c r="E534" s="35">
        <v>2.0449989999999998</v>
      </c>
    </row>
    <row r="535" spans="1:5" x14ac:dyDescent="0.2">
      <c r="A535" s="34" t="str">
        <f>B380&amp;C515&amp;D535</f>
        <v>PENETRACION (%)EspirituosasDE 35 A 49 AÑOS</v>
      </c>
      <c r="B535" s="34">
        <v>0</v>
      </c>
      <c r="C535" s="34">
        <v>0</v>
      </c>
      <c r="D535" s="34" t="s">
        <v>150</v>
      </c>
      <c r="E535" s="35">
        <v>0.84879819999999995</v>
      </c>
    </row>
    <row r="536" spans="1:5" x14ac:dyDescent="0.2">
      <c r="A536" s="34" t="str">
        <f>B380&amp;C515&amp;D536</f>
        <v>PENETRACION (%)EspirituosasDE 50 A 59 AÑOS</v>
      </c>
      <c r="B536" s="34">
        <v>0</v>
      </c>
      <c r="C536" s="34">
        <v>0</v>
      </c>
      <c r="D536" s="34" t="s">
        <v>151</v>
      </c>
      <c r="E536" s="35">
        <v>1.958175</v>
      </c>
    </row>
    <row r="537" spans="1:5" x14ac:dyDescent="0.2">
      <c r="A537" s="34" t="str">
        <f>B380&amp;C515&amp;D537</f>
        <v>PENETRACION (%)EspirituosasDE 60 A 75 AÑOS</v>
      </c>
      <c r="B537" s="34">
        <v>0</v>
      </c>
      <c r="C537" s="34">
        <v>0</v>
      </c>
      <c r="D537" s="34" t="s">
        <v>152</v>
      </c>
      <c r="E537" s="35">
        <v>1.3273980000000001</v>
      </c>
    </row>
    <row r="538" spans="1:5" x14ac:dyDescent="0.2">
      <c r="A538" s="34" t="str">
        <f>B380&amp;C515&amp;D538</f>
        <v>PENETRACION (%)EspirituosasALTA Y MEDIA ALTA</v>
      </c>
      <c r="B538" s="34">
        <v>0</v>
      </c>
      <c r="C538" s="34">
        <v>0</v>
      </c>
      <c r="D538" s="34" t="s">
        <v>153</v>
      </c>
      <c r="E538" s="35">
        <v>1.7248399999999999</v>
      </c>
    </row>
    <row r="539" spans="1:5" x14ac:dyDescent="0.2">
      <c r="A539" s="34" t="str">
        <f>B380&amp;C515&amp;D539</f>
        <v>PENETRACION (%)EspirituosasMEDIA</v>
      </c>
      <c r="B539" s="34">
        <v>0</v>
      </c>
      <c r="C539" s="34">
        <v>0</v>
      </c>
      <c r="D539" s="34" t="s">
        <v>154</v>
      </c>
      <c r="E539" s="35">
        <v>1.026254</v>
      </c>
    </row>
    <row r="540" spans="1:5" x14ac:dyDescent="0.2">
      <c r="A540" s="34" t="str">
        <f>B380&amp;C515&amp;D540</f>
        <v>PENETRACION (%)EspirituosasMEDIA BAJA</v>
      </c>
      <c r="B540" s="34">
        <v>0</v>
      </c>
      <c r="C540" s="34">
        <v>0</v>
      </c>
      <c r="D540" s="34" t="s">
        <v>155</v>
      </c>
      <c r="E540" s="35">
        <v>0.99967609999999996</v>
      </c>
    </row>
    <row r="541" spans="1:5" x14ac:dyDescent="0.2">
      <c r="A541" s="34" t="str">
        <f>B380&amp;C515&amp;D541</f>
        <v>PENETRACION (%)EspirituosasBAJA</v>
      </c>
      <c r="B541" s="34">
        <v>0</v>
      </c>
      <c r="C541" s="34">
        <v>0</v>
      </c>
      <c r="D541" s="34" t="s">
        <v>156</v>
      </c>
      <c r="E541" s="35">
        <v>2.2557610000000001</v>
      </c>
    </row>
    <row r="542" spans="1:5" x14ac:dyDescent="0.2">
      <c r="A542" s="34" t="str">
        <f>B380&amp;C542&amp;D542</f>
        <v>PENETRACION (%)T.Zumo+Horchata+MostoT.ESPAÑA</v>
      </c>
      <c r="B542" s="34">
        <v>0</v>
      </c>
      <c r="C542" s="34" t="s">
        <v>104</v>
      </c>
      <c r="D542" s="34" t="s">
        <v>54</v>
      </c>
      <c r="E542" s="35">
        <v>1.5643320000000001</v>
      </c>
    </row>
    <row r="543" spans="1:5" x14ac:dyDescent="0.2">
      <c r="A543" s="34" t="str">
        <f>B380&amp;C542&amp;D543</f>
        <v>PENETRACION (%)T.Zumo+Horchata+MostoBCN AM</v>
      </c>
      <c r="B543" s="34">
        <v>0</v>
      </c>
      <c r="C543" s="34">
        <v>0</v>
      </c>
      <c r="D543" s="34" t="s">
        <v>139</v>
      </c>
      <c r="E543" s="35">
        <v>2.6468950000000002</v>
      </c>
    </row>
    <row r="544" spans="1:5" x14ac:dyDescent="0.2">
      <c r="A544" s="34" t="str">
        <f>B380&amp;C542&amp;D544</f>
        <v>PENETRACION (%)T.Zumo+Horchata+MostoREST.CAT ARAGON</v>
      </c>
      <c r="B544" s="34">
        <v>0</v>
      </c>
      <c r="C544" s="34">
        <v>0</v>
      </c>
      <c r="D544" s="34" t="s">
        <v>140</v>
      </c>
      <c r="E544" s="35">
        <v>0.55039260000000001</v>
      </c>
    </row>
    <row r="545" spans="1:5" x14ac:dyDescent="0.2">
      <c r="A545" s="34" t="str">
        <f>B380&amp;C542&amp;D545</f>
        <v>PENETRACION (%)T.Zumo+Horchata+MostoLEVANTE</v>
      </c>
      <c r="B545" s="34">
        <v>0</v>
      </c>
      <c r="C545" s="34">
        <v>0</v>
      </c>
      <c r="D545" s="34" t="s">
        <v>141</v>
      </c>
      <c r="E545" s="35">
        <v>1.5184569999999999</v>
      </c>
    </row>
    <row r="546" spans="1:5" x14ac:dyDescent="0.2">
      <c r="A546" s="34" t="str">
        <f>B380&amp;C542&amp;D546</f>
        <v>PENETRACION (%)T.Zumo+Horchata+MostoANDALUCIA</v>
      </c>
      <c r="B546" s="34">
        <v>0</v>
      </c>
      <c r="C546" s="34">
        <v>0</v>
      </c>
      <c r="D546" s="34" t="s">
        <v>142</v>
      </c>
      <c r="E546" s="35">
        <v>0.9525768</v>
      </c>
    </row>
    <row r="547" spans="1:5" x14ac:dyDescent="0.2">
      <c r="A547" s="34" t="str">
        <f>B380&amp;C542&amp;D547</f>
        <v>PENETRACION (%)T.Zumo+Horchata+MostoMDD AM</v>
      </c>
      <c r="B547" s="34">
        <v>0</v>
      </c>
      <c r="C547" s="34">
        <v>0</v>
      </c>
      <c r="D547" s="34" t="s">
        <v>143</v>
      </c>
      <c r="E547" s="35">
        <v>2.1351969999999998</v>
      </c>
    </row>
    <row r="548" spans="1:5" x14ac:dyDescent="0.2">
      <c r="A548" s="34" t="str">
        <f>B380&amp;C542&amp;D548</f>
        <v>PENETRACION (%)T.Zumo+Horchata+MostoRTO CENTRO</v>
      </c>
      <c r="B548" s="34">
        <v>0</v>
      </c>
      <c r="C548" s="34">
        <v>0</v>
      </c>
      <c r="D548" s="34" t="s">
        <v>144</v>
      </c>
      <c r="E548" s="35">
        <v>2.22465</v>
      </c>
    </row>
    <row r="549" spans="1:5" x14ac:dyDescent="0.2">
      <c r="A549" s="34" t="str">
        <f>B380&amp;C542&amp;D549</f>
        <v>PENETRACION (%)T.Zumo+Horchata+MostoNORTE-CENTRO</v>
      </c>
      <c r="B549" s="34">
        <v>0</v>
      </c>
      <c r="C549" s="34">
        <v>0</v>
      </c>
      <c r="D549" s="34" t="s">
        <v>145</v>
      </c>
      <c r="E549" s="35">
        <v>4.033277</v>
      </c>
    </row>
    <row r="550" spans="1:5" x14ac:dyDescent="0.2">
      <c r="A550" s="34" t="str">
        <f>B380&amp;C542&amp;D550</f>
        <v>PENETRACION (%)T.Zumo+Horchata+MostoNOROESTE</v>
      </c>
      <c r="B550" s="34">
        <v>0</v>
      </c>
      <c r="C550" s="34">
        <v>0</v>
      </c>
      <c r="D550" s="34" t="s">
        <v>146</v>
      </c>
      <c r="E550" s="35">
        <v>3.1521569999999999</v>
      </c>
    </row>
    <row r="551" spans="1:5" x14ac:dyDescent="0.2">
      <c r="A551" s="34" t="str">
        <f>B380&amp;C542&amp;D551</f>
        <v>PENETRACION (%)T.Zumo+Horchata+Mosto&lt;2MIL</v>
      </c>
      <c r="B551" s="34">
        <v>0</v>
      </c>
      <c r="C551" s="34">
        <v>0</v>
      </c>
      <c r="D551" s="34" t="s">
        <v>29</v>
      </c>
      <c r="E551" s="35">
        <v>1.6410659999999999</v>
      </c>
    </row>
    <row r="552" spans="1:5" x14ac:dyDescent="0.2">
      <c r="A552" s="34" t="str">
        <f>B380&amp;C542&amp;D552</f>
        <v>PENETRACION (%)T.Zumo+Horchata+Mosto2-5MIL</v>
      </c>
      <c r="B552" s="34">
        <v>0</v>
      </c>
      <c r="C552" s="34">
        <v>0</v>
      </c>
      <c r="D552" s="34" t="s">
        <v>30</v>
      </c>
      <c r="E552" s="35">
        <v>1.2822070000000001</v>
      </c>
    </row>
    <row r="553" spans="1:5" x14ac:dyDescent="0.2">
      <c r="A553" s="34" t="str">
        <f>B380&amp;C542&amp;D553</f>
        <v>PENETRACION (%)T.Zumo+Horchata+Mosto5-10MIL</v>
      </c>
      <c r="B553" s="34">
        <v>0</v>
      </c>
      <c r="C553" s="34">
        <v>0</v>
      </c>
      <c r="D553" s="34" t="s">
        <v>31</v>
      </c>
      <c r="E553" s="35">
        <v>2.2549630000000001</v>
      </c>
    </row>
    <row r="554" spans="1:5" x14ac:dyDescent="0.2">
      <c r="A554" s="34" t="str">
        <f>B380&amp;C542&amp;D554</f>
        <v>PENETRACION (%)T.Zumo+Horchata+Mosto10-30MIL</v>
      </c>
      <c r="B554" s="34">
        <v>0</v>
      </c>
      <c r="C554" s="34">
        <v>0</v>
      </c>
      <c r="D554" s="34" t="s">
        <v>32</v>
      </c>
      <c r="E554" s="35">
        <v>1.2384139999999999</v>
      </c>
    </row>
    <row r="555" spans="1:5" x14ac:dyDescent="0.2">
      <c r="A555" s="34" t="str">
        <f>B380&amp;C542&amp;D555</f>
        <v>PENETRACION (%)T.Zumo+Horchata+Mosto30-100MIL</v>
      </c>
      <c r="B555" s="34">
        <v>0</v>
      </c>
      <c r="C555" s="34">
        <v>0</v>
      </c>
      <c r="D555" s="34" t="s">
        <v>33</v>
      </c>
      <c r="E555" s="35">
        <v>2.4109799999999999</v>
      </c>
    </row>
    <row r="556" spans="1:5" x14ac:dyDescent="0.2">
      <c r="A556" s="34" t="str">
        <f>B380&amp;C542&amp;D556</f>
        <v>PENETRACION (%)T.Zumo+Horchata+Mosto100-200MIL</v>
      </c>
      <c r="B556" s="34">
        <v>0</v>
      </c>
      <c r="C556" s="34">
        <v>0</v>
      </c>
      <c r="D556" s="34" t="s">
        <v>34</v>
      </c>
      <c r="E556" s="35">
        <v>1.2582120000000001</v>
      </c>
    </row>
    <row r="557" spans="1:5" x14ac:dyDescent="0.2">
      <c r="A557" s="34" t="str">
        <f>B380&amp;C542&amp;D557</f>
        <v>PENETRACION (%)T.Zumo+Horchata+Mosto200-500MIL</v>
      </c>
      <c r="B557" s="34">
        <v>0</v>
      </c>
      <c r="C557" s="34">
        <v>0</v>
      </c>
      <c r="D557" s="34" t="s">
        <v>35</v>
      </c>
      <c r="E557" s="35">
        <v>2.7370049999999999</v>
      </c>
    </row>
    <row r="558" spans="1:5" x14ac:dyDescent="0.2">
      <c r="A558" s="34" t="str">
        <f>B380&amp;C542&amp;D558</f>
        <v>PENETRACION (%)T.Zumo+Horchata+Mosto&gt;500MIL</v>
      </c>
      <c r="B558" s="34">
        <v>0</v>
      </c>
      <c r="C558" s="34">
        <v>0</v>
      </c>
      <c r="D558" s="34" t="s">
        <v>36</v>
      </c>
      <c r="E558" s="35">
        <v>1.8924650000000001</v>
      </c>
    </row>
    <row r="559" spans="1:5" x14ac:dyDescent="0.2">
      <c r="A559" s="34" t="str">
        <f>B380&amp;C542&amp;D559</f>
        <v>PENETRACION (%)T.Zumo+Horchata+MostoDE 15 A 19 AÑOS</v>
      </c>
      <c r="B559" s="34">
        <v>0</v>
      </c>
      <c r="C559" s="34">
        <v>0</v>
      </c>
      <c r="D559" s="34" t="s">
        <v>147</v>
      </c>
      <c r="E559" s="35">
        <v>4.873945</v>
      </c>
    </row>
    <row r="560" spans="1:5" x14ac:dyDescent="0.2">
      <c r="A560" s="34" t="str">
        <f>B380&amp;C542&amp;D560</f>
        <v>PENETRACION (%)T.Zumo+Horchata+MostoDE 20 A 24 AÑOS</v>
      </c>
      <c r="B560" s="34">
        <v>0</v>
      </c>
      <c r="C560" s="34">
        <v>0</v>
      </c>
      <c r="D560" s="34" t="s">
        <v>148</v>
      </c>
      <c r="E560" s="35">
        <v>0.2364156</v>
      </c>
    </row>
    <row r="561" spans="1:5" x14ac:dyDescent="0.2">
      <c r="A561" s="34" t="str">
        <f>B380&amp;C542&amp;D561</f>
        <v>PENETRACION (%)T.Zumo+Horchata+MostoDE 25 A 34 AÑOS</v>
      </c>
      <c r="B561" s="34">
        <v>0</v>
      </c>
      <c r="C561" s="34">
        <v>0</v>
      </c>
      <c r="D561" s="34" t="s">
        <v>149</v>
      </c>
      <c r="E561" s="35">
        <v>3.2983349999999998</v>
      </c>
    </row>
    <row r="562" spans="1:5" x14ac:dyDescent="0.2">
      <c r="A562" s="34" t="str">
        <f>B380&amp;C542&amp;D562</f>
        <v>PENETRACION (%)T.Zumo+Horchata+MostoDE 35 A 49 AÑOS</v>
      </c>
      <c r="B562" s="34">
        <v>0</v>
      </c>
      <c r="C562" s="34">
        <v>0</v>
      </c>
      <c r="D562" s="34" t="s">
        <v>150</v>
      </c>
      <c r="E562" s="35">
        <v>1.4616290000000001</v>
      </c>
    </row>
    <row r="563" spans="1:5" x14ac:dyDescent="0.2">
      <c r="A563" s="34" t="str">
        <f>B380&amp;C542&amp;D563</f>
        <v>PENETRACION (%)T.Zumo+Horchata+MostoDE 50 A 59 AÑOS</v>
      </c>
      <c r="B563" s="34">
        <v>0</v>
      </c>
      <c r="C563" s="34">
        <v>0</v>
      </c>
      <c r="D563" s="34" t="s">
        <v>151</v>
      </c>
      <c r="E563" s="35">
        <v>1.324314</v>
      </c>
    </row>
    <row r="564" spans="1:5" x14ac:dyDescent="0.2">
      <c r="A564" s="34" t="str">
        <f>B380&amp;C542&amp;D564</f>
        <v>PENETRACION (%)T.Zumo+Horchata+MostoDE 60 A 75 AÑOS</v>
      </c>
      <c r="B564" s="34">
        <v>0</v>
      </c>
      <c r="C564" s="34">
        <v>0</v>
      </c>
      <c r="D564" s="34" t="s">
        <v>152</v>
      </c>
      <c r="E564" s="35">
        <v>1.820999</v>
      </c>
    </row>
    <row r="565" spans="1:5" x14ac:dyDescent="0.2">
      <c r="A565" s="34" t="str">
        <f>B380&amp;C542&amp;D565</f>
        <v>PENETRACION (%)T.Zumo+Horchata+MostoALTA Y MEDIA ALTA</v>
      </c>
      <c r="B565" s="34">
        <v>0</v>
      </c>
      <c r="C565" s="34">
        <v>0</v>
      </c>
      <c r="D565" s="34" t="s">
        <v>153</v>
      </c>
      <c r="E565" s="35">
        <v>1.4437199999999999</v>
      </c>
    </row>
    <row r="566" spans="1:5" x14ac:dyDescent="0.2">
      <c r="A566" s="34" t="str">
        <f>B380&amp;C542&amp;D566</f>
        <v>PENETRACION (%)T.Zumo+Horchata+MostoMEDIA</v>
      </c>
      <c r="B566" s="34">
        <v>0</v>
      </c>
      <c r="C566" s="34">
        <v>0</v>
      </c>
      <c r="D566" s="34" t="s">
        <v>154</v>
      </c>
      <c r="E566" s="35">
        <v>2.3810920000000002</v>
      </c>
    </row>
    <row r="567" spans="1:5" x14ac:dyDescent="0.2">
      <c r="A567" s="34" t="str">
        <f>B380&amp;C542&amp;D567</f>
        <v>PENETRACION (%)T.Zumo+Horchata+MostoMEDIA BAJA</v>
      </c>
      <c r="B567" s="34">
        <v>0</v>
      </c>
      <c r="C567" s="34">
        <v>0</v>
      </c>
      <c r="D567" s="34" t="s">
        <v>155</v>
      </c>
      <c r="E567" s="35">
        <v>1.216107</v>
      </c>
    </row>
    <row r="568" spans="1:5" x14ac:dyDescent="0.2">
      <c r="A568" s="34" t="str">
        <f>B380&amp;C542&amp;D568</f>
        <v>PENETRACION (%)T.Zumo+Horchata+MostoBAJA</v>
      </c>
      <c r="B568" s="34">
        <v>0</v>
      </c>
      <c r="C568" s="34">
        <v>0</v>
      </c>
      <c r="D568" s="34" t="s">
        <v>156</v>
      </c>
      <c r="E568" s="35">
        <v>2.4606300000000001</v>
      </c>
    </row>
    <row r="569" spans="1:5" x14ac:dyDescent="0.2">
      <c r="A569" s="34" t="str">
        <f>B380&amp;C569&amp;D569</f>
        <v>PENETRACION (%)Agua EnvasadaT.ESPAÑA</v>
      </c>
      <c r="B569" s="34">
        <v>0</v>
      </c>
      <c r="C569" s="34" t="s">
        <v>105</v>
      </c>
      <c r="D569" s="34" t="s">
        <v>54</v>
      </c>
      <c r="E569" s="35">
        <v>9.3510679999999997</v>
      </c>
    </row>
    <row r="570" spans="1:5" x14ac:dyDescent="0.2">
      <c r="A570" s="34" t="str">
        <f>B380&amp;C569&amp;D570</f>
        <v>PENETRACION (%)Agua EnvasadaBCN AM</v>
      </c>
      <c r="B570" s="34">
        <v>0</v>
      </c>
      <c r="C570" s="34">
        <v>0</v>
      </c>
      <c r="D570" s="34" t="s">
        <v>139</v>
      </c>
      <c r="E570" s="35">
        <v>7.6892440000000004</v>
      </c>
    </row>
    <row r="571" spans="1:5" x14ac:dyDescent="0.2">
      <c r="A571" s="34" t="str">
        <f>B380&amp;C569&amp;D571</f>
        <v>PENETRACION (%)Agua EnvasadaREST.CAT ARAGON</v>
      </c>
      <c r="B571" s="34">
        <v>0</v>
      </c>
      <c r="C571" s="34">
        <v>0</v>
      </c>
      <c r="D571" s="34" t="s">
        <v>140</v>
      </c>
      <c r="E571" s="35">
        <v>10.60493</v>
      </c>
    </row>
    <row r="572" spans="1:5" x14ac:dyDescent="0.2">
      <c r="A572" s="34" t="str">
        <f>B380&amp;C569&amp;D572</f>
        <v>PENETRACION (%)Agua EnvasadaLEVANTE</v>
      </c>
      <c r="B572" s="34">
        <v>0</v>
      </c>
      <c r="C572" s="34">
        <v>0</v>
      </c>
      <c r="D572" s="34" t="s">
        <v>141</v>
      </c>
      <c r="E572" s="35">
        <v>11.86397</v>
      </c>
    </row>
    <row r="573" spans="1:5" x14ac:dyDescent="0.2">
      <c r="A573" s="34" t="str">
        <f>B380&amp;C569&amp;D573</f>
        <v>PENETRACION (%)Agua EnvasadaANDALUCIA</v>
      </c>
      <c r="B573" s="34">
        <v>0</v>
      </c>
      <c r="C573" s="34">
        <v>0</v>
      </c>
      <c r="D573" s="34" t="s">
        <v>142</v>
      </c>
      <c r="E573" s="35">
        <v>9.4610129999999995</v>
      </c>
    </row>
    <row r="574" spans="1:5" x14ac:dyDescent="0.2">
      <c r="A574" s="34" t="str">
        <f>B380&amp;C569&amp;D574</f>
        <v>PENETRACION (%)Agua EnvasadaMDD AM</v>
      </c>
      <c r="B574" s="34">
        <v>0</v>
      </c>
      <c r="C574" s="34">
        <v>0</v>
      </c>
      <c r="D574" s="34" t="s">
        <v>143</v>
      </c>
      <c r="E574" s="35">
        <v>8.7815359999999991</v>
      </c>
    </row>
    <row r="575" spans="1:5" x14ac:dyDescent="0.2">
      <c r="A575" s="34" t="str">
        <f>B380&amp;C569&amp;D575</f>
        <v>PENETRACION (%)Agua EnvasadaRTO CENTRO</v>
      </c>
      <c r="B575" s="34">
        <v>0</v>
      </c>
      <c r="C575" s="34">
        <v>0</v>
      </c>
      <c r="D575" s="34" t="s">
        <v>144</v>
      </c>
      <c r="E575" s="35">
        <v>8.9866060000000001</v>
      </c>
    </row>
    <row r="576" spans="1:5" x14ac:dyDescent="0.2">
      <c r="A576" s="34" t="str">
        <f>B380&amp;C569&amp;D576</f>
        <v>PENETRACION (%)Agua EnvasadaNORTE-CENTRO</v>
      </c>
      <c r="B576" s="34">
        <v>0</v>
      </c>
      <c r="C576" s="34">
        <v>0</v>
      </c>
      <c r="D576" s="34" t="s">
        <v>145</v>
      </c>
      <c r="E576" s="35">
        <v>8.3518209999999993</v>
      </c>
    </row>
    <row r="577" spans="1:5" x14ac:dyDescent="0.2">
      <c r="A577" s="34" t="str">
        <f>B380&amp;C569&amp;D577</f>
        <v>PENETRACION (%)Agua EnvasadaNOROESTE</v>
      </c>
      <c r="B577" s="34">
        <v>0</v>
      </c>
      <c r="C577" s="34">
        <v>0</v>
      </c>
      <c r="D577" s="34" t="s">
        <v>146</v>
      </c>
      <c r="E577" s="35">
        <v>12.76197</v>
      </c>
    </row>
    <row r="578" spans="1:5" x14ac:dyDescent="0.2">
      <c r="A578" s="34" t="str">
        <f>B380&amp;C569&amp;D578</f>
        <v>PENETRACION (%)Agua Envasada&lt;2MIL</v>
      </c>
      <c r="B578" s="34">
        <v>0</v>
      </c>
      <c r="C578" s="34">
        <v>0</v>
      </c>
      <c r="D578" s="34" t="s">
        <v>29</v>
      </c>
      <c r="E578" s="35">
        <v>9.8471189999999993</v>
      </c>
    </row>
    <row r="579" spans="1:5" x14ac:dyDescent="0.2">
      <c r="A579" s="34" t="str">
        <f>B380&amp;C569&amp;D579</f>
        <v>PENETRACION (%)Agua Envasada2-5MIL</v>
      </c>
      <c r="B579" s="34">
        <v>0</v>
      </c>
      <c r="C579" s="34">
        <v>0</v>
      </c>
      <c r="D579" s="34" t="s">
        <v>30</v>
      </c>
      <c r="E579" s="35">
        <v>10.200950000000001</v>
      </c>
    </row>
    <row r="580" spans="1:5" x14ac:dyDescent="0.2">
      <c r="A580" s="34" t="str">
        <f>B380&amp;C569&amp;D580</f>
        <v>PENETRACION (%)Agua Envasada5-10MIL</v>
      </c>
      <c r="B580" s="34">
        <v>0</v>
      </c>
      <c r="C580" s="34">
        <v>0</v>
      </c>
      <c r="D580" s="34" t="s">
        <v>31</v>
      </c>
      <c r="E580" s="35">
        <v>14.617430000000001</v>
      </c>
    </row>
    <row r="581" spans="1:5" x14ac:dyDescent="0.2">
      <c r="A581" s="34" t="str">
        <f>B380&amp;C569&amp;D581</f>
        <v>PENETRACION (%)Agua Envasada10-30MIL</v>
      </c>
      <c r="B581" s="34">
        <v>0</v>
      </c>
      <c r="C581" s="34">
        <v>0</v>
      </c>
      <c r="D581" s="34" t="s">
        <v>32</v>
      </c>
      <c r="E581" s="35">
        <v>10.37871</v>
      </c>
    </row>
    <row r="582" spans="1:5" x14ac:dyDescent="0.2">
      <c r="A582" s="34" t="str">
        <f>B380&amp;C569&amp;D582</f>
        <v>PENETRACION (%)Agua Envasada30-100MIL</v>
      </c>
      <c r="B582" s="34">
        <v>0</v>
      </c>
      <c r="C582" s="34">
        <v>0</v>
      </c>
      <c r="D582" s="34" t="s">
        <v>33</v>
      </c>
      <c r="E582" s="35">
        <v>9.1059950000000001</v>
      </c>
    </row>
    <row r="583" spans="1:5" x14ac:dyDescent="0.2">
      <c r="A583" s="34" t="str">
        <f>B380&amp;C569&amp;D583</f>
        <v>PENETRACION (%)Agua Envasada100-200MIL</v>
      </c>
      <c r="B583" s="34">
        <v>0</v>
      </c>
      <c r="C583" s="34">
        <v>0</v>
      </c>
      <c r="D583" s="34" t="s">
        <v>34</v>
      </c>
      <c r="E583" s="35">
        <v>8.0967479999999998</v>
      </c>
    </row>
    <row r="584" spans="1:5" x14ac:dyDescent="0.2">
      <c r="A584" s="34" t="str">
        <f>B380&amp;C569&amp;D584</f>
        <v>PENETRACION (%)Agua Envasada200-500MIL</v>
      </c>
      <c r="B584" s="34">
        <v>0</v>
      </c>
      <c r="C584" s="34">
        <v>0</v>
      </c>
      <c r="D584" s="34" t="s">
        <v>35</v>
      </c>
      <c r="E584" s="35">
        <v>8.7126199999999994</v>
      </c>
    </row>
    <row r="585" spans="1:5" x14ac:dyDescent="0.2">
      <c r="A585" s="34" t="str">
        <f>B380&amp;C569&amp;D585</f>
        <v>PENETRACION (%)Agua Envasada&gt;500MIL</v>
      </c>
      <c r="B585" s="34">
        <v>0</v>
      </c>
      <c r="C585" s="34">
        <v>0</v>
      </c>
      <c r="D585" s="34" t="s">
        <v>36</v>
      </c>
      <c r="E585" s="35">
        <v>8.9108359999999998</v>
      </c>
    </row>
    <row r="586" spans="1:5" x14ac:dyDescent="0.2">
      <c r="A586" s="34" t="str">
        <f>B380&amp;C569&amp;D586</f>
        <v>PENETRACION (%)Agua EnvasadaDE 15 A 19 AÑOS</v>
      </c>
      <c r="B586" s="34">
        <v>0</v>
      </c>
      <c r="C586" s="34">
        <v>0</v>
      </c>
      <c r="D586" s="34" t="s">
        <v>147</v>
      </c>
      <c r="E586" s="35">
        <v>14.90944</v>
      </c>
    </row>
    <row r="587" spans="1:5" x14ac:dyDescent="0.2">
      <c r="A587" s="34" t="str">
        <f>B380&amp;C569&amp;D587</f>
        <v>PENETRACION (%)Agua EnvasadaDE 20 A 24 AÑOS</v>
      </c>
      <c r="B587" s="34">
        <v>0</v>
      </c>
      <c r="C587" s="34">
        <v>0</v>
      </c>
      <c r="D587" s="34" t="s">
        <v>148</v>
      </c>
      <c r="E587" s="35">
        <v>10.34609</v>
      </c>
    </row>
    <row r="588" spans="1:5" x14ac:dyDescent="0.2">
      <c r="A588" s="34" t="str">
        <f>B380&amp;C569&amp;D588</f>
        <v>PENETRACION (%)Agua EnvasadaDE 25 A 34 AÑOS</v>
      </c>
      <c r="B588" s="34">
        <v>0</v>
      </c>
      <c r="C588" s="34">
        <v>0</v>
      </c>
      <c r="D588" s="34" t="s">
        <v>149</v>
      </c>
      <c r="E588" s="35">
        <v>12.93867</v>
      </c>
    </row>
    <row r="589" spans="1:5" x14ac:dyDescent="0.2">
      <c r="A589" s="34" t="str">
        <f>B380&amp;C569&amp;D589</f>
        <v>PENETRACION (%)Agua EnvasadaDE 35 A 49 AÑOS</v>
      </c>
      <c r="B589" s="34">
        <v>0</v>
      </c>
      <c r="C589" s="34">
        <v>0</v>
      </c>
      <c r="D589" s="34" t="s">
        <v>150</v>
      </c>
      <c r="E589" s="35">
        <v>10.560600000000001</v>
      </c>
    </row>
    <row r="590" spans="1:5" x14ac:dyDescent="0.2">
      <c r="A590" s="34" t="str">
        <f>B380&amp;C569&amp;D590</f>
        <v>PENETRACION (%)Agua EnvasadaDE 50 A 59 AÑOS</v>
      </c>
      <c r="B590" s="34">
        <v>0</v>
      </c>
      <c r="C590" s="34">
        <v>0</v>
      </c>
      <c r="D590" s="34" t="s">
        <v>151</v>
      </c>
      <c r="E590" s="35">
        <v>9.9660329999999995</v>
      </c>
    </row>
    <row r="591" spans="1:5" x14ac:dyDescent="0.2">
      <c r="A591" s="34" t="str">
        <f>B380&amp;C569&amp;D591</f>
        <v>PENETRACION (%)Agua EnvasadaDE 60 A 75 AÑOS</v>
      </c>
      <c r="B591" s="34">
        <v>0</v>
      </c>
      <c r="C591" s="34">
        <v>0</v>
      </c>
      <c r="D591" s="34" t="s">
        <v>152</v>
      </c>
      <c r="E591" s="35">
        <v>5.4505910000000002</v>
      </c>
    </row>
    <row r="592" spans="1:5" x14ac:dyDescent="0.2">
      <c r="A592" s="34" t="str">
        <f>B380&amp;C569&amp;D592</f>
        <v>PENETRACION (%)Agua EnvasadaALTA Y MEDIA ALTA</v>
      </c>
      <c r="B592" s="34">
        <v>0</v>
      </c>
      <c r="C592" s="34">
        <v>0</v>
      </c>
      <c r="D592" s="34" t="s">
        <v>153</v>
      </c>
      <c r="E592" s="35">
        <v>9.796576</v>
      </c>
    </row>
    <row r="593" spans="1:5" x14ac:dyDescent="0.2">
      <c r="A593" s="34" t="str">
        <f>B380&amp;C569&amp;D593</f>
        <v>PENETRACION (%)Agua EnvasadaMEDIA</v>
      </c>
      <c r="B593" s="34">
        <v>0</v>
      </c>
      <c r="C593" s="34">
        <v>0</v>
      </c>
      <c r="D593" s="34" t="s">
        <v>154</v>
      </c>
      <c r="E593" s="35">
        <v>9.7915139999999994</v>
      </c>
    </row>
    <row r="594" spans="1:5" x14ac:dyDescent="0.2">
      <c r="A594" s="34" t="str">
        <f>B380&amp;C569&amp;D594</f>
        <v>PENETRACION (%)Agua EnvasadaMEDIA BAJA</v>
      </c>
      <c r="B594" s="34">
        <v>0</v>
      </c>
      <c r="C594" s="34">
        <v>0</v>
      </c>
      <c r="D594" s="34" t="s">
        <v>155</v>
      </c>
      <c r="E594" s="35">
        <v>9.0708400000000005</v>
      </c>
    </row>
    <row r="595" spans="1:5" x14ac:dyDescent="0.2">
      <c r="A595" s="34" t="str">
        <f>B380&amp;C569&amp;D595</f>
        <v>PENETRACION (%)Agua EnvasadaBAJA</v>
      </c>
      <c r="B595" s="34">
        <v>0</v>
      </c>
      <c r="C595" s="34">
        <v>0</v>
      </c>
      <c r="D595" s="34" t="s">
        <v>156</v>
      </c>
      <c r="E595" s="35">
        <v>9.9416270000000004</v>
      </c>
    </row>
    <row r="596" spans="1:5" x14ac:dyDescent="0.2">
      <c r="A596" s="34" t="str">
        <f>B380&amp;C596&amp;D596</f>
        <v>PENETRACION (%)Bebidas RefrescantesT.ESPAÑA</v>
      </c>
      <c r="B596" s="34">
        <v>0</v>
      </c>
      <c r="C596" s="34" t="s">
        <v>106</v>
      </c>
      <c r="D596" s="34" t="s">
        <v>54</v>
      </c>
      <c r="E596" s="35">
        <v>9.6792130000000007</v>
      </c>
    </row>
    <row r="597" spans="1:5" x14ac:dyDescent="0.2">
      <c r="A597" s="34" t="str">
        <f>B380&amp;C596&amp;D597</f>
        <v>PENETRACION (%)Bebidas RefrescantesBCN AM</v>
      </c>
      <c r="B597" s="34">
        <v>0</v>
      </c>
      <c r="C597" s="34">
        <v>0</v>
      </c>
      <c r="D597" s="34" t="s">
        <v>139</v>
      </c>
      <c r="E597" s="35">
        <v>5.761781</v>
      </c>
    </row>
    <row r="598" spans="1:5" x14ac:dyDescent="0.2">
      <c r="A598" s="34" t="str">
        <f>B380&amp;C596&amp;D598</f>
        <v>PENETRACION (%)Bebidas RefrescantesREST.CAT ARAGON</v>
      </c>
      <c r="B598" s="34">
        <v>0</v>
      </c>
      <c r="C598" s="34">
        <v>0</v>
      </c>
      <c r="D598" s="34" t="s">
        <v>140</v>
      </c>
      <c r="E598" s="35">
        <v>6.5933970000000004</v>
      </c>
    </row>
    <row r="599" spans="1:5" x14ac:dyDescent="0.2">
      <c r="A599" s="34" t="str">
        <f>B380&amp;C596&amp;D599</f>
        <v>PENETRACION (%)Bebidas RefrescantesLEVANTE</v>
      </c>
      <c r="B599" s="34">
        <v>0</v>
      </c>
      <c r="C599" s="34">
        <v>0</v>
      </c>
      <c r="D599" s="34" t="s">
        <v>141</v>
      </c>
      <c r="E599" s="35">
        <v>10.810320000000001</v>
      </c>
    </row>
    <row r="600" spans="1:5" x14ac:dyDescent="0.2">
      <c r="A600" s="34" t="str">
        <f>B380&amp;C596&amp;D600</f>
        <v>PENETRACION (%)Bebidas RefrescantesANDALUCIA</v>
      </c>
      <c r="B600" s="34">
        <v>0</v>
      </c>
      <c r="C600" s="34">
        <v>0</v>
      </c>
      <c r="D600" s="34" t="s">
        <v>142</v>
      </c>
      <c r="E600" s="35">
        <v>12.16732</v>
      </c>
    </row>
    <row r="601" spans="1:5" x14ac:dyDescent="0.2">
      <c r="A601" s="34" t="str">
        <f>B380&amp;C596&amp;D601</f>
        <v>PENETRACION (%)Bebidas RefrescantesMDD AM</v>
      </c>
      <c r="B601" s="34">
        <v>0</v>
      </c>
      <c r="C601" s="34">
        <v>0</v>
      </c>
      <c r="D601" s="34" t="s">
        <v>143</v>
      </c>
      <c r="E601" s="35">
        <v>14.839639999999999</v>
      </c>
    </row>
    <row r="602" spans="1:5" x14ac:dyDescent="0.2">
      <c r="A602" s="34" t="str">
        <f>B380&amp;C596&amp;D602</f>
        <v>PENETRACION (%)Bebidas RefrescantesRTO CENTRO</v>
      </c>
      <c r="B602" s="34">
        <v>0</v>
      </c>
      <c r="C602" s="34">
        <v>0</v>
      </c>
      <c r="D602" s="34" t="s">
        <v>144</v>
      </c>
      <c r="E602" s="35">
        <v>8.0603470000000002</v>
      </c>
    </row>
    <row r="603" spans="1:5" x14ac:dyDescent="0.2">
      <c r="A603" s="34" t="str">
        <f>B380&amp;C596&amp;D603</f>
        <v>PENETRACION (%)Bebidas RefrescantesNORTE-CENTRO</v>
      </c>
      <c r="B603" s="34">
        <v>0</v>
      </c>
      <c r="C603" s="34">
        <v>0</v>
      </c>
      <c r="D603" s="34" t="s">
        <v>145</v>
      </c>
      <c r="E603" s="35">
        <v>8.8357539999999997</v>
      </c>
    </row>
    <row r="604" spans="1:5" x14ac:dyDescent="0.2">
      <c r="A604" s="34" t="str">
        <f>B380&amp;C596&amp;D604</f>
        <v>PENETRACION (%)Bebidas RefrescantesNOROESTE</v>
      </c>
      <c r="B604" s="34">
        <v>0</v>
      </c>
      <c r="C604" s="34">
        <v>0</v>
      </c>
      <c r="D604" s="34" t="s">
        <v>146</v>
      </c>
      <c r="E604" s="35">
        <v>11.130509999999999</v>
      </c>
    </row>
    <row r="605" spans="1:5" x14ac:dyDescent="0.2">
      <c r="A605" s="34" t="str">
        <f>B380&amp;C596&amp;D605</f>
        <v>PENETRACION (%)Bebidas Refrescantes&lt;2MIL</v>
      </c>
      <c r="B605" s="34">
        <v>0</v>
      </c>
      <c r="C605" s="34">
        <v>0</v>
      </c>
      <c r="D605" s="34" t="s">
        <v>29</v>
      </c>
      <c r="E605" s="35">
        <v>10.05212</v>
      </c>
    </row>
    <row r="606" spans="1:5" x14ac:dyDescent="0.2">
      <c r="A606" s="34" t="str">
        <f>B380&amp;C596&amp;D606</f>
        <v>PENETRACION (%)Bebidas Refrescantes2-5MIL</v>
      </c>
      <c r="B606" s="34">
        <v>0</v>
      </c>
      <c r="C606" s="34">
        <v>0</v>
      </c>
      <c r="D606" s="34" t="s">
        <v>30</v>
      </c>
      <c r="E606" s="35">
        <v>12.184369999999999</v>
      </c>
    </row>
    <row r="607" spans="1:5" x14ac:dyDescent="0.2">
      <c r="A607" s="34" t="str">
        <f>B380&amp;C596&amp;D607</f>
        <v>PENETRACION (%)Bebidas Refrescantes5-10MIL</v>
      </c>
      <c r="B607" s="34">
        <v>0</v>
      </c>
      <c r="C607" s="34">
        <v>0</v>
      </c>
      <c r="D607" s="34" t="s">
        <v>31</v>
      </c>
      <c r="E607" s="35">
        <v>10.80124</v>
      </c>
    </row>
    <row r="608" spans="1:5" x14ac:dyDescent="0.2">
      <c r="A608" s="34" t="str">
        <f>B380&amp;C596&amp;D608</f>
        <v>PENETRACION (%)Bebidas Refrescantes10-30MIL</v>
      </c>
      <c r="B608" s="34">
        <v>0</v>
      </c>
      <c r="C608" s="34">
        <v>0</v>
      </c>
      <c r="D608" s="34" t="s">
        <v>32</v>
      </c>
      <c r="E608" s="35">
        <v>10.425890000000001</v>
      </c>
    </row>
    <row r="609" spans="1:5" x14ac:dyDescent="0.2">
      <c r="A609" s="34" t="str">
        <f>B380&amp;C596&amp;D609</f>
        <v>PENETRACION (%)Bebidas Refrescantes30-100MIL</v>
      </c>
      <c r="B609" s="34">
        <v>0</v>
      </c>
      <c r="C609" s="34">
        <v>0</v>
      </c>
      <c r="D609" s="34" t="s">
        <v>33</v>
      </c>
      <c r="E609" s="35">
        <v>10.15363</v>
      </c>
    </row>
    <row r="610" spans="1:5" x14ac:dyDescent="0.2">
      <c r="A610" s="34" t="str">
        <f>B380&amp;C596&amp;D610</f>
        <v>PENETRACION (%)Bebidas Refrescantes100-200MIL</v>
      </c>
      <c r="B610" s="34">
        <v>0</v>
      </c>
      <c r="C610" s="34">
        <v>0</v>
      </c>
      <c r="D610" s="34" t="s">
        <v>34</v>
      </c>
      <c r="E610" s="35">
        <v>11.93717</v>
      </c>
    </row>
    <row r="611" spans="1:5" x14ac:dyDescent="0.2">
      <c r="A611" s="34" t="str">
        <f>B380&amp;C596&amp;D611</f>
        <v>PENETRACION (%)Bebidas Refrescantes200-500MIL</v>
      </c>
      <c r="B611" s="34">
        <v>0</v>
      </c>
      <c r="C611" s="34">
        <v>0</v>
      </c>
      <c r="D611" s="34" t="s">
        <v>35</v>
      </c>
      <c r="E611" s="35">
        <v>10.838950000000001</v>
      </c>
    </row>
    <row r="612" spans="1:5" x14ac:dyDescent="0.2">
      <c r="A612" s="34" t="str">
        <f>B380&amp;C596&amp;D612</f>
        <v>PENETRACION (%)Bebidas Refrescantes&gt;500MIL</v>
      </c>
      <c r="B612" s="34">
        <v>0</v>
      </c>
      <c r="C612" s="34">
        <v>0</v>
      </c>
      <c r="D612" s="34" t="s">
        <v>36</v>
      </c>
      <c r="E612" s="35">
        <v>7.4650059999999998</v>
      </c>
    </row>
    <row r="613" spans="1:5" x14ac:dyDescent="0.2">
      <c r="A613" s="34" t="str">
        <f>B380&amp;C596&amp;D613</f>
        <v>PENETRACION (%)Bebidas RefrescantesDE 15 A 19 AÑOS</v>
      </c>
      <c r="B613" s="34">
        <v>0</v>
      </c>
      <c r="C613" s="34">
        <v>0</v>
      </c>
      <c r="D613" s="34" t="s">
        <v>147</v>
      </c>
      <c r="E613" s="35">
        <v>23.19059</v>
      </c>
    </row>
    <row r="614" spans="1:5" x14ac:dyDescent="0.2">
      <c r="A614" s="34" t="str">
        <f>B380&amp;C596&amp;D614</f>
        <v>PENETRACION (%)Bebidas RefrescantesDE 20 A 24 AÑOS</v>
      </c>
      <c r="B614" s="34">
        <v>0</v>
      </c>
      <c r="C614" s="34">
        <v>0</v>
      </c>
      <c r="D614" s="34" t="s">
        <v>148</v>
      </c>
      <c r="E614" s="35">
        <v>18.57131</v>
      </c>
    </row>
    <row r="615" spans="1:5" x14ac:dyDescent="0.2">
      <c r="A615" s="34" t="str">
        <f>B380&amp;C596&amp;D615</f>
        <v>PENETRACION (%)Bebidas RefrescantesDE 25 A 34 AÑOS</v>
      </c>
      <c r="B615" s="34">
        <v>0</v>
      </c>
      <c r="C615" s="34">
        <v>0</v>
      </c>
      <c r="D615" s="34" t="s">
        <v>149</v>
      </c>
      <c r="E615" s="35">
        <v>14.433669999999999</v>
      </c>
    </row>
    <row r="616" spans="1:5" x14ac:dyDescent="0.2">
      <c r="A616" s="34" t="str">
        <f>B380&amp;C596&amp;D616</f>
        <v>PENETRACION (%)Bebidas RefrescantesDE 35 A 49 AÑOS</v>
      </c>
      <c r="B616" s="34">
        <v>0</v>
      </c>
      <c r="C616" s="34">
        <v>0</v>
      </c>
      <c r="D616" s="34" t="s">
        <v>150</v>
      </c>
      <c r="E616" s="35">
        <v>11.11472</v>
      </c>
    </row>
    <row r="617" spans="1:5" x14ac:dyDescent="0.2">
      <c r="A617" s="34" t="str">
        <f>B380&amp;C596&amp;D617</f>
        <v>PENETRACION (%)Bebidas RefrescantesDE 50 A 59 AÑOS</v>
      </c>
      <c r="B617" s="34">
        <v>0</v>
      </c>
      <c r="C617" s="34">
        <v>0</v>
      </c>
      <c r="D617" s="34" t="s">
        <v>151</v>
      </c>
      <c r="E617" s="35">
        <v>7.7337790000000002</v>
      </c>
    </row>
    <row r="618" spans="1:5" x14ac:dyDescent="0.2">
      <c r="A618" s="34" t="str">
        <f>B380&amp;C596&amp;D618</f>
        <v>PENETRACION (%)Bebidas RefrescantesDE 60 A 75 AÑOS</v>
      </c>
      <c r="B618" s="34">
        <v>0</v>
      </c>
      <c r="C618" s="34">
        <v>0</v>
      </c>
      <c r="D618" s="34" t="s">
        <v>152</v>
      </c>
      <c r="E618" s="35">
        <v>4.1596979999999997</v>
      </c>
    </row>
    <row r="619" spans="1:5" x14ac:dyDescent="0.2">
      <c r="A619" s="34" t="str">
        <f>B380&amp;C596&amp;D619</f>
        <v>PENETRACION (%)Bebidas RefrescantesALTA Y MEDIA ALTA</v>
      </c>
      <c r="B619" s="34">
        <v>0</v>
      </c>
      <c r="C619" s="34">
        <v>0</v>
      </c>
      <c r="D619" s="34" t="s">
        <v>153</v>
      </c>
      <c r="E619" s="35">
        <v>9.0845129999999994</v>
      </c>
    </row>
    <row r="620" spans="1:5" x14ac:dyDescent="0.2">
      <c r="A620" s="34" t="str">
        <f>B380&amp;C596&amp;D620</f>
        <v>PENETRACION (%)Bebidas RefrescantesMEDIA</v>
      </c>
      <c r="B620" s="34">
        <v>0</v>
      </c>
      <c r="C620" s="34">
        <v>0</v>
      </c>
      <c r="D620" s="34" t="s">
        <v>154</v>
      </c>
      <c r="E620" s="35">
        <v>10.357950000000001</v>
      </c>
    </row>
    <row r="621" spans="1:5" x14ac:dyDescent="0.2">
      <c r="A621" s="34" t="str">
        <f>B380&amp;C596&amp;D621</f>
        <v>PENETRACION (%)Bebidas RefrescantesMEDIA BAJA</v>
      </c>
      <c r="B621" s="34">
        <v>0</v>
      </c>
      <c r="C621" s="34">
        <v>0</v>
      </c>
      <c r="D621" s="34" t="s">
        <v>155</v>
      </c>
      <c r="E621" s="35">
        <v>8.6692549999999997</v>
      </c>
    </row>
    <row r="622" spans="1:5" x14ac:dyDescent="0.2">
      <c r="A622" s="34" t="str">
        <f>B380&amp;C596&amp;D622</f>
        <v>PENETRACION (%)Bebidas RefrescantesBAJA</v>
      </c>
      <c r="B622" s="34">
        <v>0</v>
      </c>
      <c r="C622" s="34">
        <v>0</v>
      </c>
      <c r="D622" s="34" t="s">
        <v>156</v>
      </c>
      <c r="E622" s="35">
        <v>12.90662</v>
      </c>
    </row>
    <row r="623" spans="1:5" x14ac:dyDescent="0.2">
      <c r="A623" s="34" t="str">
        <f>B380&amp;C623&amp;D623</f>
        <v>PENETRACION (%).Total Bebidas CalienteT.ESPAÑA</v>
      </c>
      <c r="B623" s="34">
        <v>0</v>
      </c>
      <c r="C623" s="34" t="s">
        <v>107</v>
      </c>
      <c r="D623" s="34" t="s">
        <v>54</v>
      </c>
      <c r="E623" s="35">
        <v>3.3477139999999999</v>
      </c>
    </row>
    <row r="624" spans="1:5" x14ac:dyDescent="0.2">
      <c r="A624" s="34" t="str">
        <f>B380&amp;C623&amp;D624</f>
        <v>PENETRACION (%).Total Bebidas CalienteBCN AM</v>
      </c>
      <c r="B624" s="34">
        <v>0</v>
      </c>
      <c r="C624" s="34">
        <v>0</v>
      </c>
      <c r="D624" s="34" t="s">
        <v>139</v>
      </c>
      <c r="E624" s="35">
        <v>8.8895409999999995</v>
      </c>
    </row>
    <row r="625" spans="1:5" x14ac:dyDescent="0.2">
      <c r="A625" s="34" t="str">
        <f>B380&amp;C623&amp;D625</f>
        <v>PENETRACION (%).Total Bebidas CalienteREST.CAT ARAGON</v>
      </c>
      <c r="B625" s="34">
        <v>0</v>
      </c>
      <c r="C625" s="34">
        <v>0</v>
      </c>
      <c r="D625" s="34" t="s">
        <v>140</v>
      </c>
      <c r="E625" s="35">
        <v>2.943924</v>
      </c>
    </row>
    <row r="626" spans="1:5" x14ac:dyDescent="0.2">
      <c r="A626" s="34" t="str">
        <f>B380&amp;C623&amp;D626</f>
        <v>PENETRACION (%).Total Bebidas CalienteLEVANTE</v>
      </c>
      <c r="B626" s="34">
        <v>0</v>
      </c>
      <c r="C626" s="34">
        <v>0</v>
      </c>
      <c r="D626" s="34" t="s">
        <v>141</v>
      </c>
      <c r="E626" s="35">
        <v>3.9437679999999999</v>
      </c>
    </row>
    <row r="627" spans="1:5" x14ac:dyDescent="0.2">
      <c r="A627" s="34" t="str">
        <f>B380&amp;C623&amp;D627</f>
        <v>PENETRACION (%).Total Bebidas CalienteANDALUCIA</v>
      </c>
      <c r="B627" s="34">
        <v>0</v>
      </c>
      <c r="C627" s="34">
        <v>0</v>
      </c>
      <c r="D627" s="34" t="s">
        <v>142</v>
      </c>
      <c r="E627" s="35">
        <v>3.2949299999999999</v>
      </c>
    </row>
    <row r="628" spans="1:5" x14ac:dyDescent="0.2">
      <c r="A628" s="34" t="str">
        <f>B380&amp;C623&amp;D628</f>
        <v>PENETRACION (%).Total Bebidas CalienteMDD AM</v>
      </c>
      <c r="B628" s="34">
        <v>0</v>
      </c>
      <c r="C628" s="34">
        <v>0</v>
      </c>
      <c r="D628" s="34" t="s">
        <v>143</v>
      </c>
      <c r="E628" s="35">
        <v>3.4108719999999999</v>
      </c>
    </row>
    <row r="629" spans="1:5" x14ac:dyDescent="0.2">
      <c r="A629" s="34" t="str">
        <f>B380&amp;C623&amp;D629</f>
        <v>PENETRACION (%).Total Bebidas CalienteRTO CENTRO</v>
      </c>
      <c r="B629" s="34">
        <v>0</v>
      </c>
      <c r="C629" s="34">
        <v>0</v>
      </c>
      <c r="D629" s="34" t="s">
        <v>144</v>
      </c>
      <c r="E629" s="35">
        <v>3.1446510000000001</v>
      </c>
    </row>
    <row r="630" spans="1:5" x14ac:dyDescent="0.2">
      <c r="A630" s="34" t="str">
        <f>B380&amp;C623&amp;D630</f>
        <v>PENETRACION (%).Total Bebidas CalienteNORTE-CENTRO</v>
      </c>
      <c r="B630" s="34">
        <v>0</v>
      </c>
      <c r="C630" s="34">
        <v>0</v>
      </c>
      <c r="D630" s="34" t="s">
        <v>145</v>
      </c>
      <c r="E630" s="35">
        <v>3.8575759999999999</v>
      </c>
    </row>
    <row r="631" spans="1:5" x14ac:dyDescent="0.2">
      <c r="A631" s="34" t="str">
        <f>B380&amp;C623&amp;D631</f>
        <v>PENETRACION (%).Total Bebidas CalienteNOROESTE</v>
      </c>
      <c r="B631" s="34">
        <v>0</v>
      </c>
      <c r="C631" s="34">
        <v>0</v>
      </c>
      <c r="D631" s="34" t="s">
        <v>146</v>
      </c>
      <c r="E631" s="35">
        <v>5.1574819999999999</v>
      </c>
    </row>
    <row r="632" spans="1:5" x14ac:dyDescent="0.2">
      <c r="A632" s="34" t="str">
        <f>B380&amp;C623&amp;D632</f>
        <v>PENETRACION (%).Total Bebidas Caliente&lt;2MIL</v>
      </c>
      <c r="B632" s="34">
        <v>0</v>
      </c>
      <c r="C632" s="34">
        <v>0</v>
      </c>
      <c r="D632" s="34" t="s">
        <v>29</v>
      </c>
      <c r="E632" s="35">
        <v>8.8355650000000008</v>
      </c>
    </row>
    <row r="633" spans="1:5" x14ac:dyDescent="0.2">
      <c r="A633" s="34" t="str">
        <f>B380&amp;C623&amp;D633</f>
        <v>PENETRACION (%).Total Bebidas Caliente2-5MIL</v>
      </c>
      <c r="B633" s="34">
        <v>0</v>
      </c>
      <c r="C633" s="34">
        <v>0</v>
      </c>
      <c r="D633" s="34" t="s">
        <v>30</v>
      </c>
      <c r="E633" s="35">
        <v>1.968601</v>
      </c>
    </row>
    <row r="634" spans="1:5" x14ac:dyDescent="0.2">
      <c r="A634" s="34" t="str">
        <f>B380&amp;C623&amp;D634</f>
        <v>PENETRACION (%).Total Bebidas Caliente5-10MIL</v>
      </c>
      <c r="B634" s="34">
        <v>0</v>
      </c>
      <c r="C634" s="34">
        <v>0</v>
      </c>
      <c r="D634" s="34" t="s">
        <v>31</v>
      </c>
      <c r="E634" s="35">
        <v>3.7681179999999999</v>
      </c>
    </row>
    <row r="635" spans="1:5" x14ac:dyDescent="0.2">
      <c r="A635" s="34" t="str">
        <f>B380&amp;C623&amp;D635</f>
        <v>PENETRACION (%).Total Bebidas Caliente10-30MIL</v>
      </c>
      <c r="B635" s="34">
        <v>0</v>
      </c>
      <c r="C635" s="34">
        <v>0</v>
      </c>
      <c r="D635" s="34" t="s">
        <v>32</v>
      </c>
      <c r="E635" s="35">
        <v>4.1729029999999998</v>
      </c>
    </row>
    <row r="636" spans="1:5" x14ac:dyDescent="0.2">
      <c r="A636" s="34" t="str">
        <f>B380&amp;C623&amp;D636</f>
        <v>PENETRACION (%).Total Bebidas Caliente30-100MIL</v>
      </c>
      <c r="B636" s="34">
        <v>0</v>
      </c>
      <c r="C636" s="34">
        <v>0</v>
      </c>
      <c r="D636" s="34" t="s">
        <v>33</v>
      </c>
      <c r="E636" s="35">
        <v>2.6911939999999999</v>
      </c>
    </row>
    <row r="637" spans="1:5" x14ac:dyDescent="0.2">
      <c r="A637" s="34" t="str">
        <f>B380&amp;C623&amp;D637</f>
        <v>PENETRACION (%).Total Bebidas Caliente100-200MIL</v>
      </c>
      <c r="B637" s="34">
        <v>0</v>
      </c>
      <c r="C637" s="34">
        <v>0</v>
      </c>
      <c r="D637" s="34" t="s">
        <v>34</v>
      </c>
      <c r="E637" s="35">
        <v>2.9216380000000002</v>
      </c>
    </row>
    <row r="638" spans="1:5" x14ac:dyDescent="0.2">
      <c r="A638" s="34" t="str">
        <f>B380&amp;C623&amp;D638</f>
        <v>PENETRACION (%).Total Bebidas Caliente200-500MIL</v>
      </c>
      <c r="B638" s="34">
        <v>0</v>
      </c>
      <c r="C638" s="34">
        <v>0</v>
      </c>
      <c r="D638" s="34" t="s">
        <v>35</v>
      </c>
      <c r="E638" s="35">
        <v>5.3543209999999997</v>
      </c>
    </row>
    <row r="639" spans="1:5" x14ac:dyDescent="0.2">
      <c r="A639" s="34" t="str">
        <f>B380&amp;C623&amp;D639</f>
        <v>PENETRACION (%).Total Bebidas Caliente&gt;500MIL</v>
      </c>
      <c r="B639" s="34">
        <v>0</v>
      </c>
      <c r="C639" s="34">
        <v>0</v>
      </c>
      <c r="D639" s="34" t="s">
        <v>36</v>
      </c>
      <c r="E639" s="35">
        <v>3.7770049999999999</v>
      </c>
    </row>
    <row r="640" spans="1:5" x14ac:dyDescent="0.2">
      <c r="A640" s="34" t="str">
        <f>B380&amp;C623&amp;D640</f>
        <v>PENETRACION (%).Total Bebidas CalienteDE 15 A 19 AÑOS</v>
      </c>
      <c r="B640" s="34">
        <v>0</v>
      </c>
      <c r="C640" s="34">
        <v>0</v>
      </c>
      <c r="D640" s="34" t="s">
        <v>147</v>
      </c>
      <c r="E640" s="35">
        <v>1.9706900000000001</v>
      </c>
    </row>
    <row r="641" spans="1:5" x14ac:dyDescent="0.2">
      <c r="A641" s="34" t="str">
        <f>B380&amp;C623&amp;D641</f>
        <v>PENETRACION (%).Total Bebidas CalienteDE 20 A 24 AÑOS</v>
      </c>
      <c r="B641" s="34">
        <v>0</v>
      </c>
      <c r="C641" s="34">
        <v>0</v>
      </c>
      <c r="D641" s="34" t="s">
        <v>148</v>
      </c>
      <c r="E641" s="35">
        <v>2.6327259999999999</v>
      </c>
    </row>
    <row r="642" spans="1:5" x14ac:dyDescent="0.2">
      <c r="A642" s="34" t="str">
        <f>B380&amp;C623&amp;D642</f>
        <v>PENETRACION (%).Total Bebidas CalienteDE 25 A 34 AÑOS</v>
      </c>
      <c r="B642" s="34">
        <v>0</v>
      </c>
      <c r="C642" s="34">
        <v>0</v>
      </c>
      <c r="D642" s="34" t="s">
        <v>149</v>
      </c>
      <c r="E642" s="35">
        <v>3.7845580000000001</v>
      </c>
    </row>
    <row r="643" spans="1:5" x14ac:dyDescent="0.2">
      <c r="A643" s="34" t="str">
        <f>B380&amp;C623&amp;D643</f>
        <v>PENETRACION (%).Total Bebidas CalienteDE 35 A 49 AÑOS</v>
      </c>
      <c r="B643" s="34">
        <v>0</v>
      </c>
      <c r="C643" s="34">
        <v>0</v>
      </c>
      <c r="D643" s="34" t="s">
        <v>150</v>
      </c>
      <c r="E643" s="35">
        <v>4.2874819999999998</v>
      </c>
    </row>
    <row r="644" spans="1:5" x14ac:dyDescent="0.2">
      <c r="A644" s="34" t="str">
        <f>B380&amp;C623&amp;D644</f>
        <v>PENETRACION (%).Total Bebidas CalienteDE 50 A 59 AÑOS</v>
      </c>
      <c r="B644" s="34">
        <v>0</v>
      </c>
      <c r="C644" s="34">
        <v>0</v>
      </c>
      <c r="D644" s="34" t="s">
        <v>151</v>
      </c>
      <c r="E644" s="35">
        <v>3.4350779999999999</v>
      </c>
    </row>
    <row r="645" spans="1:5" x14ac:dyDescent="0.2">
      <c r="A645" s="34" t="str">
        <f>B380&amp;C623&amp;D645</f>
        <v>PENETRACION (%).Total Bebidas CalienteDE 60 A 75 AÑOS</v>
      </c>
      <c r="B645" s="34">
        <v>0</v>
      </c>
      <c r="C645" s="34">
        <v>0</v>
      </c>
      <c r="D645" s="34" t="s">
        <v>152</v>
      </c>
      <c r="E645" s="35">
        <v>2.680965</v>
      </c>
    </row>
    <row r="646" spans="1:5" x14ac:dyDescent="0.2">
      <c r="A646" s="34" t="str">
        <f>B380&amp;C623&amp;D646</f>
        <v>PENETRACION (%).Total Bebidas CalienteALTA Y MEDIA ALTA</v>
      </c>
      <c r="B646" s="34">
        <v>0</v>
      </c>
      <c r="C646" s="34">
        <v>0</v>
      </c>
      <c r="D646" s="34" t="s">
        <v>153</v>
      </c>
      <c r="E646" s="35">
        <v>2.5325679999999999</v>
      </c>
    </row>
    <row r="647" spans="1:5" x14ac:dyDescent="0.2">
      <c r="A647" s="34" t="str">
        <f>B380&amp;C623&amp;D647</f>
        <v>PENETRACION (%).Total Bebidas CalienteMEDIA</v>
      </c>
      <c r="B647" s="34">
        <v>0</v>
      </c>
      <c r="C647" s="34">
        <v>0</v>
      </c>
      <c r="D647" s="34" t="s">
        <v>154</v>
      </c>
      <c r="E647" s="35">
        <v>4.0733249999999996</v>
      </c>
    </row>
    <row r="648" spans="1:5" x14ac:dyDescent="0.2">
      <c r="A648" s="34" t="str">
        <f>B380&amp;C623&amp;D648</f>
        <v>PENETRACION (%).Total Bebidas CalienteMEDIA BAJA</v>
      </c>
      <c r="B648" s="34">
        <v>0</v>
      </c>
      <c r="C648" s="34">
        <v>0</v>
      </c>
      <c r="D648" s="34" t="s">
        <v>155</v>
      </c>
      <c r="E648" s="35">
        <v>3.8964080000000001</v>
      </c>
    </row>
    <row r="649" spans="1:5" x14ac:dyDescent="0.2">
      <c r="A649" s="34" t="str">
        <f>B380&amp;C623&amp;D649</f>
        <v>PENETRACION (%).Total Bebidas CalienteBAJA</v>
      </c>
      <c r="B649" s="34">
        <v>0</v>
      </c>
      <c r="C649" s="34">
        <v>0</v>
      </c>
      <c r="D649" s="34" t="s">
        <v>156</v>
      </c>
      <c r="E649" s="35">
        <v>3.7610049999999999</v>
      </c>
    </row>
    <row r="650" spans="1:5" x14ac:dyDescent="0.2">
      <c r="A650" s="34" t="str">
        <f>B380&amp;C650&amp;D650</f>
        <v>PENETRACION (%)CafeT.ESPAÑA</v>
      </c>
      <c r="B650" s="34">
        <v>0</v>
      </c>
      <c r="C650" s="34" t="s">
        <v>108</v>
      </c>
      <c r="D650" s="34" t="s">
        <v>54</v>
      </c>
      <c r="E650" s="35">
        <v>1.2544949999999999</v>
      </c>
    </row>
    <row r="651" spans="1:5" x14ac:dyDescent="0.2">
      <c r="A651" s="34" t="str">
        <f>B380&amp;C650&amp;D651</f>
        <v>PENETRACION (%)CafeBCN AM</v>
      </c>
      <c r="B651" s="34">
        <v>0</v>
      </c>
      <c r="C651" s="34">
        <v>0</v>
      </c>
      <c r="D651" s="34" t="s">
        <v>139</v>
      </c>
      <c r="E651" s="35">
        <v>0.95696879999999995</v>
      </c>
    </row>
    <row r="652" spans="1:5" x14ac:dyDescent="0.2">
      <c r="A652" s="34" t="str">
        <f>B380&amp;C650&amp;D652</f>
        <v>PENETRACION (%)CafeREST.CAT ARAGON</v>
      </c>
      <c r="B652" s="34">
        <v>0</v>
      </c>
      <c r="C652" s="34">
        <v>0</v>
      </c>
      <c r="D652" s="34" t="s">
        <v>140</v>
      </c>
      <c r="E652" s="35">
        <v>1.6227739999999999</v>
      </c>
    </row>
    <row r="653" spans="1:5" x14ac:dyDescent="0.2">
      <c r="A653" s="34" t="str">
        <f>B380&amp;C650&amp;D653</f>
        <v>PENETRACION (%)CafeLEVANTE</v>
      </c>
      <c r="B653" s="34">
        <v>0</v>
      </c>
      <c r="C653" s="34">
        <v>0</v>
      </c>
      <c r="D653" s="34" t="s">
        <v>141</v>
      </c>
      <c r="E653" s="35">
        <v>1.291139</v>
      </c>
    </row>
    <row r="654" spans="1:5" x14ac:dyDescent="0.2">
      <c r="A654" s="34" t="str">
        <f>B380&amp;C650&amp;D654</f>
        <v>PENETRACION (%)CafeANDALUCIA</v>
      </c>
      <c r="B654" s="34">
        <v>0</v>
      </c>
      <c r="C654" s="34">
        <v>0</v>
      </c>
      <c r="D654" s="34" t="s">
        <v>142</v>
      </c>
      <c r="E654" s="35">
        <v>2.4175469999999999</v>
      </c>
    </row>
    <row r="655" spans="1:5" x14ac:dyDescent="0.2">
      <c r="A655" s="34" t="str">
        <f>B380&amp;C650&amp;D655</f>
        <v>PENETRACION (%)CafeMDD AM</v>
      </c>
      <c r="B655" s="34">
        <v>0</v>
      </c>
      <c r="C655" s="34">
        <v>0</v>
      </c>
      <c r="D655" s="34" t="s">
        <v>143</v>
      </c>
      <c r="E655" s="35">
        <v>1.3625579999999999</v>
      </c>
    </row>
    <row r="656" spans="1:5" x14ac:dyDescent="0.2">
      <c r="A656" s="34" t="str">
        <f>B380&amp;C650&amp;D656</f>
        <v>PENETRACION (%)CafeRTO CENTRO</v>
      </c>
      <c r="B656" s="34">
        <v>0</v>
      </c>
      <c r="C656" s="34">
        <v>0</v>
      </c>
      <c r="D656" s="34" t="s">
        <v>144</v>
      </c>
      <c r="E656" s="35">
        <v>0.68890680000000004</v>
      </c>
    </row>
    <row r="657" spans="1:5" x14ac:dyDescent="0.2">
      <c r="A657" s="34" t="str">
        <f>B380&amp;C650&amp;D657</f>
        <v>PENETRACION (%)CafeNORTE-CENTRO</v>
      </c>
      <c r="B657" s="34">
        <v>0</v>
      </c>
      <c r="C657" s="34">
        <v>0</v>
      </c>
      <c r="D657" s="34" t="s">
        <v>145</v>
      </c>
      <c r="E657" s="35">
        <v>2.2025899999999998</v>
      </c>
    </row>
    <row r="658" spans="1:5" x14ac:dyDescent="0.2">
      <c r="A658" s="34" t="str">
        <f>B380&amp;C650&amp;D658</f>
        <v>PENETRACION (%)CafeNOROESTE</v>
      </c>
      <c r="B658" s="34">
        <v>0</v>
      </c>
      <c r="C658" s="34">
        <v>0</v>
      </c>
      <c r="D658" s="34" t="s">
        <v>146</v>
      </c>
      <c r="E658" s="35">
        <v>1.1776709999999999</v>
      </c>
    </row>
    <row r="659" spans="1:5" x14ac:dyDescent="0.2">
      <c r="A659" s="34" t="str">
        <f>B380&amp;C650&amp;D659</f>
        <v>PENETRACION (%)Cafe&lt;2MIL</v>
      </c>
      <c r="B659" s="34">
        <v>0</v>
      </c>
      <c r="C659" s="34">
        <v>0</v>
      </c>
      <c r="D659" s="34" t="s">
        <v>29</v>
      </c>
      <c r="E659" s="35">
        <v>4.8468660000000003</v>
      </c>
    </row>
    <row r="660" spans="1:5" x14ac:dyDescent="0.2">
      <c r="A660" s="34" t="str">
        <f>B380&amp;C650&amp;D660</f>
        <v>PENETRACION (%)Cafe2-5MIL</v>
      </c>
      <c r="B660" s="34">
        <v>0</v>
      </c>
      <c r="C660" s="34">
        <v>0</v>
      </c>
      <c r="D660" s="34" t="s">
        <v>30</v>
      </c>
      <c r="E660" s="35">
        <v>0.41374139999999998</v>
      </c>
    </row>
    <row r="661" spans="1:5" x14ac:dyDescent="0.2">
      <c r="A661" s="34" t="str">
        <f>B380&amp;C650&amp;D661</f>
        <v>PENETRACION (%)Cafe5-10MIL</v>
      </c>
      <c r="B661" s="34">
        <v>0</v>
      </c>
      <c r="C661" s="34">
        <v>0</v>
      </c>
      <c r="D661" s="34" t="s">
        <v>31</v>
      </c>
      <c r="E661" s="35">
        <v>0.28997869999999998</v>
      </c>
    </row>
    <row r="662" spans="1:5" x14ac:dyDescent="0.2">
      <c r="A662" s="34" t="str">
        <f>B380&amp;C650&amp;D662</f>
        <v>PENETRACION (%)Cafe10-30MIL</v>
      </c>
      <c r="B662" s="34">
        <v>0</v>
      </c>
      <c r="C662" s="34">
        <v>0</v>
      </c>
      <c r="D662" s="34" t="s">
        <v>32</v>
      </c>
      <c r="E662" s="35">
        <v>1.4720740000000001</v>
      </c>
    </row>
    <row r="663" spans="1:5" x14ac:dyDescent="0.2">
      <c r="A663" s="34" t="str">
        <f>B380&amp;C650&amp;D663</f>
        <v>PENETRACION (%)Cafe30-100MIL</v>
      </c>
      <c r="B663" s="34">
        <v>0</v>
      </c>
      <c r="C663" s="34">
        <v>0</v>
      </c>
      <c r="D663" s="34" t="s">
        <v>33</v>
      </c>
      <c r="E663" s="35">
        <v>1.411897</v>
      </c>
    </row>
    <row r="664" spans="1:5" x14ac:dyDescent="0.2">
      <c r="A664" s="34" t="str">
        <f>B380&amp;C650&amp;D664</f>
        <v>PENETRACION (%)Cafe100-200MIL</v>
      </c>
      <c r="B664" s="34">
        <v>0</v>
      </c>
      <c r="C664" s="34">
        <v>0</v>
      </c>
      <c r="D664" s="34" t="s">
        <v>34</v>
      </c>
      <c r="E664" s="35">
        <v>2.7449659999999998</v>
      </c>
    </row>
    <row r="665" spans="1:5" x14ac:dyDescent="0.2">
      <c r="A665" s="34" t="str">
        <f>B380&amp;C650&amp;D665</f>
        <v>PENETRACION (%)Cafe200-500MIL</v>
      </c>
      <c r="B665" s="34">
        <v>0</v>
      </c>
      <c r="C665" s="34">
        <v>0</v>
      </c>
      <c r="D665" s="34" t="s">
        <v>35</v>
      </c>
      <c r="E665" s="35">
        <v>2.1582940000000002</v>
      </c>
    </row>
    <row r="666" spans="1:5" x14ac:dyDescent="0.2">
      <c r="A666" s="34" t="str">
        <f>B380&amp;C650&amp;D666</f>
        <v>PENETRACION (%)Cafe&gt;500MIL</v>
      </c>
      <c r="B666" s="34">
        <v>0</v>
      </c>
      <c r="C666" s="34">
        <v>0</v>
      </c>
      <c r="D666" s="34" t="s">
        <v>36</v>
      </c>
      <c r="E666" s="35">
        <v>1.3931610000000001</v>
      </c>
    </row>
    <row r="667" spans="1:5" x14ac:dyDescent="0.2">
      <c r="A667" s="34" t="str">
        <f>B380&amp;C650&amp;D667</f>
        <v>PENETRACION (%)CafeDE 15 A 19 AÑOS</v>
      </c>
      <c r="B667" s="34">
        <v>0</v>
      </c>
      <c r="C667" s="34">
        <v>0</v>
      </c>
      <c r="D667" s="34" t="s">
        <v>147</v>
      </c>
      <c r="E667" s="35">
        <v>1.4871700000000001</v>
      </c>
    </row>
    <row r="668" spans="1:5" x14ac:dyDescent="0.2">
      <c r="A668" s="34" t="str">
        <f>B380&amp;C650&amp;D668</f>
        <v>PENETRACION (%)CafeDE 20 A 24 AÑOS</v>
      </c>
      <c r="B668" s="34">
        <v>0</v>
      </c>
      <c r="C668" s="34">
        <v>0</v>
      </c>
      <c r="D668" s="34" t="s">
        <v>148</v>
      </c>
      <c r="E668" s="35">
        <v>0.66206259999999995</v>
      </c>
    </row>
    <row r="669" spans="1:5" x14ac:dyDescent="0.2">
      <c r="A669" s="34" t="str">
        <f>B380&amp;C650&amp;D669</f>
        <v>PENETRACION (%)CafeDE 25 A 34 AÑOS</v>
      </c>
      <c r="B669" s="34">
        <v>0</v>
      </c>
      <c r="C669" s="34">
        <v>0</v>
      </c>
      <c r="D669" s="34" t="s">
        <v>149</v>
      </c>
      <c r="E669" s="35">
        <v>1.3382780000000001</v>
      </c>
    </row>
    <row r="670" spans="1:5" x14ac:dyDescent="0.2">
      <c r="A670" s="34" t="str">
        <f>B380&amp;C650&amp;D670</f>
        <v>PENETRACION (%)CafeDE 35 A 49 AÑOS</v>
      </c>
      <c r="B670" s="34">
        <v>0</v>
      </c>
      <c r="C670" s="34">
        <v>0</v>
      </c>
      <c r="D670" s="34" t="s">
        <v>150</v>
      </c>
      <c r="E670" s="35">
        <v>1.772456</v>
      </c>
    </row>
    <row r="671" spans="1:5" x14ac:dyDescent="0.2">
      <c r="A671" s="34" t="str">
        <f>B380&amp;C650&amp;D671</f>
        <v>PENETRACION (%)CafeDE 50 A 59 AÑOS</v>
      </c>
      <c r="B671" s="34">
        <v>0</v>
      </c>
      <c r="C671" s="34">
        <v>0</v>
      </c>
      <c r="D671" s="34" t="s">
        <v>151</v>
      </c>
      <c r="E671" s="35">
        <v>1.619359</v>
      </c>
    </row>
    <row r="672" spans="1:5" x14ac:dyDescent="0.2">
      <c r="A672" s="34" t="str">
        <f>B380&amp;C650&amp;D672</f>
        <v>PENETRACION (%)CafeDE 60 A 75 AÑOS</v>
      </c>
      <c r="B672" s="34">
        <v>0</v>
      </c>
      <c r="C672" s="34">
        <v>0</v>
      </c>
      <c r="D672" s="34" t="s">
        <v>152</v>
      </c>
      <c r="E672" s="35">
        <v>1.0222990000000001</v>
      </c>
    </row>
    <row r="673" spans="1:5" x14ac:dyDescent="0.2">
      <c r="A673" s="34" t="str">
        <f>B380&amp;C650&amp;D673</f>
        <v>PENETRACION (%)CafeALTA Y MEDIA ALTA</v>
      </c>
      <c r="B673" s="34">
        <v>0</v>
      </c>
      <c r="C673" s="34">
        <v>0</v>
      </c>
      <c r="D673" s="34" t="s">
        <v>153</v>
      </c>
      <c r="E673" s="35">
        <v>1.0427930000000001</v>
      </c>
    </row>
    <row r="674" spans="1:5" x14ac:dyDescent="0.2">
      <c r="A674" s="34" t="str">
        <f>B380&amp;C650&amp;D674</f>
        <v>PENETRACION (%)CafeMEDIA</v>
      </c>
      <c r="B674" s="34">
        <v>0</v>
      </c>
      <c r="C674" s="34">
        <v>0</v>
      </c>
      <c r="D674" s="34" t="s">
        <v>154</v>
      </c>
      <c r="E674" s="35">
        <v>1.0824</v>
      </c>
    </row>
    <row r="675" spans="1:5" x14ac:dyDescent="0.2">
      <c r="A675" s="34" t="str">
        <f>B380&amp;C650&amp;D675</f>
        <v>PENETRACION (%)CafeMEDIA BAJA</v>
      </c>
      <c r="B675" s="34">
        <v>0</v>
      </c>
      <c r="C675" s="34">
        <v>0</v>
      </c>
      <c r="D675" s="34" t="s">
        <v>155</v>
      </c>
      <c r="E675" s="35">
        <v>1.704998</v>
      </c>
    </row>
    <row r="676" spans="1:5" x14ac:dyDescent="0.2">
      <c r="A676" s="34" t="str">
        <f>B380&amp;C650&amp;D676</f>
        <v>PENETRACION (%)CafeBAJA</v>
      </c>
      <c r="B676" s="34">
        <v>0</v>
      </c>
      <c r="C676" s="34">
        <v>0</v>
      </c>
      <c r="D676" s="34" t="s">
        <v>156</v>
      </c>
      <c r="E676" s="35">
        <v>1.8511150000000001</v>
      </c>
    </row>
    <row r="677" spans="1:5" x14ac:dyDescent="0.2">
      <c r="A677" s="34" t="str">
        <f>B380&amp;C677&amp;D677</f>
        <v>PENETRACION (%)Leche+bebidas vegetalesT.ESPAÑA</v>
      </c>
      <c r="B677" s="34">
        <v>0</v>
      </c>
      <c r="C677" s="34" t="s">
        <v>109</v>
      </c>
      <c r="D677" s="34" t="s">
        <v>54</v>
      </c>
      <c r="E677" s="35">
        <v>1.777477</v>
      </c>
    </row>
    <row r="678" spans="1:5" x14ac:dyDescent="0.2">
      <c r="A678" s="34" t="str">
        <f>B380&amp;C677&amp;D678</f>
        <v>PENETRACION (%)Leche+bebidas vegetalesBCN AM</v>
      </c>
      <c r="B678" s="34">
        <v>0</v>
      </c>
      <c r="C678" s="34">
        <v>0</v>
      </c>
      <c r="D678" s="34" t="s">
        <v>139</v>
      </c>
      <c r="E678" s="35">
        <v>3.147548</v>
      </c>
    </row>
    <row r="679" spans="1:5" x14ac:dyDescent="0.2">
      <c r="A679" s="34" t="str">
        <f>B380&amp;C677&amp;D679</f>
        <v>PENETRACION (%)Leche+bebidas vegetalesREST.CAT ARAGON</v>
      </c>
      <c r="B679" s="34">
        <v>0</v>
      </c>
      <c r="C679" s="34">
        <v>0</v>
      </c>
      <c r="D679" s="34" t="s">
        <v>140</v>
      </c>
      <c r="E679" s="35">
        <v>1.7688889999999999</v>
      </c>
    </row>
    <row r="680" spans="1:5" x14ac:dyDescent="0.2">
      <c r="A680" s="34" t="str">
        <f>B380&amp;C677&amp;D680</f>
        <v>PENETRACION (%)Leche+bebidas vegetalesLEVANTE</v>
      </c>
      <c r="B680" s="34">
        <v>0</v>
      </c>
      <c r="C680" s="34">
        <v>0</v>
      </c>
      <c r="D680" s="34" t="s">
        <v>141</v>
      </c>
      <c r="E680" s="35">
        <v>2.6605370000000002</v>
      </c>
    </row>
    <row r="681" spans="1:5" x14ac:dyDescent="0.2">
      <c r="A681" s="34" t="str">
        <f>B380&amp;C677&amp;D681</f>
        <v>PENETRACION (%)Leche+bebidas vegetalesANDALUCIA</v>
      </c>
      <c r="B681" s="34">
        <v>0</v>
      </c>
      <c r="C681" s="34">
        <v>0</v>
      </c>
      <c r="D681" s="34" t="s">
        <v>142</v>
      </c>
      <c r="E681" s="35">
        <v>1.438094</v>
      </c>
    </row>
    <row r="682" spans="1:5" x14ac:dyDescent="0.2">
      <c r="A682" s="34" t="str">
        <f>B380&amp;C677&amp;D682</f>
        <v>PENETRACION (%)Leche+bebidas vegetalesMDD AM</v>
      </c>
      <c r="B682" s="34">
        <v>0</v>
      </c>
      <c r="C682" s="34">
        <v>0</v>
      </c>
      <c r="D682" s="34" t="s">
        <v>143</v>
      </c>
      <c r="E682" s="35">
        <v>1.95157</v>
      </c>
    </row>
    <row r="683" spans="1:5" x14ac:dyDescent="0.2">
      <c r="A683" s="34" t="str">
        <f>B380&amp;C677&amp;D683</f>
        <v>PENETRACION (%)Leche+bebidas vegetalesRTO CENTRO</v>
      </c>
      <c r="B683" s="34">
        <v>0</v>
      </c>
      <c r="C683" s="34">
        <v>0</v>
      </c>
      <c r="D683" s="34" t="s">
        <v>144</v>
      </c>
      <c r="E683" s="35">
        <v>2.4875349999999998</v>
      </c>
    </row>
    <row r="684" spans="1:5" x14ac:dyDescent="0.2">
      <c r="A684" s="34" t="str">
        <f>B380&amp;C677&amp;D684</f>
        <v>PENETRACION (%)Leche+bebidas vegetalesNORTE-CENTRO</v>
      </c>
      <c r="B684" s="34">
        <v>0</v>
      </c>
      <c r="C684" s="34">
        <v>0</v>
      </c>
      <c r="D684" s="34" t="s">
        <v>145</v>
      </c>
      <c r="E684" s="35">
        <v>1.4000140000000001</v>
      </c>
    </row>
    <row r="685" spans="1:5" x14ac:dyDescent="0.2">
      <c r="A685" s="34" t="str">
        <f>B380&amp;C677&amp;D685</f>
        <v>PENETRACION (%)Leche+bebidas vegetalesNOROESTE</v>
      </c>
      <c r="B685" s="34">
        <v>0</v>
      </c>
      <c r="C685" s="34">
        <v>0</v>
      </c>
      <c r="D685" s="34" t="s">
        <v>146</v>
      </c>
      <c r="E685" s="35">
        <v>3.5749879999999998</v>
      </c>
    </row>
    <row r="686" spans="1:5" x14ac:dyDescent="0.2">
      <c r="A686" s="34" t="str">
        <f>B380&amp;C677&amp;D686</f>
        <v>PENETRACION (%)Leche+bebidas vegetales&lt;2MIL</v>
      </c>
      <c r="B686" s="34">
        <v>0</v>
      </c>
      <c r="C686" s="34">
        <v>0</v>
      </c>
      <c r="D686" s="34" t="s">
        <v>29</v>
      </c>
      <c r="E686" s="35">
        <v>2.2252079999999999</v>
      </c>
    </row>
    <row r="687" spans="1:5" x14ac:dyDescent="0.2">
      <c r="A687" s="34" t="str">
        <f>B380&amp;C677&amp;D687</f>
        <v>PENETRACION (%)Leche+bebidas vegetales2-5MIL</v>
      </c>
      <c r="B687" s="34">
        <v>0</v>
      </c>
      <c r="C687" s="34">
        <v>0</v>
      </c>
      <c r="D687" s="34" t="s">
        <v>30</v>
      </c>
      <c r="E687" s="35">
        <v>0.70044419999999996</v>
      </c>
    </row>
    <row r="688" spans="1:5" x14ac:dyDescent="0.2">
      <c r="A688" s="34" t="str">
        <f>B380&amp;C677&amp;D688</f>
        <v>PENETRACION (%)Leche+bebidas vegetales5-10MIL</v>
      </c>
      <c r="B688" s="34">
        <v>0</v>
      </c>
      <c r="C688" s="34">
        <v>0</v>
      </c>
      <c r="D688" s="34" t="s">
        <v>31</v>
      </c>
      <c r="E688" s="35">
        <v>2.55958</v>
      </c>
    </row>
    <row r="689" spans="1:5" x14ac:dyDescent="0.2">
      <c r="A689" s="34" t="str">
        <f>B380&amp;C677&amp;D689</f>
        <v>PENETRACION (%)Leche+bebidas vegetales10-30MIL</v>
      </c>
      <c r="B689" s="34">
        <v>0</v>
      </c>
      <c r="C689" s="34">
        <v>0</v>
      </c>
      <c r="D689" s="34" t="s">
        <v>32</v>
      </c>
      <c r="E689" s="35">
        <v>2.8500489999999998</v>
      </c>
    </row>
    <row r="690" spans="1:5" x14ac:dyDescent="0.2">
      <c r="A690" s="34" t="str">
        <f>B380&amp;C677&amp;D690</f>
        <v>PENETRACION (%)Leche+bebidas vegetales30-100MIL</v>
      </c>
      <c r="B690" s="34">
        <v>0</v>
      </c>
      <c r="C690" s="34">
        <v>0</v>
      </c>
      <c r="D690" s="34" t="s">
        <v>33</v>
      </c>
      <c r="E690" s="35">
        <v>1.5003770000000001</v>
      </c>
    </row>
    <row r="691" spans="1:5" x14ac:dyDescent="0.2">
      <c r="A691" s="34" t="str">
        <f>B380&amp;C677&amp;D691</f>
        <v>PENETRACION (%)Leche+bebidas vegetales100-200MIL</v>
      </c>
      <c r="B691" s="34">
        <v>0</v>
      </c>
      <c r="C691" s="34">
        <v>0</v>
      </c>
      <c r="D691" s="34" t="s">
        <v>34</v>
      </c>
      <c r="E691" s="35">
        <v>1.328414</v>
      </c>
    </row>
    <row r="692" spans="1:5" x14ac:dyDescent="0.2">
      <c r="A692" s="34" t="str">
        <f>B380&amp;C677&amp;D692</f>
        <v>PENETRACION (%)Leche+bebidas vegetales200-500MIL</v>
      </c>
      <c r="B692" s="34">
        <v>0</v>
      </c>
      <c r="C692" s="34">
        <v>0</v>
      </c>
      <c r="D692" s="34" t="s">
        <v>35</v>
      </c>
      <c r="E692" s="35">
        <v>4.856179</v>
      </c>
    </row>
    <row r="693" spans="1:5" x14ac:dyDescent="0.2">
      <c r="A693" s="34" t="str">
        <f>B380&amp;C677&amp;D693</f>
        <v>PENETRACION (%)Leche+bebidas vegetales&gt;500MIL</v>
      </c>
      <c r="B693" s="34">
        <v>0</v>
      </c>
      <c r="C693" s="34">
        <v>0</v>
      </c>
      <c r="D693" s="34" t="s">
        <v>36</v>
      </c>
      <c r="E693" s="35">
        <v>1.7523979999999999</v>
      </c>
    </row>
    <row r="694" spans="1:5" x14ac:dyDescent="0.2">
      <c r="A694" s="34" t="str">
        <f>B380&amp;C677&amp;D694</f>
        <v>PENETRACION (%)Leche+bebidas vegetalesDE 15 A 19 AÑOS</v>
      </c>
      <c r="B694" s="34">
        <v>0</v>
      </c>
      <c r="C694" s="34">
        <v>0</v>
      </c>
      <c r="D694" s="34" t="s">
        <v>147</v>
      </c>
      <c r="E694" s="35">
        <v>1.780152</v>
      </c>
    </row>
    <row r="695" spans="1:5" x14ac:dyDescent="0.2">
      <c r="A695" s="34" t="str">
        <f>B380&amp;C677&amp;D695</f>
        <v>PENETRACION (%)Leche+bebidas vegetalesDE 20 A 24 AÑOS</v>
      </c>
      <c r="B695" s="34">
        <v>0</v>
      </c>
      <c r="C695" s="34">
        <v>0</v>
      </c>
      <c r="D695" s="34" t="s">
        <v>148</v>
      </c>
      <c r="E695" s="35">
        <v>3.375454</v>
      </c>
    </row>
    <row r="696" spans="1:5" x14ac:dyDescent="0.2">
      <c r="A696" s="34" t="str">
        <f>B380&amp;C677&amp;D696</f>
        <v>PENETRACION (%)Leche+bebidas vegetalesDE 25 A 34 AÑOS</v>
      </c>
      <c r="B696" s="34">
        <v>0</v>
      </c>
      <c r="C696" s="34">
        <v>0</v>
      </c>
      <c r="D696" s="34" t="s">
        <v>149</v>
      </c>
      <c r="E696" s="35">
        <v>1.3664419999999999</v>
      </c>
    </row>
    <row r="697" spans="1:5" x14ac:dyDescent="0.2">
      <c r="A697" s="34" t="str">
        <f>B380&amp;C677&amp;D697</f>
        <v>PENETRACION (%)Leche+bebidas vegetalesDE 35 A 49 AÑOS</v>
      </c>
      <c r="B697" s="34">
        <v>0</v>
      </c>
      <c r="C697" s="34">
        <v>0</v>
      </c>
      <c r="D697" s="34" t="s">
        <v>150</v>
      </c>
      <c r="E697" s="35">
        <v>2.6074030000000001</v>
      </c>
    </row>
    <row r="698" spans="1:5" x14ac:dyDescent="0.2">
      <c r="A698" s="34" t="str">
        <f>B380&amp;C677&amp;D698</f>
        <v>PENETRACION (%)Leche+bebidas vegetalesDE 50 A 59 AÑOS</v>
      </c>
      <c r="B698" s="34">
        <v>0</v>
      </c>
      <c r="C698" s="34">
        <v>0</v>
      </c>
      <c r="D698" s="34" t="s">
        <v>151</v>
      </c>
      <c r="E698" s="35">
        <v>1.5962229999999999</v>
      </c>
    </row>
    <row r="699" spans="1:5" x14ac:dyDescent="0.2">
      <c r="A699" s="34" t="str">
        <f>B380&amp;C677&amp;D699</f>
        <v>PENETRACION (%)Leche+bebidas vegetalesDE 60 A 75 AÑOS</v>
      </c>
      <c r="B699" s="34">
        <v>0</v>
      </c>
      <c r="C699" s="34">
        <v>0</v>
      </c>
      <c r="D699" s="34" t="s">
        <v>152</v>
      </c>
      <c r="E699" s="35">
        <v>1.0984970000000001</v>
      </c>
    </row>
    <row r="700" spans="1:5" x14ac:dyDescent="0.2">
      <c r="A700" s="34" t="str">
        <f>B380&amp;C677&amp;D700</f>
        <v>PENETRACION (%)Leche+bebidas vegetalesALTA Y MEDIA ALTA</v>
      </c>
      <c r="B700" s="34">
        <v>0</v>
      </c>
      <c r="C700" s="34">
        <v>0</v>
      </c>
      <c r="D700" s="34" t="s">
        <v>153</v>
      </c>
      <c r="E700" s="35">
        <v>1.5398860000000001</v>
      </c>
    </row>
    <row r="701" spans="1:5" x14ac:dyDescent="0.2">
      <c r="A701" s="34" t="str">
        <f>B380&amp;C677&amp;D701</f>
        <v>PENETRACION (%)Leche+bebidas vegetalesMEDIA</v>
      </c>
      <c r="B701" s="34">
        <v>0</v>
      </c>
      <c r="C701" s="34">
        <v>0</v>
      </c>
      <c r="D701" s="34" t="s">
        <v>154</v>
      </c>
      <c r="E701" s="35">
        <v>2.475797</v>
      </c>
    </row>
    <row r="702" spans="1:5" x14ac:dyDescent="0.2">
      <c r="A702" s="34" t="str">
        <f>B380&amp;C677&amp;D702</f>
        <v>PENETRACION (%)Leche+bebidas vegetalesMEDIA BAJA</v>
      </c>
      <c r="B702" s="34">
        <v>0</v>
      </c>
      <c r="C702" s="34">
        <v>0</v>
      </c>
      <c r="D702" s="34" t="s">
        <v>155</v>
      </c>
      <c r="E702" s="35">
        <v>2.1084689999999999</v>
      </c>
    </row>
    <row r="703" spans="1:5" x14ac:dyDescent="0.2">
      <c r="A703" s="34" t="str">
        <f>B380&amp;C677&amp;D703</f>
        <v>PENETRACION (%)Leche+bebidas vegetalesBAJA</v>
      </c>
      <c r="B703" s="34">
        <v>0</v>
      </c>
      <c r="C703" s="34">
        <v>0</v>
      </c>
      <c r="D703" s="34" t="s">
        <v>156</v>
      </c>
      <c r="E703" s="35">
        <v>1.0880240000000001</v>
      </c>
    </row>
    <row r="704" spans="1:5" x14ac:dyDescent="0.2">
      <c r="A704" s="34" t="str">
        <f>B380&amp;C704&amp;D704</f>
        <v>PENETRACION (%)InfusionesT.ESPAÑA</v>
      </c>
      <c r="B704" s="34">
        <v>0</v>
      </c>
      <c r="C704" s="34" t="s">
        <v>110</v>
      </c>
      <c r="D704" s="34" t="s">
        <v>54</v>
      </c>
      <c r="E704" s="35">
        <v>0.56918869999999999</v>
      </c>
    </row>
    <row r="705" spans="1:5" x14ac:dyDescent="0.2">
      <c r="A705" s="34" t="str">
        <f>B380&amp;C704&amp;D705</f>
        <v>PENETRACION (%)InfusionesBCN AM</v>
      </c>
      <c r="B705" s="34">
        <v>0</v>
      </c>
      <c r="C705" s="34">
        <v>0</v>
      </c>
      <c r="D705" s="34" t="s">
        <v>139</v>
      </c>
      <c r="E705" s="35">
        <v>0.96582290000000004</v>
      </c>
    </row>
    <row r="706" spans="1:5" x14ac:dyDescent="0.2">
      <c r="A706" s="34" t="str">
        <f>B380&amp;C704&amp;D706</f>
        <v>PENETRACION (%)InfusionesREST.CAT ARAGON</v>
      </c>
      <c r="B706" s="34">
        <v>0</v>
      </c>
      <c r="C706" s="34">
        <v>0</v>
      </c>
      <c r="D706" s="34" t="s">
        <v>140</v>
      </c>
      <c r="E706" s="35">
        <v>0.70326469999999996</v>
      </c>
    </row>
    <row r="707" spans="1:5" x14ac:dyDescent="0.2">
      <c r="A707" s="34" t="str">
        <f>B380&amp;C704&amp;D707</f>
        <v>PENETRACION (%)InfusionesLEVANTE</v>
      </c>
      <c r="B707" s="34">
        <v>0</v>
      </c>
      <c r="C707" s="34">
        <v>0</v>
      </c>
      <c r="D707" s="34" t="s">
        <v>141</v>
      </c>
      <c r="E707" s="35">
        <v>0.43386330000000001</v>
      </c>
    </row>
    <row r="708" spans="1:5" x14ac:dyDescent="0.2">
      <c r="A708" s="34" t="str">
        <f>B380&amp;C704&amp;D708</f>
        <v>PENETRACION (%)InfusionesANDALUCIA</v>
      </c>
      <c r="B708" s="34">
        <v>0</v>
      </c>
      <c r="C708" s="34">
        <v>0</v>
      </c>
      <c r="D708" s="34" t="s">
        <v>142</v>
      </c>
      <c r="E708" s="35">
        <v>0.25569049999999999</v>
      </c>
    </row>
    <row r="709" spans="1:5" x14ac:dyDescent="0.2">
      <c r="A709" s="34" t="str">
        <f>B380&amp;C704&amp;D709</f>
        <v>PENETRACION (%)InfusionesMDD AM</v>
      </c>
      <c r="B709" s="34">
        <v>0</v>
      </c>
      <c r="C709" s="34">
        <v>0</v>
      </c>
      <c r="D709" s="34" t="s">
        <v>143</v>
      </c>
      <c r="E709" s="35">
        <v>0.54128540000000003</v>
      </c>
    </row>
    <row r="710" spans="1:5" x14ac:dyDescent="0.2">
      <c r="A710" s="34" t="str">
        <f>B380&amp;C704&amp;D710</f>
        <v>PENETRACION (%)InfusionesRTO CENTRO</v>
      </c>
      <c r="B710" s="34">
        <v>0</v>
      </c>
      <c r="C710" s="34">
        <v>0</v>
      </c>
      <c r="D710" s="34" t="s">
        <v>144</v>
      </c>
      <c r="E710" s="35">
        <v>0</v>
      </c>
    </row>
    <row r="711" spans="1:5" x14ac:dyDescent="0.2">
      <c r="A711" s="34" t="str">
        <f>B380&amp;C704&amp;D711</f>
        <v>PENETRACION (%)InfusionesNORTE-CENTRO</v>
      </c>
      <c r="B711" s="34">
        <v>0</v>
      </c>
      <c r="C711" s="34">
        <v>0</v>
      </c>
      <c r="D711" s="34" t="s">
        <v>145</v>
      </c>
      <c r="E711" s="35">
        <v>1.053825</v>
      </c>
    </row>
    <row r="712" spans="1:5" x14ac:dyDescent="0.2">
      <c r="A712" s="34" t="str">
        <f>B380&amp;C704&amp;D712</f>
        <v>PENETRACION (%)InfusionesNOROESTE</v>
      </c>
      <c r="B712" s="34">
        <v>0</v>
      </c>
      <c r="C712" s="34">
        <v>0</v>
      </c>
      <c r="D712" s="34" t="s">
        <v>146</v>
      </c>
      <c r="E712" s="35">
        <v>1.2883020000000001</v>
      </c>
    </row>
    <row r="713" spans="1:5" x14ac:dyDescent="0.2">
      <c r="A713" s="34" t="str">
        <f>B380&amp;C704&amp;D713</f>
        <v>PENETRACION (%)Infusiones&lt;2MIL</v>
      </c>
      <c r="B713" s="34">
        <v>0</v>
      </c>
      <c r="C713" s="34">
        <v>0</v>
      </c>
      <c r="D713" s="34" t="s">
        <v>29</v>
      </c>
      <c r="E713" s="35">
        <v>1.7546889999999999</v>
      </c>
    </row>
    <row r="714" spans="1:5" x14ac:dyDescent="0.2">
      <c r="A714" s="34" t="str">
        <f>B380&amp;C704&amp;D714</f>
        <v>PENETRACION (%)Infusiones2-5MIL</v>
      </c>
      <c r="B714" s="34">
        <v>0</v>
      </c>
      <c r="C714" s="34">
        <v>0</v>
      </c>
      <c r="D714" s="34" t="s">
        <v>30</v>
      </c>
      <c r="E714" s="35">
        <v>0.78740960000000004</v>
      </c>
    </row>
    <row r="715" spans="1:5" x14ac:dyDescent="0.2">
      <c r="A715" s="34" t="str">
        <f>B380&amp;C704&amp;D715</f>
        <v>PENETRACION (%)Infusiones5-10MIL</v>
      </c>
      <c r="B715" s="34">
        <v>0</v>
      </c>
      <c r="C715" s="34">
        <v>0</v>
      </c>
      <c r="D715" s="34" t="s">
        <v>31</v>
      </c>
      <c r="E715" s="35">
        <v>0</v>
      </c>
    </row>
    <row r="716" spans="1:5" x14ac:dyDescent="0.2">
      <c r="A716" s="34" t="str">
        <f>B380&amp;C704&amp;D716</f>
        <v>PENETRACION (%)Infusiones10-30MIL</v>
      </c>
      <c r="B716" s="34">
        <v>0</v>
      </c>
      <c r="C716" s="34">
        <v>0</v>
      </c>
      <c r="D716" s="34" t="s">
        <v>32</v>
      </c>
      <c r="E716" s="35">
        <v>0.24706330000000001</v>
      </c>
    </row>
    <row r="717" spans="1:5" x14ac:dyDescent="0.2">
      <c r="A717" s="34" t="str">
        <f>B380&amp;C704&amp;D717</f>
        <v>PENETRACION (%)Infusiones30-100MIL</v>
      </c>
      <c r="B717" s="34">
        <v>0</v>
      </c>
      <c r="C717" s="34">
        <v>0</v>
      </c>
      <c r="D717" s="34" t="s">
        <v>33</v>
      </c>
      <c r="E717" s="35">
        <v>0.2204111</v>
      </c>
    </row>
    <row r="718" spans="1:5" x14ac:dyDescent="0.2">
      <c r="A718" s="34" t="str">
        <f>B380&amp;C704&amp;D718</f>
        <v>PENETRACION (%)Infusiones100-200MIL</v>
      </c>
      <c r="B718" s="34">
        <v>0</v>
      </c>
      <c r="C718" s="34">
        <v>0</v>
      </c>
      <c r="D718" s="34" t="s">
        <v>34</v>
      </c>
      <c r="E718" s="35">
        <v>1.2625470000000001</v>
      </c>
    </row>
    <row r="719" spans="1:5" x14ac:dyDescent="0.2">
      <c r="A719" s="34" t="str">
        <f>B380&amp;C704&amp;D719</f>
        <v>PENETRACION (%)Infusiones200-500MIL</v>
      </c>
      <c r="B719" s="34">
        <v>0</v>
      </c>
      <c r="C719" s="34">
        <v>0</v>
      </c>
      <c r="D719" s="34" t="s">
        <v>35</v>
      </c>
      <c r="E719" s="35">
        <v>1.2945329999999999</v>
      </c>
    </row>
    <row r="720" spans="1:5" x14ac:dyDescent="0.2">
      <c r="A720" s="34" t="str">
        <f>B380&amp;C704&amp;D720</f>
        <v>PENETRACION (%)Infusiones&gt;500MIL</v>
      </c>
      <c r="B720" s="34">
        <v>0</v>
      </c>
      <c r="C720" s="34">
        <v>0</v>
      </c>
      <c r="D720" s="34" t="s">
        <v>36</v>
      </c>
      <c r="E720" s="35">
        <v>0.33258700000000002</v>
      </c>
    </row>
    <row r="721" spans="1:5" x14ac:dyDescent="0.2">
      <c r="A721" s="34" t="str">
        <f>B380&amp;C704&amp;D721</f>
        <v>PENETRACION (%)InfusionesDE 15 A 19 AÑOS</v>
      </c>
      <c r="B721" s="34">
        <v>0</v>
      </c>
      <c r="C721" s="34">
        <v>0</v>
      </c>
      <c r="D721" s="34" t="s">
        <v>147</v>
      </c>
      <c r="E721" s="35">
        <v>0</v>
      </c>
    </row>
    <row r="722" spans="1:5" x14ac:dyDescent="0.2">
      <c r="A722" s="34" t="str">
        <f>B380&amp;C704&amp;D722</f>
        <v>PENETRACION (%)InfusionesDE 20 A 24 AÑOS</v>
      </c>
      <c r="B722" s="34">
        <v>0</v>
      </c>
      <c r="C722" s="34">
        <v>0</v>
      </c>
      <c r="D722" s="34" t="s">
        <v>148</v>
      </c>
      <c r="E722" s="35">
        <v>0</v>
      </c>
    </row>
    <row r="723" spans="1:5" x14ac:dyDescent="0.2">
      <c r="A723" s="34" t="str">
        <f>B380&amp;C704&amp;D723</f>
        <v>PENETRACION (%)InfusionesDE 25 A 34 AÑOS</v>
      </c>
      <c r="B723" s="34">
        <v>0</v>
      </c>
      <c r="C723" s="34">
        <v>0</v>
      </c>
      <c r="D723" s="34" t="s">
        <v>149</v>
      </c>
      <c r="E723" s="35">
        <v>1.788313</v>
      </c>
    </row>
    <row r="724" spans="1:5" x14ac:dyDescent="0.2">
      <c r="A724" s="34" t="str">
        <f>B380&amp;C704&amp;D724</f>
        <v>PENETRACION (%)InfusionesDE 35 A 49 AÑOS</v>
      </c>
      <c r="B724" s="34">
        <v>0</v>
      </c>
      <c r="C724" s="34">
        <v>0</v>
      </c>
      <c r="D724" s="34" t="s">
        <v>150</v>
      </c>
      <c r="E724" s="35">
        <v>0.86213459999999997</v>
      </c>
    </row>
    <row r="725" spans="1:5" x14ac:dyDescent="0.2">
      <c r="A725" s="34" t="str">
        <f>B380&amp;C704&amp;D725</f>
        <v>PENETRACION (%)InfusionesDE 50 A 59 AÑOS</v>
      </c>
      <c r="B725" s="34">
        <v>0</v>
      </c>
      <c r="C725" s="34">
        <v>0</v>
      </c>
      <c r="D725" s="34" t="s">
        <v>151</v>
      </c>
      <c r="E725" s="35">
        <v>0.31286789999999998</v>
      </c>
    </row>
    <row r="726" spans="1:5" x14ac:dyDescent="0.2">
      <c r="A726" s="34" t="str">
        <f>B380&amp;C704&amp;D726</f>
        <v>PENETRACION (%)InfusionesDE 60 A 75 AÑOS</v>
      </c>
      <c r="B726" s="34">
        <v>0</v>
      </c>
      <c r="C726" s="34">
        <v>0</v>
      </c>
      <c r="D726" s="34" t="s">
        <v>152</v>
      </c>
      <c r="E726" s="35">
        <v>0</v>
      </c>
    </row>
    <row r="727" spans="1:5" x14ac:dyDescent="0.2">
      <c r="A727" s="34" t="str">
        <f>B380&amp;C704&amp;D727</f>
        <v>PENETRACION (%)InfusionesALTA Y MEDIA ALTA</v>
      </c>
      <c r="B727" s="34">
        <v>0</v>
      </c>
      <c r="C727" s="34">
        <v>0</v>
      </c>
      <c r="D727" s="34" t="s">
        <v>153</v>
      </c>
      <c r="E727" s="35">
        <v>0.27969149999999998</v>
      </c>
    </row>
    <row r="728" spans="1:5" x14ac:dyDescent="0.2">
      <c r="A728" s="34" t="str">
        <f>B380&amp;C704&amp;D728</f>
        <v>PENETRACION (%)InfusionesMEDIA</v>
      </c>
      <c r="B728" s="34">
        <v>0</v>
      </c>
      <c r="C728" s="34">
        <v>0</v>
      </c>
      <c r="D728" s="34" t="s">
        <v>154</v>
      </c>
      <c r="E728" s="35">
        <v>0.39426260000000002</v>
      </c>
    </row>
    <row r="729" spans="1:5" x14ac:dyDescent="0.2">
      <c r="A729" s="34" t="str">
        <f>B380&amp;C704&amp;D729</f>
        <v>PENETRACION (%)InfusionesMEDIA BAJA</v>
      </c>
      <c r="B729" s="34">
        <v>0</v>
      </c>
      <c r="C729" s="34">
        <v>0</v>
      </c>
      <c r="D729" s="34" t="s">
        <v>155</v>
      </c>
      <c r="E729" s="35">
        <v>1.0531239999999999</v>
      </c>
    </row>
    <row r="730" spans="1:5" x14ac:dyDescent="0.2">
      <c r="A730" s="34" t="str">
        <f>B380&amp;C704&amp;D730</f>
        <v>PENETRACION (%)InfusionesBAJA</v>
      </c>
      <c r="B730" s="34">
        <v>0</v>
      </c>
      <c r="C730" s="34">
        <v>0</v>
      </c>
      <c r="D730" s="34" t="s">
        <v>156</v>
      </c>
      <c r="E730" s="35">
        <v>0.58909330000000004</v>
      </c>
    </row>
    <row r="731" spans="1:5" x14ac:dyDescent="0.2">
      <c r="A731" s="34" t="str">
        <f>B380&amp;C731&amp;D731</f>
        <v>PENETRACION (%)Resto Bebidas CalienteT.ESPAÑA</v>
      </c>
      <c r="B731" s="34">
        <v>0</v>
      </c>
      <c r="C731" s="34" t="s">
        <v>111</v>
      </c>
      <c r="D731" s="34" t="s">
        <v>54</v>
      </c>
      <c r="E731" s="35">
        <v>1.1153150000000001</v>
      </c>
    </row>
    <row r="732" spans="1:5" x14ac:dyDescent="0.2">
      <c r="A732" s="34" t="str">
        <f>B380&amp;C731&amp;D732</f>
        <v>PENETRACION (%)Resto Bebidas CalienteBCN AM</v>
      </c>
      <c r="B732" s="34">
        <v>0</v>
      </c>
      <c r="C732" s="34">
        <v>0</v>
      </c>
      <c r="D732" s="34" t="s">
        <v>139</v>
      </c>
      <c r="E732" s="35">
        <v>3.866168</v>
      </c>
    </row>
    <row r="733" spans="1:5" x14ac:dyDescent="0.2">
      <c r="A733" s="34" t="str">
        <f>B380&amp;C731&amp;D733</f>
        <v>PENETRACION (%)Resto Bebidas CalienteREST.CAT ARAGON</v>
      </c>
      <c r="B733" s="34">
        <v>0</v>
      </c>
      <c r="C733" s="34">
        <v>0</v>
      </c>
      <c r="D733" s="34" t="s">
        <v>140</v>
      </c>
      <c r="E733" s="35">
        <v>0.81163540000000001</v>
      </c>
    </row>
    <row r="734" spans="1:5" x14ac:dyDescent="0.2">
      <c r="A734" s="34" t="str">
        <f>B380&amp;C731&amp;D734</f>
        <v>PENETRACION (%)Resto Bebidas CalienteLEVANTE</v>
      </c>
      <c r="B734" s="34">
        <v>0</v>
      </c>
      <c r="C734" s="34">
        <v>0</v>
      </c>
      <c r="D734" s="34" t="s">
        <v>141</v>
      </c>
      <c r="E734" s="35">
        <v>0.4740839</v>
      </c>
    </row>
    <row r="735" spans="1:5" x14ac:dyDescent="0.2">
      <c r="A735" s="34" t="str">
        <f>B380&amp;C731&amp;D735</f>
        <v>PENETRACION (%)Resto Bebidas CalienteANDALUCIA</v>
      </c>
      <c r="B735" s="34">
        <v>0</v>
      </c>
      <c r="C735" s="34">
        <v>0</v>
      </c>
      <c r="D735" s="34" t="s">
        <v>142</v>
      </c>
      <c r="E735" s="35">
        <v>1.9270210000000001</v>
      </c>
    </row>
    <row r="736" spans="1:5" x14ac:dyDescent="0.2">
      <c r="A736" s="34" t="str">
        <f>B380&amp;C731&amp;D736</f>
        <v>PENETRACION (%)Resto Bebidas CalienteMDD AM</v>
      </c>
      <c r="B736" s="34">
        <v>0</v>
      </c>
      <c r="C736" s="34">
        <v>0</v>
      </c>
      <c r="D736" s="34" t="s">
        <v>143</v>
      </c>
      <c r="E736" s="35">
        <v>1.2748550000000001</v>
      </c>
    </row>
    <row r="737" spans="1:5" x14ac:dyDescent="0.2">
      <c r="A737" s="34" t="str">
        <f>B380&amp;C731&amp;D737</f>
        <v>PENETRACION (%)Resto Bebidas CalienteRTO CENTRO</v>
      </c>
      <c r="B737" s="34">
        <v>0</v>
      </c>
      <c r="C737" s="34">
        <v>0</v>
      </c>
      <c r="D737" s="34" t="s">
        <v>144</v>
      </c>
      <c r="E737" s="35">
        <v>0</v>
      </c>
    </row>
    <row r="738" spans="1:5" x14ac:dyDescent="0.2">
      <c r="A738" s="34" t="str">
        <f>B380&amp;C731&amp;D738</f>
        <v>PENETRACION (%)Resto Bebidas CalienteNORTE-CENTRO</v>
      </c>
      <c r="B738" s="34">
        <v>0</v>
      </c>
      <c r="C738" s="34">
        <v>0</v>
      </c>
      <c r="D738" s="34" t="s">
        <v>145</v>
      </c>
      <c r="E738" s="35">
        <v>0.48082720000000001</v>
      </c>
    </row>
    <row r="739" spans="1:5" x14ac:dyDescent="0.2">
      <c r="A739" s="34" t="str">
        <f>B380&amp;C731&amp;D739</f>
        <v>PENETRACION (%)Resto Bebidas CalienteNOROESTE</v>
      </c>
      <c r="B739" s="34">
        <v>0</v>
      </c>
      <c r="C739" s="34">
        <v>0</v>
      </c>
      <c r="D739" s="34" t="s">
        <v>146</v>
      </c>
      <c r="E739" s="35">
        <v>0.53514689999999998</v>
      </c>
    </row>
    <row r="740" spans="1:5" x14ac:dyDescent="0.2">
      <c r="A740" s="34" t="str">
        <f>B380&amp;C731&amp;D740</f>
        <v>PENETRACION (%)Resto Bebidas Caliente&lt;2MIL</v>
      </c>
      <c r="B740" s="34">
        <v>0</v>
      </c>
      <c r="C740" s="34">
        <v>0</v>
      </c>
      <c r="D740" s="34" t="s">
        <v>29</v>
      </c>
      <c r="E740" s="35">
        <v>0</v>
      </c>
    </row>
    <row r="741" spans="1:5" x14ac:dyDescent="0.2">
      <c r="A741" s="34" t="str">
        <f>B380&amp;C731&amp;D741</f>
        <v>PENETRACION (%)Resto Bebidas Caliente2-5MIL</v>
      </c>
      <c r="B741" s="34">
        <v>0</v>
      </c>
      <c r="C741" s="34">
        <v>0</v>
      </c>
      <c r="D741" s="34" t="s">
        <v>30</v>
      </c>
      <c r="E741" s="35">
        <v>1.335232</v>
      </c>
    </row>
    <row r="742" spans="1:5" x14ac:dyDescent="0.2">
      <c r="A742" s="34" t="str">
        <f>B380&amp;C731&amp;D742</f>
        <v>PENETRACION (%)Resto Bebidas Caliente5-10MIL</v>
      </c>
      <c r="B742" s="34">
        <v>0</v>
      </c>
      <c r="C742" s="34">
        <v>0</v>
      </c>
      <c r="D742" s="34" t="s">
        <v>31</v>
      </c>
      <c r="E742" s="35">
        <v>1.118333</v>
      </c>
    </row>
    <row r="743" spans="1:5" x14ac:dyDescent="0.2">
      <c r="A743" s="34" t="str">
        <f>B380&amp;C731&amp;D743</f>
        <v>PENETRACION (%)Resto Bebidas Caliente10-30MIL</v>
      </c>
      <c r="B743" s="34">
        <v>0</v>
      </c>
      <c r="C743" s="34">
        <v>0</v>
      </c>
      <c r="D743" s="34" t="s">
        <v>32</v>
      </c>
      <c r="E743" s="35">
        <v>1.2445029999999999</v>
      </c>
    </row>
    <row r="744" spans="1:5" x14ac:dyDescent="0.2">
      <c r="A744" s="34" t="str">
        <f>B380&amp;C731&amp;D744</f>
        <v>PENETRACION (%)Resto Bebidas Caliente30-100MIL</v>
      </c>
      <c r="B744" s="34">
        <v>0</v>
      </c>
      <c r="C744" s="34">
        <v>0</v>
      </c>
      <c r="D744" s="34" t="s">
        <v>33</v>
      </c>
      <c r="E744" s="35">
        <v>0.59554209999999996</v>
      </c>
    </row>
    <row r="745" spans="1:5" x14ac:dyDescent="0.2">
      <c r="A745" s="34" t="str">
        <f>B380&amp;C731&amp;D745</f>
        <v>PENETRACION (%)Resto Bebidas Caliente100-200MIL</v>
      </c>
      <c r="B745" s="34">
        <v>0</v>
      </c>
      <c r="C745" s="34">
        <v>0</v>
      </c>
      <c r="D745" s="34" t="s">
        <v>34</v>
      </c>
      <c r="E745" s="35">
        <v>0.16762299999999999</v>
      </c>
    </row>
    <row r="746" spans="1:5" x14ac:dyDescent="0.2">
      <c r="A746" s="34" t="str">
        <f>B380&amp;C731&amp;D746</f>
        <v>PENETRACION (%)Resto Bebidas Caliente200-500MIL</v>
      </c>
      <c r="B746" s="34">
        <v>0</v>
      </c>
      <c r="C746" s="34">
        <v>0</v>
      </c>
      <c r="D746" s="34" t="s">
        <v>35</v>
      </c>
      <c r="E746" s="35">
        <v>1.1175580000000001</v>
      </c>
    </row>
    <row r="747" spans="1:5" x14ac:dyDescent="0.2">
      <c r="A747" s="34" t="str">
        <f>B380&amp;C731&amp;D747</f>
        <v>PENETRACION (%)Resto Bebidas Caliente&gt;500MIL</v>
      </c>
      <c r="B747" s="34">
        <v>0</v>
      </c>
      <c r="C747" s="34">
        <v>0</v>
      </c>
      <c r="D747" s="34" t="s">
        <v>36</v>
      </c>
      <c r="E747" s="35">
        <v>2.6362359999999998</v>
      </c>
    </row>
    <row r="748" spans="1:5" x14ac:dyDescent="0.2">
      <c r="A748" s="34" t="str">
        <f>B380&amp;C731&amp;D748</f>
        <v>PENETRACION (%)Resto Bebidas CalienteDE 15 A 19 AÑOS</v>
      </c>
      <c r="B748" s="34">
        <v>0</v>
      </c>
      <c r="C748" s="34">
        <v>0</v>
      </c>
      <c r="D748" s="34" t="s">
        <v>147</v>
      </c>
      <c r="E748" s="35">
        <v>2.4924119999999998</v>
      </c>
    </row>
    <row r="749" spans="1:5" x14ac:dyDescent="0.2">
      <c r="A749" s="34" t="str">
        <f>B380&amp;C731&amp;D749</f>
        <v>PENETRACION (%)Resto Bebidas CalienteDE 20 A 24 AÑOS</v>
      </c>
      <c r="B749" s="34">
        <v>0</v>
      </c>
      <c r="C749" s="34">
        <v>0</v>
      </c>
      <c r="D749" s="34" t="s">
        <v>148</v>
      </c>
      <c r="E749" s="35">
        <v>0.59572979999999998</v>
      </c>
    </row>
    <row r="750" spans="1:5" x14ac:dyDescent="0.2">
      <c r="A750" s="34" t="str">
        <f>B380&amp;C731&amp;D750</f>
        <v>PENETRACION (%)Resto Bebidas CalienteDE 25 A 34 AÑOS</v>
      </c>
      <c r="B750" s="34">
        <v>0</v>
      </c>
      <c r="C750" s="34">
        <v>0</v>
      </c>
      <c r="D750" s="34" t="s">
        <v>149</v>
      </c>
      <c r="E750" s="35">
        <v>1.813593</v>
      </c>
    </row>
    <row r="751" spans="1:5" x14ac:dyDescent="0.2">
      <c r="A751" s="34" t="str">
        <f>B380&amp;C731&amp;D751</f>
        <v>PENETRACION (%)Resto Bebidas CalienteDE 35 A 49 AÑOS</v>
      </c>
      <c r="B751" s="34">
        <v>0</v>
      </c>
      <c r="C751" s="34">
        <v>0</v>
      </c>
      <c r="D751" s="34" t="s">
        <v>150</v>
      </c>
      <c r="E751" s="35">
        <v>0.92386170000000001</v>
      </c>
    </row>
    <row r="752" spans="1:5" x14ac:dyDescent="0.2">
      <c r="A752" s="34" t="str">
        <f>B380&amp;C731&amp;D752</f>
        <v>PENETRACION (%)Resto Bebidas CalienteDE 50 A 59 AÑOS</v>
      </c>
      <c r="B752" s="34">
        <v>0</v>
      </c>
      <c r="C752" s="34">
        <v>0</v>
      </c>
      <c r="D752" s="34" t="s">
        <v>151</v>
      </c>
      <c r="E752" s="35">
        <v>1.092705</v>
      </c>
    </row>
    <row r="753" spans="1:5" x14ac:dyDescent="0.2">
      <c r="A753" s="34" t="str">
        <f>B380&amp;C731&amp;D753</f>
        <v>PENETRACION (%)Resto Bebidas CalienteDE 60 A 75 AÑOS</v>
      </c>
      <c r="B753" s="34">
        <v>0</v>
      </c>
      <c r="C753" s="34">
        <v>0</v>
      </c>
      <c r="D753" s="34" t="s">
        <v>152</v>
      </c>
      <c r="E753" s="35">
        <v>0.92640639999999996</v>
      </c>
    </row>
    <row r="754" spans="1:5" x14ac:dyDescent="0.2">
      <c r="A754" s="34" t="str">
        <f>B380&amp;C731&amp;D754</f>
        <v>PENETRACION (%)Resto Bebidas CalienteALTA Y MEDIA ALTA</v>
      </c>
      <c r="B754" s="34">
        <v>0</v>
      </c>
      <c r="C754" s="34">
        <v>0</v>
      </c>
      <c r="D754" s="34" t="s">
        <v>153</v>
      </c>
      <c r="E754" s="35">
        <v>0.93230769999999996</v>
      </c>
    </row>
    <row r="755" spans="1:5" x14ac:dyDescent="0.2">
      <c r="A755" s="34" t="str">
        <f>B380&amp;C731&amp;D755</f>
        <v>PENETRACION (%)Resto Bebidas CalienteMEDIA</v>
      </c>
      <c r="B755" s="34">
        <v>0</v>
      </c>
      <c r="C755" s="34">
        <v>0</v>
      </c>
      <c r="D755" s="34" t="s">
        <v>154</v>
      </c>
      <c r="E755" s="35">
        <v>0.90012800000000004</v>
      </c>
    </row>
    <row r="756" spans="1:5" x14ac:dyDescent="0.2">
      <c r="A756" s="34" t="str">
        <f>B380&amp;C731&amp;D756</f>
        <v>PENETRACION (%)Resto Bebidas CalienteMEDIA BAJA</v>
      </c>
      <c r="B756" s="34">
        <v>0</v>
      </c>
      <c r="C756" s="34">
        <v>0</v>
      </c>
      <c r="D756" s="34" t="s">
        <v>155</v>
      </c>
      <c r="E756" s="35">
        <v>1.7086209999999999</v>
      </c>
    </row>
    <row r="757" spans="1:5" x14ac:dyDescent="0.2">
      <c r="A757" s="34" t="str">
        <f>B380&amp;C731&amp;D757</f>
        <v>PENETRACION (%)Resto Bebidas CalienteBAJA</v>
      </c>
      <c r="B757" s="34">
        <v>0</v>
      </c>
      <c r="C757" s="34">
        <v>0</v>
      </c>
      <c r="D757" s="34" t="s">
        <v>156</v>
      </c>
      <c r="E757" s="35">
        <v>0.94330650000000005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F50" workbookViewId="0">
      <selection activeCell="C54" sqref="C54:C70"/>
    </sheetView>
  </sheetViews>
  <sheetFormatPr baseColWidth="10" defaultRowHeight="15" x14ac:dyDescent="0.25"/>
  <cols>
    <col min="1" max="1" width="65.140625" bestFit="1" customWidth="1"/>
    <col min="2" max="2" width="43.7109375" bestFit="1" customWidth="1"/>
    <col min="3" max="3" width="22" bestFit="1" customWidth="1"/>
    <col min="4" max="4" width="23.85546875" bestFit="1" customWidth="1"/>
    <col min="5" max="5" width="11" customWidth="1"/>
  </cols>
  <sheetData>
    <row r="1" spans="1:4" x14ac:dyDescent="0.25">
      <c r="B1" t="s">
        <v>137</v>
      </c>
      <c r="C1" t="s">
        <v>54</v>
      </c>
      <c r="D1">
        <v>0</v>
      </c>
    </row>
    <row r="2" spans="1:4" x14ac:dyDescent="0.25">
      <c r="B2">
        <v>0</v>
      </c>
      <c r="C2">
        <v>0</v>
      </c>
      <c r="D2" t="s">
        <v>138</v>
      </c>
    </row>
    <row r="3" spans="1:4" x14ac:dyDescent="0.25">
      <c r="A3" t="str">
        <f>$B$3&amp;C3</f>
        <v>VOLUMEN (Miles kg ó litros).T.Alimentos TOTAL ING</v>
      </c>
      <c r="B3" t="s">
        <v>24</v>
      </c>
      <c r="C3" t="s">
        <v>16</v>
      </c>
      <c r="D3">
        <v>11229.766701385</v>
      </c>
    </row>
    <row r="4" spans="1:4" x14ac:dyDescent="0.25">
      <c r="A4" t="str">
        <f t="shared" ref="A4:A19" si="0">$B$3&amp;C4</f>
        <v>VOLUMEN (Miles kg ó litros).T.Carne Ing.</v>
      </c>
      <c r="B4">
        <v>0</v>
      </c>
      <c r="C4" t="s">
        <v>112</v>
      </c>
      <c r="D4">
        <v>2147.8138730000001</v>
      </c>
    </row>
    <row r="5" spans="1:4" x14ac:dyDescent="0.25">
      <c r="A5" t="str">
        <f t="shared" si="0"/>
        <v>VOLUMEN (Miles kg ó litros).T.Pescados/Marisc.Ing</v>
      </c>
      <c r="B5">
        <v>0</v>
      </c>
      <c r="C5" t="s">
        <v>113</v>
      </c>
      <c r="D5">
        <v>611.01143794500001</v>
      </c>
    </row>
    <row r="6" spans="1:4" x14ac:dyDescent="0.25">
      <c r="A6" t="str">
        <f t="shared" si="0"/>
        <v>VOLUMEN (Miles kg ó litros).Derivados lacteos Ing</v>
      </c>
      <c r="B6">
        <v>0</v>
      </c>
      <c r="C6" t="s">
        <v>114</v>
      </c>
      <c r="D6">
        <v>784.88988226499998</v>
      </c>
    </row>
    <row r="7" spans="1:4" x14ac:dyDescent="0.25">
      <c r="A7" t="str">
        <f t="shared" si="0"/>
        <v>VOLUMEN (Miles kg ó litros).Fruta Ing.</v>
      </c>
      <c r="B7">
        <v>0</v>
      </c>
      <c r="C7" t="s">
        <v>115</v>
      </c>
      <c r="D7">
        <v>237.48836184999999</v>
      </c>
    </row>
    <row r="8" spans="1:4" x14ac:dyDescent="0.25">
      <c r="A8" t="str">
        <f t="shared" si="0"/>
        <v>VOLUMEN (Miles kg ó litros).Hortalizas/Verdur.Ing</v>
      </c>
      <c r="B8">
        <v>0</v>
      </c>
      <c r="C8" t="s">
        <v>116</v>
      </c>
      <c r="D8">
        <v>2957.8685549100001</v>
      </c>
    </row>
    <row r="9" spans="1:4" x14ac:dyDescent="0.25">
      <c r="A9" t="str">
        <f t="shared" si="0"/>
        <v>VOLUMEN (Miles kg ó litros).Aceite alino Ing.</v>
      </c>
      <c r="B9">
        <v>0</v>
      </c>
      <c r="C9" t="s">
        <v>117</v>
      </c>
      <c r="D9">
        <v>13.031150350000001</v>
      </c>
    </row>
    <row r="10" spans="1:4" x14ac:dyDescent="0.25">
      <c r="A10" t="str">
        <f t="shared" si="0"/>
        <v>VOLUMEN (Miles kg ó litros).Pan Ing.</v>
      </c>
      <c r="B10">
        <v>0</v>
      </c>
      <c r="C10" t="s">
        <v>118</v>
      </c>
      <c r="D10">
        <v>1449.89713024</v>
      </c>
    </row>
    <row r="11" spans="1:4" x14ac:dyDescent="0.25">
      <c r="A11" t="str">
        <f t="shared" si="0"/>
        <v>VOLUMEN (Miles kg ó litros).Pastas Ing.</v>
      </c>
      <c r="B11">
        <v>0</v>
      </c>
      <c r="C11" t="s">
        <v>119</v>
      </c>
      <c r="D11">
        <v>52.581287445000001</v>
      </c>
    </row>
    <row r="12" spans="1:4" x14ac:dyDescent="0.25">
      <c r="A12" t="str">
        <f t="shared" si="0"/>
        <v>VOLUMEN (Miles kg ó litros).Arroz Ing.</v>
      </c>
      <c r="B12">
        <v>0</v>
      </c>
      <c r="C12" t="s">
        <v>120</v>
      </c>
      <c r="D12">
        <v>85.947021540000009</v>
      </c>
    </row>
    <row r="13" spans="1:4" x14ac:dyDescent="0.25">
      <c r="A13" t="str">
        <f t="shared" si="0"/>
        <v>VOLUMEN (Miles kg ó litros).Legumbres Ing.</v>
      </c>
      <c r="B13">
        <v>0</v>
      </c>
      <c r="C13" t="s">
        <v>121</v>
      </c>
      <c r="D13">
        <v>22.026882665000002</v>
      </c>
    </row>
    <row r="14" spans="1:4" x14ac:dyDescent="0.25">
      <c r="A14" t="str">
        <f t="shared" si="0"/>
        <v>VOLUMEN (Miles kg ó litros)BATIDOS</v>
      </c>
      <c r="B14">
        <v>0</v>
      </c>
      <c r="C14" t="s">
        <v>157</v>
      </c>
      <c r="D14">
        <v>111.486175</v>
      </c>
    </row>
    <row r="15" spans="1:4" x14ac:dyDescent="0.25">
      <c r="A15" t="str">
        <f t="shared" si="0"/>
        <v>VOLUMEN (Miles kg ó litros)HELADOS</v>
      </c>
      <c r="B15">
        <v>0</v>
      </c>
      <c r="C15" t="s">
        <v>158</v>
      </c>
      <c r="D15">
        <v>143.42723999999998</v>
      </c>
    </row>
    <row r="16" spans="1:4" x14ac:dyDescent="0.25">
      <c r="A16" t="str">
        <f t="shared" si="0"/>
        <v>VOLUMEN (Miles kg ó litros)GALLETAS</v>
      </c>
      <c r="B16">
        <v>0</v>
      </c>
      <c r="C16" t="s">
        <v>159</v>
      </c>
      <c r="D16">
        <v>18.02233</v>
      </c>
    </row>
    <row r="17" spans="1:4" x14ac:dyDescent="0.25">
      <c r="A17" t="str">
        <f t="shared" si="0"/>
        <v>VOLUMEN (Miles kg ó litros)BOLLERÍA</v>
      </c>
      <c r="B17">
        <v>0</v>
      </c>
      <c r="C17" t="s">
        <v>160</v>
      </c>
      <c r="D17">
        <v>376.317522</v>
      </c>
    </row>
    <row r="18" spans="1:4" x14ac:dyDescent="0.25">
      <c r="A18" t="str">
        <f t="shared" si="0"/>
        <v>VOLUMEN (Miles kg ó litros)PAL.PAN+BARRIT+TORTIT</v>
      </c>
      <c r="B18">
        <v>0</v>
      </c>
      <c r="C18" t="s">
        <v>161</v>
      </c>
      <c r="D18">
        <v>69.899243200000001</v>
      </c>
    </row>
    <row r="19" spans="1:4" x14ac:dyDescent="0.25">
      <c r="A19" t="str">
        <f t="shared" si="0"/>
        <v>VOLUMEN (Miles kg ó litros).Resto productos Ing.</v>
      </c>
      <c r="B19">
        <v>0</v>
      </c>
      <c r="C19" t="s">
        <v>122</v>
      </c>
      <c r="D19">
        <v>2148.0586089750004</v>
      </c>
    </row>
    <row r="20" spans="1:4" x14ac:dyDescent="0.25">
      <c r="A20" t="str">
        <f>$B$20&amp;C20</f>
        <v>PENETRACION (%).T.Alimentos TOTAL ING</v>
      </c>
      <c r="B20" t="s">
        <v>25</v>
      </c>
      <c r="C20" t="s">
        <v>16</v>
      </c>
      <c r="D20">
        <v>28.368790000000001</v>
      </c>
    </row>
    <row r="21" spans="1:4" x14ac:dyDescent="0.25">
      <c r="A21" t="str">
        <f t="shared" ref="A21:A36" si="1">$B$20&amp;C21</f>
        <v>PENETRACION (%).T.Carne Ing.</v>
      </c>
      <c r="B21">
        <v>0</v>
      </c>
      <c r="C21" t="s">
        <v>112</v>
      </c>
      <c r="D21">
        <v>18.221520000000002</v>
      </c>
    </row>
    <row r="22" spans="1:4" x14ac:dyDescent="0.25">
      <c r="A22" t="str">
        <f t="shared" si="1"/>
        <v>PENETRACION (%).T.Pescados/Marisc.Ing</v>
      </c>
      <c r="B22">
        <v>0</v>
      </c>
      <c r="C22" t="s">
        <v>113</v>
      </c>
      <c r="D22">
        <v>7.818257</v>
      </c>
    </row>
    <row r="23" spans="1:4" x14ac:dyDescent="0.25">
      <c r="A23" t="str">
        <f t="shared" si="1"/>
        <v>PENETRACION (%).Derivados lacteos Ing</v>
      </c>
      <c r="B23">
        <v>0</v>
      </c>
      <c r="C23" t="s">
        <v>114</v>
      </c>
      <c r="D23">
        <v>13.43379</v>
      </c>
    </row>
    <row r="24" spans="1:4" x14ac:dyDescent="0.25">
      <c r="A24" t="str">
        <f t="shared" si="1"/>
        <v>PENETRACION (%).Fruta Ing.</v>
      </c>
      <c r="B24">
        <v>0</v>
      </c>
      <c r="C24" t="s">
        <v>115</v>
      </c>
      <c r="D24">
        <v>2.0225979999999999</v>
      </c>
    </row>
    <row r="25" spans="1:4" x14ac:dyDescent="0.25">
      <c r="A25" t="str">
        <f t="shared" si="1"/>
        <v>PENETRACION (%).Hortalizas/Verdur.Ing</v>
      </c>
      <c r="B25">
        <v>0</v>
      </c>
      <c r="C25" t="s">
        <v>116</v>
      </c>
      <c r="D25">
        <v>16.948440000000002</v>
      </c>
    </row>
    <row r="26" spans="1:4" x14ac:dyDescent="0.25">
      <c r="A26" t="str">
        <f t="shared" si="1"/>
        <v>PENETRACION (%).Aceite alino Ing.</v>
      </c>
      <c r="B26">
        <v>0</v>
      </c>
      <c r="C26" t="s">
        <v>117</v>
      </c>
      <c r="D26">
        <v>1.7066840000000001</v>
      </c>
    </row>
    <row r="27" spans="1:4" x14ac:dyDescent="0.25">
      <c r="A27" t="str">
        <f t="shared" si="1"/>
        <v>PENETRACION (%).Pan Ing.</v>
      </c>
      <c r="B27">
        <v>0</v>
      </c>
      <c r="C27" t="s">
        <v>118</v>
      </c>
      <c r="D27">
        <v>17.703299999999999</v>
      </c>
    </row>
    <row r="28" spans="1:4" x14ac:dyDescent="0.25">
      <c r="A28" t="str">
        <f t="shared" si="1"/>
        <v>PENETRACION (%).Pastas Ing.</v>
      </c>
      <c r="B28">
        <v>0</v>
      </c>
      <c r="C28" t="s">
        <v>119</v>
      </c>
      <c r="D28">
        <v>2.8498839999999999</v>
      </c>
    </row>
    <row r="29" spans="1:4" x14ac:dyDescent="0.25">
      <c r="A29" t="str">
        <f t="shared" si="1"/>
        <v>PENETRACION (%).Arroz Ing.</v>
      </c>
      <c r="B29">
        <v>0</v>
      </c>
      <c r="C29" t="s">
        <v>120</v>
      </c>
      <c r="D29">
        <v>4.1552720000000001</v>
      </c>
    </row>
    <row r="30" spans="1:4" x14ac:dyDescent="0.25">
      <c r="A30" t="str">
        <f t="shared" si="1"/>
        <v>PENETRACION (%).Legumbres Ing.</v>
      </c>
      <c r="B30">
        <v>0</v>
      </c>
      <c r="C30" t="s">
        <v>121</v>
      </c>
      <c r="D30">
        <v>0.91754539999999996</v>
      </c>
    </row>
    <row r="31" spans="1:4" x14ac:dyDescent="0.25">
      <c r="A31" t="str">
        <f t="shared" si="1"/>
        <v>PENETRACION (%)BATIDOS</v>
      </c>
      <c r="B31">
        <v>0</v>
      </c>
      <c r="C31" t="s">
        <v>157</v>
      </c>
      <c r="D31">
        <v>0.80800090000000002</v>
      </c>
    </row>
    <row r="32" spans="1:4" x14ac:dyDescent="0.25">
      <c r="A32" t="str">
        <f t="shared" si="1"/>
        <v>PENETRACION (%)HELADOS</v>
      </c>
      <c r="B32">
        <v>0</v>
      </c>
      <c r="C32" t="s">
        <v>158</v>
      </c>
      <c r="D32">
        <v>1.871278</v>
      </c>
    </row>
    <row r="33" spans="1:4" x14ac:dyDescent="0.25">
      <c r="A33" t="str">
        <f t="shared" si="1"/>
        <v>PENETRACION (%)GALLETAS</v>
      </c>
      <c r="B33">
        <v>0</v>
      </c>
      <c r="C33" t="s">
        <v>159</v>
      </c>
      <c r="D33">
        <v>2.8085499999999999</v>
      </c>
    </row>
    <row r="34" spans="1:4" x14ac:dyDescent="0.25">
      <c r="A34" t="str">
        <f t="shared" si="1"/>
        <v>PENETRACION (%)BOLLERÍA</v>
      </c>
      <c r="B34">
        <v>0</v>
      </c>
      <c r="C34" t="s">
        <v>160</v>
      </c>
      <c r="D34">
        <v>5.0261969999999998</v>
      </c>
    </row>
    <row r="35" spans="1:4" x14ac:dyDescent="0.25">
      <c r="A35" t="str">
        <f t="shared" si="1"/>
        <v>PENETRACION (%)PAL.PAN+BARRIT+TORTIT</v>
      </c>
      <c r="B35">
        <v>0</v>
      </c>
      <c r="C35" t="s">
        <v>161</v>
      </c>
      <c r="D35">
        <v>0.97923550000000004</v>
      </c>
    </row>
    <row r="36" spans="1:4" x14ac:dyDescent="0.25">
      <c r="A36" t="str">
        <f t="shared" si="1"/>
        <v>PENETRACION (%).Resto productos Ing.</v>
      </c>
      <c r="B36">
        <v>0</v>
      </c>
      <c r="C36" t="s">
        <v>122</v>
      </c>
      <c r="D36">
        <v>15.20293</v>
      </c>
    </row>
    <row r="37" spans="1:4" x14ac:dyDescent="0.25">
      <c r="A37" t="str">
        <f>$B$37&amp;C37</f>
        <v>FRECUENCIA DESPERDICIO (Actos).T.Alimentos TOTAL ING</v>
      </c>
      <c r="B37" t="s">
        <v>26</v>
      </c>
      <c r="C37" t="s">
        <v>16</v>
      </c>
      <c r="D37">
        <v>3.0036364087799359</v>
      </c>
    </row>
    <row r="38" spans="1:4" x14ac:dyDescent="0.25">
      <c r="A38" t="str">
        <f t="shared" ref="A38:A53" si="2">$B$37&amp;C38</f>
        <v>FRECUENCIA DESPERDICIO (Actos).T.Carne Ing.</v>
      </c>
      <c r="B38">
        <v>0</v>
      </c>
      <c r="C38" t="s">
        <v>112</v>
      </c>
      <c r="D38">
        <v>2.3207215495572457</v>
      </c>
    </row>
    <row r="39" spans="1:4" x14ac:dyDescent="0.25">
      <c r="A39" t="str">
        <f t="shared" si="2"/>
        <v>FRECUENCIA DESPERDICIO (Actos).T.Pescados/Marisc.Ing</v>
      </c>
      <c r="B39">
        <v>0</v>
      </c>
      <c r="C39" t="s">
        <v>113</v>
      </c>
      <c r="D39">
        <v>1.4323940923239551</v>
      </c>
    </row>
    <row r="40" spans="1:4" x14ac:dyDescent="0.25">
      <c r="A40" t="str">
        <f t="shared" si="2"/>
        <v>FRECUENCIA DESPERDICIO (Actos).Derivados lacteos Ing</v>
      </c>
      <c r="B40">
        <v>0</v>
      </c>
      <c r="C40" t="s">
        <v>114</v>
      </c>
      <c r="D40">
        <v>2.0248914592469425</v>
      </c>
    </row>
    <row r="41" spans="1:4" x14ac:dyDescent="0.25">
      <c r="A41" t="str">
        <f t="shared" si="2"/>
        <v>FRECUENCIA DESPERDICIO (Actos).Fruta Ing.</v>
      </c>
      <c r="B41">
        <v>0</v>
      </c>
      <c r="C41" t="s">
        <v>115</v>
      </c>
      <c r="D41">
        <v>1.3946042592881995</v>
      </c>
    </row>
    <row r="42" spans="1:4" x14ac:dyDescent="0.25">
      <c r="A42" t="str">
        <f t="shared" si="2"/>
        <v>FRECUENCIA DESPERDICIO (Actos).Hortalizas/Verdur.Ing</v>
      </c>
      <c r="B42">
        <v>0</v>
      </c>
      <c r="C42" t="s">
        <v>116</v>
      </c>
      <c r="D42">
        <v>2.2014600173198913</v>
      </c>
    </row>
    <row r="43" spans="1:4" x14ac:dyDescent="0.25">
      <c r="A43" t="str">
        <f t="shared" si="2"/>
        <v>FRECUENCIA DESPERDICIO (Actos).Aceite alino Ing.</v>
      </c>
      <c r="B43">
        <v>0</v>
      </c>
      <c r="C43" t="s">
        <v>117</v>
      </c>
      <c r="D43">
        <v>2.8473446503338491</v>
      </c>
    </row>
    <row r="44" spans="1:4" x14ac:dyDescent="0.25">
      <c r="A44" t="str">
        <f t="shared" si="2"/>
        <v>FRECUENCIA DESPERDICIO (Actos).Pan Ing.</v>
      </c>
      <c r="B44">
        <v>0</v>
      </c>
      <c r="C44" t="s">
        <v>118</v>
      </c>
      <c r="D44">
        <v>2.7774911614030748</v>
      </c>
    </row>
    <row r="45" spans="1:4" x14ac:dyDescent="0.25">
      <c r="A45" t="str">
        <f t="shared" si="2"/>
        <v>FRECUENCIA DESPERDICIO (Actos).Pastas Ing.</v>
      </c>
      <c r="B45">
        <v>0</v>
      </c>
      <c r="C45" t="s">
        <v>119</v>
      </c>
      <c r="D45">
        <v>1.0783957024411759</v>
      </c>
    </row>
    <row r="46" spans="1:4" x14ac:dyDescent="0.25">
      <c r="A46" t="str">
        <f t="shared" si="2"/>
        <v>FRECUENCIA DESPERDICIO (Actos).Arroz Ing.</v>
      </c>
      <c r="B46">
        <v>0</v>
      </c>
      <c r="C46" t="s">
        <v>120</v>
      </c>
      <c r="D46">
        <v>1.2658007911961244</v>
      </c>
    </row>
    <row r="47" spans="1:4" x14ac:dyDescent="0.25">
      <c r="A47" t="str">
        <f t="shared" si="2"/>
        <v>FRECUENCIA DESPERDICIO (Actos).Legumbres Ing.</v>
      </c>
      <c r="B47">
        <v>0</v>
      </c>
      <c r="C47" t="s">
        <v>121</v>
      </c>
      <c r="D47">
        <v>1.1354302107592753</v>
      </c>
    </row>
    <row r="48" spans="1:4" x14ac:dyDescent="0.25">
      <c r="A48" t="str">
        <f t="shared" si="2"/>
        <v>FRECUENCIA DESPERDICIO (Actos)BATIDOS</v>
      </c>
      <c r="B48">
        <v>0</v>
      </c>
      <c r="C48" t="s">
        <v>157</v>
      </c>
      <c r="D48">
        <v>1.5524121620958982</v>
      </c>
    </row>
    <row r="49" spans="1:4" x14ac:dyDescent="0.25">
      <c r="A49" t="str">
        <f t="shared" si="2"/>
        <v>FRECUENCIA DESPERDICIO (Actos)HELADOS</v>
      </c>
      <c r="B49">
        <v>0</v>
      </c>
      <c r="C49" t="s">
        <v>158</v>
      </c>
      <c r="D49">
        <v>1.7521240107672067</v>
      </c>
    </row>
    <row r="50" spans="1:4" x14ac:dyDescent="0.25">
      <c r="A50" t="str">
        <f t="shared" si="2"/>
        <v>FRECUENCIA DESPERDICIO (Actos)GALLETAS</v>
      </c>
      <c r="B50">
        <v>0</v>
      </c>
      <c r="C50" t="s">
        <v>159</v>
      </c>
      <c r="D50">
        <v>1.3558680171091719</v>
      </c>
    </row>
    <row r="51" spans="1:4" x14ac:dyDescent="0.25">
      <c r="A51" t="str">
        <f t="shared" si="2"/>
        <v>FRECUENCIA DESPERDICIO (Actos)BOLLERÍA</v>
      </c>
      <c r="B51">
        <v>0</v>
      </c>
      <c r="C51" t="s">
        <v>160</v>
      </c>
      <c r="D51">
        <v>2.0667004558029922</v>
      </c>
    </row>
    <row r="52" spans="1:4" x14ac:dyDescent="0.25">
      <c r="A52" t="str">
        <f t="shared" si="2"/>
        <v>FRECUENCIA DESPERDICIO (Actos)PAL.PAN+BARRIT+TORTIT</v>
      </c>
      <c r="B52">
        <v>0</v>
      </c>
      <c r="C52" t="s">
        <v>161</v>
      </c>
      <c r="D52">
        <v>2.0613943702495985</v>
      </c>
    </row>
    <row r="53" spans="1:4" x14ac:dyDescent="0.25">
      <c r="A53" t="str">
        <f t="shared" si="2"/>
        <v>FRECUENCIA DESPERDICIO (Actos).Resto productos Ing.</v>
      </c>
      <c r="B53">
        <v>0</v>
      </c>
      <c r="C53" t="s">
        <v>122</v>
      </c>
      <c r="D53">
        <v>2.1240536405183361</v>
      </c>
    </row>
    <row r="54" spans="1:4" x14ac:dyDescent="0.25">
      <c r="A54" t="str">
        <f>$B$54&amp;C54</f>
        <v>DESPERDICIO PER CAPITA (kg ó litros por individuo).T.Alimentos TOTAL ING</v>
      </c>
      <c r="B54" t="s">
        <v>27</v>
      </c>
      <c r="C54" t="s">
        <v>16</v>
      </c>
      <c r="D54">
        <v>0.32957853173977991</v>
      </c>
    </row>
    <row r="55" spans="1:4" x14ac:dyDescent="0.25">
      <c r="A55" t="str">
        <f t="shared" ref="A55:A70" si="3">$B$54&amp;C55</f>
        <v>DESPERDICIO PER CAPITA (kg ó litros por individuo).T.Carne Ing.</v>
      </c>
      <c r="B55">
        <v>0</v>
      </c>
      <c r="C55" t="s">
        <v>112</v>
      </c>
      <c r="D55">
        <v>6.3035457121428176E-2</v>
      </c>
    </row>
    <row r="56" spans="1:4" x14ac:dyDescent="0.25">
      <c r="A56" t="str">
        <f t="shared" si="3"/>
        <v>DESPERDICIO PER CAPITA (kg ó litros por individuo).T.Pescados/Marisc.Ing</v>
      </c>
      <c r="B56">
        <v>0</v>
      </c>
      <c r="C56" t="s">
        <v>113</v>
      </c>
      <c r="D56">
        <v>1.793236012661608E-2</v>
      </c>
    </row>
    <row r="57" spans="1:4" x14ac:dyDescent="0.25">
      <c r="A57" t="str">
        <f t="shared" si="3"/>
        <v>DESPERDICIO PER CAPITA (kg ó litros por individuo).Derivados lacteos Ing</v>
      </c>
      <c r="B57">
        <v>0</v>
      </c>
      <c r="C57" t="s">
        <v>114</v>
      </c>
      <c r="D57">
        <v>2.3035448638694219E-2</v>
      </c>
    </row>
    <row r="58" spans="1:4" x14ac:dyDescent="0.25">
      <c r="A58" t="str">
        <f t="shared" si="3"/>
        <v>DESPERDICIO PER CAPITA (kg ó litros por individuo).Fruta Ing.</v>
      </c>
      <c r="B58">
        <v>0</v>
      </c>
      <c r="C58" t="s">
        <v>115</v>
      </c>
      <c r="D58">
        <v>6.9699637531008491E-3</v>
      </c>
    </row>
    <row r="59" spans="1:4" x14ac:dyDescent="0.25">
      <c r="A59" t="str">
        <f t="shared" si="3"/>
        <v>DESPERDICIO PER CAPITA (kg ó litros por individuo).Hortalizas/Verdur.Ing</v>
      </c>
      <c r="B59">
        <v>0</v>
      </c>
      <c r="C59" t="s">
        <v>116</v>
      </c>
      <c r="D59">
        <v>8.6809432069260936E-2</v>
      </c>
    </row>
    <row r="60" spans="1:4" x14ac:dyDescent="0.25">
      <c r="A60" t="str">
        <f t="shared" si="3"/>
        <v>DESPERDICIO PER CAPITA (kg ó litros por individuo).Aceite alino Ing.</v>
      </c>
      <c r="B60">
        <v>0</v>
      </c>
      <c r="C60" t="s">
        <v>117</v>
      </c>
      <c r="D60">
        <v>3.8244670013191972E-4</v>
      </c>
    </row>
    <row r="61" spans="1:4" x14ac:dyDescent="0.25">
      <c r="A61" t="str">
        <f t="shared" si="3"/>
        <v>DESPERDICIO PER CAPITA (kg ó litros por individuo).Pan Ing.</v>
      </c>
      <c r="B61">
        <v>0</v>
      </c>
      <c r="C61" t="s">
        <v>118</v>
      </c>
      <c r="D61">
        <v>4.2552524899060765E-2</v>
      </c>
    </row>
    <row r="62" spans="1:4" x14ac:dyDescent="0.25">
      <c r="A62" t="str">
        <f t="shared" si="3"/>
        <v>DESPERDICIO PER CAPITA (kg ó litros por individuo).Pastas Ing.</v>
      </c>
      <c r="B62">
        <v>0</v>
      </c>
      <c r="C62" t="s">
        <v>119</v>
      </c>
      <c r="D62">
        <v>1.5431898399373373E-3</v>
      </c>
    </row>
    <row r="63" spans="1:4" x14ac:dyDescent="0.25">
      <c r="A63" t="str">
        <f t="shared" si="3"/>
        <v>DESPERDICIO PER CAPITA (kg ó litros por individuo).Arroz Ing.</v>
      </c>
      <c r="B63">
        <v>0</v>
      </c>
      <c r="C63" t="s">
        <v>120</v>
      </c>
      <c r="D63">
        <v>2.5224285390598095E-3</v>
      </c>
    </row>
    <row r="64" spans="1:4" x14ac:dyDescent="0.25">
      <c r="A64" t="str">
        <f t="shared" si="3"/>
        <v>DESPERDICIO PER CAPITA (kg ó litros por individuo).Legumbres Ing.</v>
      </c>
      <c r="B64">
        <v>0</v>
      </c>
      <c r="C64" t="s">
        <v>121</v>
      </c>
      <c r="D64">
        <v>6.4645931600426729E-4</v>
      </c>
    </row>
    <row r="65" spans="1:4" x14ac:dyDescent="0.25">
      <c r="A65" t="str">
        <f t="shared" si="3"/>
        <v>DESPERDICIO PER CAPITA (kg ó litros por individuo)BATIDOS</v>
      </c>
      <c r="B65">
        <v>0</v>
      </c>
      <c r="C65" t="s">
        <v>157</v>
      </c>
      <c r="D65">
        <v>3.2719686833388669E-3</v>
      </c>
    </row>
    <row r="66" spans="1:4" x14ac:dyDescent="0.25">
      <c r="A66" t="str">
        <f t="shared" si="3"/>
        <v>DESPERDICIO PER CAPITA (kg ó litros por individuo)HELADOS</v>
      </c>
      <c r="B66">
        <v>0</v>
      </c>
      <c r="C66" t="s">
        <v>158</v>
      </c>
      <c r="D66">
        <v>4.2093962088416495E-3</v>
      </c>
    </row>
    <row r="67" spans="1:4" x14ac:dyDescent="0.25">
      <c r="A67" t="str">
        <f t="shared" si="3"/>
        <v>DESPERDICIO PER CAPITA (kg ó litros por individuo)GALLETAS</v>
      </c>
      <c r="B67">
        <v>0</v>
      </c>
      <c r="C67" t="s">
        <v>159</v>
      </c>
      <c r="D67">
        <v>5.2893113363416077E-4</v>
      </c>
    </row>
    <row r="68" spans="1:4" x14ac:dyDescent="0.25">
      <c r="A68" t="str">
        <f t="shared" si="3"/>
        <v>DESPERDICIO PER CAPITA (kg ó litros por individuo)BOLLERÍA</v>
      </c>
      <c r="B68">
        <v>0</v>
      </c>
      <c r="C68" t="s">
        <v>160</v>
      </c>
      <c r="D68">
        <v>1.104441130482414E-2</v>
      </c>
    </row>
    <row r="69" spans="1:4" x14ac:dyDescent="0.25">
      <c r="A69" t="str">
        <f t="shared" si="3"/>
        <v>DESPERDICIO PER CAPITA (kg ó litros por individuo)PAL.PAN+BARRIT+TORTIT</v>
      </c>
      <c r="B69">
        <v>0</v>
      </c>
      <c r="C69" t="s">
        <v>161</v>
      </c>
      <c r="D69">
        <v>2.0514488084905896E-3</v>
      </c>
    </row>
    <row r="70" spans="1:4" x14ac:dyDescent="0.25">
      <c r="A70" t="str">
        <f t="shared" si="3"/>
        <v>DESPERDICIO PER CAPITA (kg ó litros por individuo).Resto productos Ing.</v>
      </c>
      <c r="B70">
        <v>0</v>
      </c>
      <c r="C70" t="s">
        <v>122</v>
      </c>
      <c r="D70">
        <v>6.3042598421857707E-2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9"/>
  <sheetViews>
    <sheetView workbookViewId="0">
      <selection activeCell="A13" sqref="A13"/>
    </sheetView>
  </sheetViews>
  <sheetFormatPr baseColWidth="10" defaultRowHeight="15" x14ac:dyDescent="0.25"/>
  <cols>
    <col min="1" max="1" width="78.5703125" style="36" bestFit="1" customWidth="1"/>
    <col min="2" max="4" width="21.85546875" customWidth="1"/>
    <col min="5" max="5" width="21.85546875" style="1" customWidth="1"/>
  </cols>
  <sheetData>
    <row r="1" spans="1:5" x14ac:dyDescent="0.25">
      <c r="B1">
        <v>0</v>
      </c>
      <c r="C1">
        <v>0</v>
      </c>
      <c r="D1">
        <v>0</v>
      </c>
      <c r="E1" s="1" t="s">
        <v>138</v>
      </c>
    </row>
    <row r="2" spans="1:5" x14ac:dyDescent="0.25">
      <c r="A2" s="36" t="str">
        <f>B2&amp;C2&amp;D2</f>
        <v>DISTRIBUCION VOLUMEN X CRITERIO (kg ó litros).T.Alimentos TOTAL INGT.ESPAÑA</v>
      </c>
      <c r="B2" t="s">
        <v>28</v>
      </c>
      <c r="C2" t="s">
        <v>16</v>
      </c>
      <c r="D2" t="s">
        <v>54</v>
      </c>
      <c r="E2" s="1">
        <v>100</v>
      </c>
    </row>
    <row r="3" spans="1:5" x14ac:dyDescent="0.25">
      <c r="A3" s="36" t="str">
        <f>B2&amp;C2&amp;D3</f>
        <v>DISTRIBUCION VOLUMEN X CRITERIO (kg ó litros).T.Alimentos TOTAL INGBCN AM</v>
      </c>
      <c r="B3">
        <v>0</v>
      </c>
      <c r="C3">
        <v>0</v>
      </c>
      <c r="D3" t="s">
        <v>139</v>
      </c>
      <c r="E3" s="1">
        <v>7.3368182440814635</v>
      </c>
    </row>
    <row r="4" spans="1:5" x14ac:dyDescent="0.25">
      <c r="A4" s="36" t="str">
        <f>B2&amp;C2&amp;D4</f>
        <v>DISTRIBUCION VOLUMEN X CRITERIO (kg ó litros).T.Alimentos TOTAL INGREST.CAT ARAGON</v>
      </c>
      <c r="B4">
        <v>0</v>
      </c>
      <c r="C4">
        <v>0</v>
      </c>
      <c r="D4" t="s">
        <v>140</v>
      </c>
      <c r="E4" s="1">
        <v>9.9293658377380023</v>
      </c>
    </row>
    <row r="5" spans="1:5" x14ac:dyDescent="0.25">
      <c r="A5" s="36" t="str">
        <f>B2&amp;C2&amp;D5</f>
        <v>DISTRIBUCION VOLUMEN X CRITERIO (kg ó litros).T.Alimentos TOTAL INGLEVANTE</v>
      </c>
      <c r="B5">
        <v>0</v>
      </c>
      <c r="C5">
        <v>0</v>
      </c>
      <c r="D5" t="s">
        <v>141</v>
      </c>
      <c r="E5" s="1">
        <v>13.406315433020726</v>
      </c>
    </row>
    <row r="6" spans="1:5" x14ac:dyDescent="0.25">
      <c r="A6" s="36" t="str">
        <f>B2&amp;C2&amp;D6</f>
        <v>DISTRIBUCION VOLUMEN X CRITERIO (kg ó litros).T.Alimentos TOTAL INGANDALUCIA</v>
      </c>
      <c r="B6">
        <v>0</v>
      </c>
      <c r="C6">
        <v>0</v>
      </c>
      <c r="D6" t="s">
        <v>142</v>
      </c>
      <c r="E6" s="1">
        <v>22.797828854024633</v>
      </c>
    </row>
    <row r="7" spans="1:5" x14ac:dyDescent="0.25">
      <c r="A7" s="36" t="str">
        <f>B2&amp;C2&amp;D7</f>
        <v>DISTRIBUCION VOLUMEN X CRITERIO (kg ó litros).T.Alimentos TOTAL INGMDD AM</v>
      </c>
      <c r="B7">
        <v>0</v>
      </c>
      <c r="C7">
        <v>0</v>
      </c>
      <c r="D7" t="s">
        <v>143</v>
      </c>
      <c r="E7" s="1">
        <v>23.871456305582733</v>
      </c>
    </row>
    <row r="8" spans="1:5" x14ac:dyDescent="0.25">
      <c r="A8" s="36" t="str">
        <f>B2&amp;C2&amp;D8</f>
        <v>DISTRIBUCION VOLUMEN X CRITERIO (kg ó litros).T.Alimentos TOTAL INGRTO CENTRO</v>
      </c>
      <c r="B8">
        <v>0</v>
      </c>
      <c r="C8">
        <v>0</v>
      </c>
      <c r="D8" t="s">
        <v>144</v>
      </c>
      <c r="E8" s="1">
        <v>7.8133943744956369</v>
      </c>
    </row>
    <row r="9" spans="1:5" x14ac:dyDescent="0.25">
      <c r="A9" s="36" t="str">
        <f>B2&amp;C2&amp;D9</f>
        <v>DISTRIBUCION VOLUMEN X CRITERIO (kg ó litros).T.Alimentos TOTAL INGNORTE-CENTRO</v>
      </c>
      <c r="B9">
        <v>0</v>
      </c>
      <c r="C9">
        <v>0</v>
      </c>
      <c r="D9" t="s">
        <v>145</v>
      </c>
      <c r="E9" s="1">
        <v>8.2361723050838531</v>
      </c>
    </row>
    <row r="10" spans="1:5" x14ac:dyDescent="0.25">
      <c r="A10" s="36" t="str">
        <f>B2&amp;C2&amp;D10</f>
        <v>DISTRIBUCION VOLUMEN X CRITERIO (kg ó litros).T.Alimentos TOTAL INGNOROESTE</v>
      </c>
      <c r="B10">
        <v>0</v>
      </c>
      <c r="C10">
        <v>0</v>
      </c>
      <c r="D10" t="s">
        <v>146</v>
      </c>
      <c r="E10" s="1">
        <v>6.6086496266077388</v>
      </c>
    </row>
    <row r="11" spans="1:5" x14ac:dyDescent="0.25">
      <c r="A11" s="36" t="str">
        <f>B2&amp;C2&amp;D11</f>
        <v>DISTRIBUCION VOLUMEN X CRITERIO (kg ó litros).T.Alimentos TOTAL ING&lt;2MIL</v>
      </c>
      <c r="B11">
        <v>0</v>
      </c>
      <c r="C11">
        <v>0</v>
      </c>
      <c r="D11" t="s">
        <v>29</v>
      </c>
      <c r="E11" s="1">
        <v>1.3966282019523761</v>
      </c>
    </row>
    <row r="12" spans="1:5" x14ac:dyDescent="0.25">
      <c r="A12" s="36" t="str">
        <f>B2&amp;C2&amp;D12</f>
        <v>DISTRIBUCION VOLUMEN X CRITERIO (kg ó litros).T.Alimentos TOTAL ING2-5MIL</v>
      </c>
      <c r="B12">
        <v>0</v>
      </c>
      <c r="C12">
        <v>0</v>
      </c>
      <c r="D12" t="s">
        <v>30</v>
      </c>
      <c r="E12" s="1">
        <v>4.1156508655963275</v>
      </c>
    </row>
    <row r="13" spans="1:5" x14ac:dyDescent="0.25">
      <c r="A13" s="36" t="str">
        <f>B2&amp;C2&amp;D13</f>
        <v>DISTRIBUCION VOLUMEN X CRITERIO (kg ó litros).T.Alimentos TOTAL ING5-10MIL</v>
      </c>
      <c r="B13">
        <v>0</v>
      </c>
      <c r="C13">
        <v>0</v>
      </c>
      <c r="D13" t="s">
        <v>31</v>
      </c>
      <c r="E13" s="1">
        <v>6.3171094862772881</v>
      </c>
    </row>
    <row r="14" spans="1:5" x14ac:dyDescent="0.25">
      <c r="A14" s="36" t="str">
        <f>B2&amp;C2&amp;D14</f>
        <v>DISTRIBUCION VOLUMEN X CRITERIO (kg ó litros).T.Alimentos TOTAL ING10-30MIL</v>
      </c>
      <c r="B14">
        <v>0</v>
      </c>
      <c r="C14">
        <v>0</v>
      </c>
      <c r="D14" t="s">
        <v>32</v>
      </c>
      <c r="E14" s="1">
        <v>20.129525973333052</v>
      </c>
    </row>
    <row r="15" spans="1:5" x14ac:dyDescent="0.25">
      <c r="A15" s="36" t="str">
        <f>B2&amp;C2&amp;D15</f>
        <v>DISTRIBUCION VOLUMEN X CRITERIO (kg ó litros).T.Alimentos TOTAL ING30-100MIL</v>
      </c>
      <c r="B15">
        <v>0</v>
      </c>
      <c r="C15">
        <v>0</v>
      </c>
      <c r="D15" t="s">
        <v>33</v>
      </c>
      <c r="E15" s="1">
        <v>19.927173425419504</v>
      </c>
    </row>
    <row r="16" spans="1:5" x14ac:dyDescent="0.25">
      <c r="A16" s="36" t="str">
        <f>B2&amp;C2&amp;D16</f>
        <v>DISTRIBUCION VOLUMEN X CRITERIO (kg ó litros).T.Alimentos TOTAL ING100-200MIL</v>
      </c>
      <c r="B16">
        <v>0</v>
      </c>
      <c r="C16">
        <v>0</v>
      </c>
      <c r="D16" t="s">
        <v>34</v>
      </c>
      <c r="E16" s="1">
        <v>8.7756448933035909</v>
      </c>
    </row>
    <row r="17" spans="1:5" x14ac:dyDescent="0.25">
      <c r="A17" s="36" t="str">
        <f>B2&amp;C2&amp;D17</f>
        <v>DISTRIBUCION VOLUMEN X CRITERIO (kg ó litros).T.Alimentos TOTAL ING200-500MIL</v>
      </c>
      <c r="B17">
        <v>0</v>
      </c>
      <c r="C17">
        <v>0</v>
      </c>
      <c r="D17" t="s">
        <v>35</v>
      </c>
      <c r="E17" s="1">
        <v>13.700537810818878</v>
      </c>
    </row>
    <row r="18" spans="1:5" x14ac:dyDescent="0.25">
      <c r="A18" s="36" t="str">
        <f>B2&amp;C2&amp;D18</f>
        <v>DISTRIBUCION VOLUMEN X CRITERIO (kg ó litros).T.Alimentos TOTAL ING&gt;500MIL</v>
      </c>
      <c r="B18">
        <v>0</v>
      </c>
      <c r="C18">
        <v>0</v>
      </c>
      <c r="D18" t="s">
        <v>36</v>
      </c>
      <c r="E18" s="1">
        <v>25.637730635133476</v>
      </c>
    </row>
    <row r="19" spans="1:5" x14ac:dyDescent="0.25">
      <c r="A19" s="36" t="str">
        <f>B2&amp;C2&amp;D19</f>
        <v>DISTRIBUCION VOLUMEN X CRITERIO (kg ó litros).T.Alimentos TOTAL INGDE 15 A 19 AÑOS</v>
      </c>
      <c r="B19">
        <v>0</v>
      </c>
      <c r="C19">
        <v>0</v>
      </c>
      <c r="D19" t="s">
        <v>147</v>
      </c>
      <c r="E19" s="1">
        <v>4.1111326106895953</v>
      </c>
    </row>
    <row r="20" spans="1:5" x14ac:dyDescent="0.25">
      <c r="A20" s="36" t="str">
        <f>B2&amp;C2&amp;D20</f>
        <v>DISTRIBUCION VOLUMEN X CRITERIO (kg ó litros).T.Alimentos TOTAL INGDE 20 A 24 AÑOS</v>
      </c>
      <c r="B20">
        <v>0</v>
      </c>
      <c r="C20">
        <v>0</v>
      </c>
      <c r="D20" t="s">
        <v>148</v>
      </c>
      <c r="E20" s="1">
        <v>7.7103158778286298</v>
      </c>
    </row>
    <row r="21" spans="1:5" x14ac:dyDescent="0.25">
      <c r="A21" s="36" t="str">
        <f>B2&amp;C2&amp;D21</f>
        <v>DISTRIBUCION VOLUMEN X CRITERIO (kg ó litros).T.Alimentos TOTAL INGDE 25 A 34 AÑOS</v>
      </c>
      <c r="B21">
        <v>0</v>
      </c>
      <c r="C21">
        <v>0</v>
      </c>
      <c r="D21" t="s">
        <v>149</v>
      </c>
      <c r="E21" s="1">
        <v>20.443961444424762</v>
      </c>
    </row>
    <row r="22" spans="1:5" x14ac:dyDescent="0.25">
      <c r="A22" s="36" t="str">
        <f>B2&amp;C2&amp;D22</f>
        <v>DISTRIBUCION VOLUMEN X CRITERIO (kg ó litros).T.Alimentos TOTAL INGDE 35 A 49 AÑOS</v>
      </c>
      <c r="B22">
        <v>0</v>
      </c>
      <c r="C22">
        <v>0</v>
      </c>
      <c r="D22" t="s">
        <v>150</v>
      </c>
      <c r="E22" s="1">
        <v>36.585156619845854</v>
      </c>
    </row>
    <row r="23" spans="1:5" x14ac:dyDescent="0.25">
      <c r="A23" s="36" t="str">
        <f>B2&amp;C2&amp;D23</f>
        <v>DISTRIBUCION VOLUMEN X CRITERIO (kg ó litros).T.Alimentos TOTAL INGDE 50 A 59 AÑOS</v>
      </c>
      <c r="B23">
        <v>0</v>
      </c>
      <c r="C23">
        <v>0</v>
      </c>
      <c r="D23" t="s">
        <v>151</v>
      </c>
      <c r="E23" s="1">
        <v>17.017868846547827</v>
      </c>
    </row>
    <row r="24" spans="1:5" x14ac:dyDescent="0.25">
      <c r="A24" s="36" t="str">
        <f>B2&amp;C2&amp;D24</f>
        <v>DISTRIBUCION VOLUMEN X CRITERIO (kg ó litros).T.Alimentos TOTAL INGDE 60 A 75 AÑOS</v>
      </c>
      <c r="B24">
        <v>0</v>
      </c>
      <c r="C24">
        <v>0</v>
      </c>
      <c r="D24" t="s">
        <v>152</v>
      </c>
      <c r="E24" s="1">
        <v>14.131566140766555</v>
      </c>
    </row>
    <row r="25" spans="1:5" x14ac:dyDescent="0.25">
      <c r="A25" s="36" t="str">
        <f>B2&amp;C2&amp;D25</f>
        <v>DISTRIBUCION VOLUMEN X CRITERIO (kg ó litros).T.Alimentos TOTAL INGALTA Y MEDIA ALTA</v>
      </c>
      <c r="B25">
        <v>0</v>
      </c>
      <c r="C25">
        <v>0</v>
      </c>
      <c r="D25" t="s">
        <v>153</v>
      </c>
      <c r="E25" s="1">
        <v>15.191305378406486</v>
      </c>
    </row>
    <row r="26" spans="1:5" x14ac:dyDescent="0.25">
      <c r="A26" s="36" t="str">
        <f>B2&amp;C2&amp;D26</f>
        <v>DISTRIBUCION VOLUMEN X CRITERIO (kg ó litros).T.Alimentos TOTAL INGMEDIA</v>
      </c>
      <c r="B26">
        <v>0</v>
      </c>
      <c r="C26">
        <v>0</v>
      </c>
      <c r="D26" t="s">
        <v>154</v>
      </c>
      <c r="E26" s="1">
        <v>26.364271054044728</v>
      </c>
    </row>
    <row r="27" spans="1:5" x14ac:dyDescent="0.25">
      <c r="A27" s="36" t="str">
        <f>B2&amp;C2&amp;D27</f>
        <v>DISTRIBUCION VOLUMEN X CRITERIO (kg ó litros).T.Alimentos TOTAL INGMEDIA BAJA</v>
      </c>
      <c r="B27">
        <v>0</v>
      </c>
      <c r="C27">
        <v>0</v>
      </c>
      <c r="D27" t="s">
        <v>155</v>
      </c>
      <c r="E27" s="1">
        <v>43.848539032495637</v>
      </c>
    </row>
    <row r="28" spans="1:5" x14ac:dyDescent="0.25">
      <c r="A28" s="36" t="str">
        <f>B2&amp;C2&amp;D28</f>
        <v>DISTRIBUCION VOLUMEN X CRITERIO (kg ó litros).T.Alimentos TOTAL INGBAJA</v>
      </c>
      <c r="B28">
        <v>0</v>
      </c>
      <c r="C28">
        <v>0</v>
      </c>
      <c r="D28" t="s">
        <v>156</v>
      </c>
      <c r="E28" s="1">
        <v>14.595886627661168</v>
      </c>
    </row>
    <row r="29" spans="1:5" x14ac:dyDescent="0.25">
      <c r="A29" s="36" t="str">
        <f>B2&amp;C29&amp;D29</f>
        <v>DISTRIBUCION VOLUMEN X CRITERIO (kg ó litros).T.Carne Ing.T.ESPAÑA</v>
      </c>
      <c r="B29">
        <v>0</v>
      </c>
      <c r="C29" t="s">
        <v>112</v>
      </c>
      <c r="D29" t="s">
        <v>54</v>
      </c>
      <c r="E29" s="1">
        <v>100</v>
      </c>
    </row>
    <row r="30" spans="1:5" x14ac:dyDescent="0.25">
      <c r="A30" s="36" t="str">
        <f>B2&amp;C29&amp;D30</f>
        <v>DISTRIBUCION VOLUMEN X CRITERIO (kg ó litros).T.Carne Ing.BCN AM</v>
      </c>
      <c r="B30">
        <v>0</v>
      </c>
      <c r="C30">
        <v>0</v>
      </c>
      <c r="D30" t="s">
        <v>139</v>
      </c>
      <c r="E30" s="1">
        <v>5.4364643921359006</v>
      </c>
    </row>
    <row r="31" spans="1:5" x14ac:dyDescent="0.25">
      <c r="A31" s="36" t="str">
        <f>B2&amp;C29&amp;D31</f>
        <v>DISTRIBUCION VOLUMEN X CRITERIO (kg ó litros).T.Carne Ing.REST.CAT ARAGON</v>
      </c>
      <c r="B31">
        <v>0</v>
      </c>
      <c r="C31">
        <v>0</v>
      </c>
      <c r="D31" t="s">
        <v>140</v>
      </c>
      <c r="E31" s="1">
        <v>10.15767218019082</v>
      </c>
    </row>
    <row r="32" spans="1:5" x14ac:dyDescent="0.25">
      <c r="A32" s="36" t="str">
        <f>B2&amp;C29&amp;D32</f>
        <v>DISTRIBUCION VOLUMEN X CRITERIO (kg ó litros).T.Carne Ing.LEVANTE</v>
      </c>
      <c r="B32">
        <v>0</v>
      </c>
      <c r="C32">
        <v>0</v>
      </c>
      <c r="D32" t="s">
        <v>141</v>
      </c>
      <c r="E32" s="1">
        <v>12.598309368495267</v>
      </c>
    </row>
    <row r="33" spans="1:5" x14ac:dyDescent="0.25">
      <c r="A33" s="36" t="str">
        <f>B2&amp;C29&amp;D33</f>
        <v>DISTRIBUCION VOLUMEN X CRITERIO (kg ó litros).T.Carne Ing.ANDALUCIA</v>
      </c>
      <c r="B33">
        <v>0</v>
      </c>
      <c r="C33">
        <v>0</v>
      </c>
      <c r="D33" t="s">
        <v>142</v>
      </c>
      <c r="E33" s="1">
        <v>22.288737752975674</v>
      </c>
    </row>
    <row r="34" spans="1:5" x14ac:dyDescent="0.25">
      <c r="A34" s="36" t="str">
        <f>B2&amp;C29&amp;D34</f>
        <v>DISTRIBUCION VOLUMEN X CRITERIO (kg ó litros).T.Carne Ing.MDD AM</v>
      </c>
      <c r="B34">
        <v>0</v>
      </c>
      <c r="C34">
        <v>0</v>
      </c>
      <c r="D34" t="s">
        <v>143</v>
      </c>
      <c r="E34" s="1">
        <v>26.786342153866883</v>
      </c>
    </row>
    <row r="35" spans="1:5" x14ac:dyDescent="0.25">
      <c r="A35" s="36" t="str">
        <f>B2&amp;C29&amp;D35</f>
        <v>DISTRIBUCION VOLUMEN X CRITERIO (kg ó litros).T.Carne Ing.RTO CENTRO</v>
      </c>
      <c r="B35">
        <v>0</v>
      </c>
      <c r="C35">
        <v>0</v>
      </c>
      <c r="D35" t="s">
        <v>144</v>
      </c>
      <c r="E35" s="1">
        <v>8.0170149538837627</v>
      </c>
    </row>
    <row r="36" spans="1:5" x14ac:dyDescent="0.25">
      <c r="A36" s="36" t="str">
        <f>B2&amp;C29&amp;D36</f>
        <v>DISTRIBUCION VOLUMEN X CRITERIO (kg ó litros).T.Carne Ing.NORTE-CENTRO</v>
      </c>
      <c r="B36">
        <v>0</v>
      </c>
      <c r="C36">
        <v>0</v>
      </c>
      <c r="D36" t="s">
        <v>145</v>
      </c>
      <c r="E36" s="1">
        <v>6.2021609881835422</v>
      </c>
    </row>
    <row r="37" spans="1:5" x14ac:dyDescent="0.25">
      <c r="A37" s="36" t="str">
        <f>B2&amp;C29&amp;D37</f>
        <v>DISTRIBUCION VOLUMEN X CRITERIO (kg ó litros).T.Carne Ing.NOROESTE</v>
      </c>
      <c r="B37">
        <v>0</v>
      </c>
      <c r="C37">
        <v>0</v>
      </c>
      <c r="D37" t="s">
        <v>146</v>
      </c>
      <c r="E37" s="1">
        <v>8.5133057986817455</v>
      </c>
    </row>
    <row r="38" spans="1:5" x14ac:dyDescent="0.25">
      <c r="A38" s="36" t="str">
        <f>B2&amp;C29&amp;D38</f>
        <v>DISTRIBUCION VOLUMEN X CRITERIO (kg ó litros).T.Carne Ing.&lt;2MIL</v>
      </c>
      <c r="B38">
        <v>0</v>
      </c>
      <c r="C38">
        <v>0</v>
      </c>
      <c r="D38" t="s">
        <v>29</v>
      </c>
      <c r="E38" s="1">
        <v>1.964890145068916</v>
      </c>
    </row>
    <row r="39" spans="1:5" x14ac:dyDescent="0.25">
      <c r="A39" s="36" t="str">
        <f>B2&amp;C29&amp;D39</f>
        <v>DISTRIBUCION VOLUMEN X CRITERIO (kg ó litros).T.Carne Ing.2-5MIL</v>
      </c>
      <c r="B39">
        <v>0</v>
      </c>
      <c r="C39">
        <v>0</v>
      </c>
      <c r="D39" t="s">
        <v>30</v>
      </c>
      <c r="E39" s="1">
        <v>2.8167162786083746</v>
      </c>
    </row>
    <row r="40" spans="1:5" x14ac:dyDescent="0.25">
      <c r="A40" s="36" t="str">
        <f>B2&amp;C29&amp;D40</f>
        <v>DISTRIBUCION VOLUMEN X CRITERIO (kg ó litros).T.Carne Ing.5-10MIL</v>
      </c>
      <c r="B40">
        <v>0</v>
      </c>
      <c r="C40">
        <v>0</v>
      </c>
      <c r="D40" t="s">
        <v>31</v>
      </c>
      <c r="E40" s="1">
        <v>5.5795422585949561</v>
      </c>
    </row>
    <row r="41" spans="1:5" x14ac:dyDescent="0.25">
      <c r="A41" s="36" t="str">
        <f>B2&amp;C29&amp;D41</f>
        <v>DISTRIBUCION VOLUMEN X CRITERIO (kg ó litros).T.Carne Ing.10-30MIL</v>
      </c>
      <c r="B41">
        <v>0</v>
      </c>
      <c r="C41">
        <v>0</v>
      </c>
      <c r="D41" t="s">
        <v>32</v>
      </c>
      <c r="E41" s="1">
        <v>23.01957072399448</v>
      </c>
    </row>
    <row r="42" spans="1:5" x14ac:dyDescent="0.25">
      <c r="A42" s="36" t="str">
        <f>B2&amp;C29&amp;D42</f>
        <v>DISTRIBUCION VOLUMEN X CRITERIO (kg ó litros).T.Carne Ing.30-100MIL</v>
      </c>
      <c r="B42">
        <v>0</v>
      </c>
      <c r="C42">
        <v>0</v>
      </c>
      <c r="D42" t="s">
        <v>33</v>
      </c>
      <c r="E42" s="1">
        <v>21.352494817412886</v>
      </c>
    </row>
    <row r="43" spans="1:5" x14ac:dyDescent="0.25">
      <c r="A43" s="36" t="str">
        <f>B2&amp;C29&amp;D43</f>
        <v>DISTRIBUCION VOLUMEN X CRITERIO (kg ó litros).T.Carne Ing.100-200MIL</v>
      </c>
      <c r="B43">
        <v>0</v>
      </c>
      <c r="C43">
        <v>0</v>
      </c>
      <c r="D43" t="s">
        <v>34</v>
      </c>
      <c r="E43" s="1">
        <v>8.3357405690804924</v>
      </c>
    </row>
    <row r="44" spans="1:5" x14ac:dyDescent="0.25">
      <c r="A44" s="36" t="str">
        <f>B2&amp;C29&amp;D44</f>
        <v>DISTRIBUCION VOLUMEN X CRITERIO (kg ó litros).T.Carne Ing.200-500MIL</v>
      </c>
      <c r="B44">
        <v>0</v>
      </c>
      <c r="C44">
        <v>0</v>
      </c>
      <c r="D44" t="s">
        <v>35</v>
      </c>
      <c r="E44" s="1">
        <v>9.7588044704374628</v>
      </c>
    </row>
    <row r="45" spans="1:5" x14ac:dyDescent="0.25">
      <c r="A45" s="36" t="str">
        <f>B2&amp;C29&amp;D45</f>
        <v>DISTRIBUCION VOLUMEN X CRITERIO (kg ó litros).T.Carne Ing.&gt;500MIL</v>
      </c>
      <c r="B45">
        <v>0</v>
      </c>
      <c r="C45">
        <v>0</v>
      </c>
      <c r="D45" t="s">
        <v>36</v>
      </c>
      <c r="E45" s="1">
        <v>27.172248155275792</v>
      </c>
    </row>
    <row r="46" spans="1:5" x14ac:dyDescent="0.25">
      <c r="A46" s="36" t="str">
        <f>B2&amp;C29&amp;D46</f>
        <v>DISTRIBUCION VOLUMEN X CRITERIO (kg ó litros).T.Carne Ing.DE 15 A 19 AÑOS</v>
      </c>
      <c r="B46">
        <v>0</v>
      </c>
      <c r="C46">
        <v>0</v>
      </c>
      <c r="D46" t="s">
        <v>147</v>
      </c>
      <c r="E46" s="1">
        <v>2.8179490765399295</v>
      </c>
    </row>
    <row r="47" spans="1:5" x14ac:dyDescent="0.25">
      <c r="A47" s="36" t="str">
        <f>B2&amp;C29&amp;D47</f>
        <v>DISTRIBUCION VOLUMEN X CRITERIO (kg ó litros).T.Carne Ing.DE 20 A 24 AÑOS</v>
      </c>
      <c r="B47">
        <v>0</v>
      </c>
      <c r="C47">
        <v>0</v>
      </c>
      <c r="D47" t="s">
        <v>148</v>
      </c>
      <c r="E47" s="1">
        <v>7.6907144693259006</v>
      </c>
    </row>
    <row r="48" spans="1:5" x14ac:dyDescent="0.25">
      <c r="A48" s="36" t="str">
        <f>B2&amp;C29&amp;D48</f>
        <v>DISTRIBUCION VOLUMEN X CRITERIO (kg ó litros).T.Carne Ing.DE 25 A 34 AÑOS</v>
      </c>
      <c r="B48">
        <v>0</v>
      </c>
      <c r="C48">
        <v>0</v>
      </c>
      <c r="D48" t="s">
        <v>149</v>
      </c>
      <c r="E48" s="1">
        <v>19.934928522318934</v>
      </c>
    </row>
    <row r="49" spans="1:5" x14ac:dyDescent="0.25">
      <c r="A49" s="36" t="str">
        <f>B2&amp;C29&amp;D49</f>
        <v>DISTRIBUCION VOLUMEN X CRITERIO (kg ó litros).T.Carne Ing.DE 35 A 49 AÑOS</v>
      </c>
      <c r="B49">
        <v>0</v>
      </c>
      <c r="C49">
        <v>0</v>
      </c>
      <c r="D49" t="s">
        <v>150</v>
      </c>
      <c r="E49" s="1">
        <v>42.65116947123844</v>
      </c>
    </row>
    <row r="50" spans="1:5" x14ac:dyDescent="0.25">
      <c r="A50" s="36" t="str">
        <f>B2&amp;C29&amp;D50</f>
        <v>DISTRIBUCION VOLUMEN X CRITERIO (kg ó litros).T.Carne Ing.DE 50 A 59 AÑOS</v>
      </c>
      <c r="B50">
        <v>0</v>
      </c>
      <c r="C50">
        <v>0</v>
      </c>
      <c r="D50" t="s">
        <v>151</v>
      </c>
      <c r="E50" s="1">
        <v>14.19217562014509</v>
      </c>
    </row>
    <row r="51" spans="1:5" x14ac:dyDescent="0.25">
      <c r="A51" s="36" t="str">
        <f>B2&amp;C29&amp;D51</f>
        <v>DISTRIBUCION VOLUMEN X CRITERIO (kg ó litros).T.Carne Ing.DE 60 A 75 AÑOS</v>
      </c>
      <c r="B51">
        <v>0</v>
      </c>
      <c r="C51">
        <v>0</v>
      </c>
      <c r="D51" t="s">
        <v>152</v>
      </c>
      <c r="E51" s="1">
        <v>12.713068931043262</v>
      </c>
    </row>
    <row r="52" spans="1:5" x14ac:dyDescent="0.25">
      <c r="A52" s="36" t="str">
        <f>B2&amp;C29&amp;D52</f>
        <v>DISTRIBUCION VOLUMEN X CRITERIO (kg ó litros).T.Carne Ing.ALTA Y MEDIA ALTA</v>
      </c>
      <c r="B52">
        <v>0</v>
      </c>
      <c r="C52">
        <v>0</v>
      </c>
      <c r="D52" t="s">
        <v>153</v>
      </c>
      <c r="E52" s="1">
        <v>14.687460694365297</v>
      </c>
    </row>
    <row r="53" spans="1:5" x14ac:dyDescent="0.25">
      <c r="A53" s="36" t="str">
        <f>B2&amp;C29&amp;D53</f>
        <v>DISTRIBUCION VOLUMEN X CRITERIO (kg ó litros).T.Carne Ing.MEDIA</v>
      </c>
      <c r="B53">
        <v>0</v>
      </c>
      <c r="C53">
        <v>0</v>
      </c>
      <c r="D53" t="s">
        <v>154</v>
      </c>
      <c r="E53" s="1">
        <v>26.593924591900613</v>
      </c>
    </row>
    <row r="54" spans="1:5" x14ac:dyDescent="0.25">
      <c r="A54" s="36" t="str">
        <f>B2&amp;C29&amp;D54</f>
        <v>DISTRIBUCION VOLUMEN X CRITERIO (kg ó litros).T.Carne Ing.MEDIA BAJA</v>
      </c>
      <c r="B54">
        <v>0</v>
      </c>
      <c r="C54">
        <v>0</v>
      </c>
      <c r="D54" t="s">
        <v>155</v>
      </c>
      <c r="E54" s="1">
        <v>45.129025125958854</v>
      </c>
    </row>
    <row r="55" spans="1:5" x14ac:dyDescent="0.25">
      <c r="A55" s="36" t="str">
        <f>B2&amp;C29&amp;D55</f>
        <v>DISTRIBUCION VOLUMEN X CRITERIO (kg ó litros).T.Carne Ing.BAJA</v>
      </c>
      <c r="B55">
        <v>0</v>
      </c>
      <c r="C55">
        <v>0</v>
      </c>
      <c r="D55" t="s">
        <v>156</v>
      </c>
      <c r="E55" s="1">
        <v>13.589597206684958</v>
      </c>
    </row>
    <row r="56" spans="1:5" x14ac:dyDescent="0.25">
      <c r="A56" s="36" t="str">
        <f>B2&amp;C56&amp;D56</f>
        <v>DISTRIBUCION VOLUMEN X CRITERIO (kg ó litros).T.Pescados/Marisc.IngT.ESPAÑA</v>
      </c>
      <c r="B56">
        <v>0</v>
      </c>
      <c r="C56" t="s">
        <v>113</v>
      </c>
      <c r="D56" t="s">
        <v>54</v>
      </c>
      <c r="E56" s="1">
        <v>100</v>
      </c>
    </row>
    <row r="57" spans="1:5" x14ac:dyDescent="0.25">
      <c r="A57" s="36" t="str">
        <f>B2&amp;C56&amp;D57</f>
        <v>DISTRIBUCION VOLUMEN X CRITERIO (kg ó litros).T.Pescados/Marisc.IngBCN AM</v>
      </c>
      <c r="B57">
        <v>0</v>
      </c>
      <c r="C57">
        <v>0</v>
      </c>
      <c r="D57" t="s">
        <v>139</v>
      </c>
      <c r="E57" s="1">
        <v>7.4210734667264262</v>
      </c>
    </row>
    <row r="58" spans="1:5" x14ac:dyDescent="0.25">
      <c r="A58" s="36" t="str">
        <f>B2&amp;C56&amp;D58</f>
        <v>DISTRIBUCION VOLUMEN X CRITERIO (kg ó litros).T.Pescados/Marisc.IngREST.CAT ARAGON</v>
      </c>
      <c r="B58">
        <v>0</v>
      </c>
      <c r="C58">
        <v>0</v>
      </c>
      <c r="D58" t="s">
        <v>140</v>
      </c>
      <c r="E58" s="1">
        <v>13.476348817943403</v>
      </c>
    </row>
    <row r="59" spans="1:5" x14ac:dyDescent="0.25">
      <c r="A59" s="36" t="str">
        <f>B2&amp;C56&amp;D59</f>
        <v>DISTRIBUCION VOLUMEN X CRITERIO (kg ó litros).T.Pescados/Marisc.IngLEVANTE</v>
      </c>
      <c r="B59">
        <v>0</v>
      </c>
      <c r="C59">
        <v>0</v>
      </c>
      <c r="D59" t="s">
        <v>141</v>
      </c>
      <c r="E59" s="1">
        <v>17.603478868047297</v>
      </c>
    </row>
    <row r="60" spans="1:5" x14ac:dyDescent="0.25">
      <c r="A60" s="36" t="str">
        <f>B2&amp;C56&amp;D60</f>
        <v>DISTRIBUCION VOLUMEN X CRITERIO (kg ó litros).T.Pescados/Marisc.IngANDALUCIA</v>
      </c>
      <c r="B60">
        <v>0</v>
      </c>
      <c r="C60">
        <v>0</v>
      </c>
      <c r="D60" t="s">
        <v>142</v>
      </c>
      <c r="E60" s="1">
        <v>23.179104737602064</v>
      </c>
    </row>
    <row r="61" spans="1:5" x14ac:dyDescent="0.25">
      <c r="A61" s="36" t="str">
        <f>B2&amp;C56&amp;D61</f>
        <v>DISTRIBUCION VOLUMEN X CRITERIO (kg ó litros).T.Pescados/Marisc.IngMDD AM</v>
      </c>
      <c r="B61">
        <v>0</v>
      </c>
      <c r="C61">
        <v>0</v>
      </c>
      <c r="D61" t="s">
        <v>143</v>
      </c>
      <c r="E61" s="1">
        <v>9.9397386903691416</v>
      </c>
    </row>
    <row r="62" spans="1:5" x14ac:dyDescent="0.25">
      <c r="A62" s="36" t="str">
        <f>B2&amp;C56&amp;D62</f>
        <v>DISTRIBUCION VOLUMEN X CRITERIO (kg ó litros).T.Pescados/Marisc.IngRTO CENTRO</v>
      </c>
      <c r="B62">
        <v>0</v>
      </c>
      <c r="C62">
        <v>0</v>
      </c>
      <c r="D62" t="s">
        <v>144</v>
      </c>
      <c r="E62" s="1">
        <v>6.6101788504711436</v>
      </c>
    </row>
    <row r="63" spans="1:5" x14ac:dyDescent="0.25">
      <c r="A63" s="36" t="str">
        <f>B2&amp;C56&amp;D63</f>
        <v>DISTRIBUCION VOLUMEN X CRITERIO (kg ó litros).T.Pescados/Marisc.IngNORTE-CENTRO</v>
      </c>
      <c r="B63">
        <v>0</v>
      </c>
      <c r="C63">
        <v>0</v>
      </c>
      <c r="D63" t="s">
        <v>145</v>
      </c>
      <c r="E63" s="1">
        <v>13.384831621983754</v>
      </c>
    </row>
    <row r="64" spans="1:5" x14ac:dyDescent="0.25">
      <c r="A64" s="36" t="str">
        <f>B2&amp;C56&amp;D64</f>
        <v>DISTRIBUCION VOLUMEN X CRITERIO (kg ó litros).T.Pescados/Marisc.IngNOROESTE</v>
      </c>
      <c r="B64">
        <v>0</v>
      </c>
      <c r="C64">
        <v>0</v>
      </c>
      <c r="D64" t="s">
        <v>146</v>
      </c>
      <c r="E64" s="1">
        <v>8.3852456956152572</v>
      </c>
    </row>
    <row r="65" spans="1:5" x14ac:dyDescent="0.25">
      <c r="A65" s="36" t="str">
        <f>B2&amp;C56&amp;D65</f>
        <v>DISTRIBUCION VOLUMEN X CRITERIO (kg ó litros).T.Pescados/Marisc.Ing&lt;2MIL</v>
      </c>
      <c r="B65">
        <v>0</v>
      </c>
      <c r="C65">
        <v>0</v>
      </c>
      <c r="D65" t="s">
        <v>29</v>
      </c>
      <c r="E65" s="1">
        <v>2.5084189179089691</v>
      </c>
    </row>
    <row r="66" spans="1:5" x14ac:dyDescent="0.25">
      <c r="A66" s="36" t="str">
        <f>B2&amp;C56&amp;D66</f>
        <v>DISTRIBUCION VOLUMEN X CRITERIO (kg ó litros).T.Pescados/Marisc.Ing2-5MIL</v>
      </c>
      <c r="B66">
        <v>0</v>
      </c>
      <c r="C66">
        <v>0</v>
      </c>
      <c r="D66" t="s">
        <v>30</v>
      </c>
      <c r="E66" s="1">
        <v>13.614467002414438</v>
      </c>
    </row>
    <row r="67" spans="1:5" x14ac:dyDescent="0.25">
      <c r="A67" s="36" t="str">
        <f>B2&amp;C56&amp;D67</f>
        <v>DISTRIBUCION VOLUMEN X CRITERIO (kg ó litros).T.Pescados/Marisc.Ing5-10MIL</v>
      </c>
      <c r="B67">
        <v>0</v>
      </c>
      <c r="C67">
        <v>0</v>
      </c>
      <c r="D67" t="s">
        <v>31</v>
      </c>
      <c r="E67" s="1">
        <v>6.8128837113106684</v>
      </c>
    </row>
    <row r="68" spans="1:5" x14ac:dyDescent="0.25">
      <c r="A68" s="36" t="str">
        <f>B2&amp;C56&amp;D68</f>
        <v>DISTRIBUCION VOLUMEN X CRITERIO (kg ó litros).T.Pescados/Marisc.Ing10-30MIL</v>
      </c>
      <c r="B68">
        <v>0</v>
      </c>
      <c r="C68">
        <v>0</v>
      </c>
      <c r="D68" t="s">
        <v>32</v>
      </c>
      <c r="E68" s="1">
        <v>17.593451867537119</v>
      </c>
    </row>
    <row r="69" spans="1:5" x14ac:dyDescent="0.25">
      <c r="A69" s="36" t="str">
        <f>B2&amp;C56&amp;D69</f>
        <v>DISTRIBUCION VOLUMEN X CRITERIO (kg ó litros).T.Pescados/Marisc.Ing30-100MIL</v>
      </c>
      <c r="B69">
        <v>0</v>
      </c>
      <c r="C69">
        <v>0</v>
      </c>
      <c r="D69" t="s">
        <v>33</v>
      </c>
      <c r="E69" s="1">
        <v>22.406183654343213</v>
      </c>
    </row>
    <row r="70" spans="1:5" x14ac:dyDescent="0.25">
      <c r="A70" s="36" t="str">
        <f>B2&amp;C56&amp;D70</f>
        <v>DISTRIBUCION VOLUMEN X CRITERIO (kg ó litros).T.Pescados/Marisc.Ing100-200MIL</v>
      </c>
      <c r="B70">
        <v>0</v>
      </c>
      <c r="C70">
        <v>0</v>
      </c>
      <c r="D70" t="s">
        <v>34</v>
      </c>
      <c r="E70" s="1">
        <v>9.0249282444633572</v>
      </c>
    </row>
    <row r="71" spans="1:5" x14ac:dyDescent="0.25">
      <c r="A71" s="36" t="str">
        <f>B2&amp;C56&amp;D71</f>
        <v>DISTRIBUCION VOLUMEN X CRITERIO (kg ó litros).T.Pescados/Marisc.Ing200-500MIL</v>
      </c>
      <c r="B71">
        <v>0</v>
      </c>
      <c r="C71">
        <v>0</v>
      </c>
      <c r="D71" t="s">
        <v>35</v>
      </c>
      <c r="E71" s="1">
        <v>13.760957926219463</v>
      </c>
    </row>
    <row r="72" spans="1:5" x14ac:dyDescent="0.25">
      <c r="A72" s="36" t="str">
        <f>B2&amp;C56&amp;D72</f>
        <v>DISTRIBUCION VOLUMEN X CRITERIO (kg ó litros).T.Pescados/Marisc.Ing&gt;500MIL</v>
      </c>
      <c r="B72">
        <v>0</v>
      </c>
      <c r="C72">
        <v>0</v>
      </c>
      <c r="D72" t="s">
        <v>36</v>
      </c>
      <c r="E72" s="1">
        <v>14.278709180703306</v>
      </c>
    </row>
    <row r="73" spans="1:5" x14ac:dyDescent="0.25">
      <c r="A73" s="36" t="str">
        <f>B2&amp;C56&amp;D73</f>
        <v>DISTRIBUCION VOLUMEN X CRITERIO (kg ó litros).T.Pescados/Marisc.IngDE 15 A 19 AÑOS</v>
      </c>
      <c r="B73">
        <v>0</v>
      </c>
      <c r="C73">
        <v>0</v>
      </c>
      <c r="D73" t="s">
        <v>147</v>
      </c>
      <c r="E73" s="1">
        <v>3.9545224228969325</v>
      </c>
    </row>
    <row r="74" spans="1:5" x14ac:dyDescent="0.25">
      <c r="A74" s="36" t="str">
        <f>B2&amp;C56&amp;D74</f>
        <v>DISTRIBUCION VOLUMEN X CRITERIO (kg ó litros).T.Pescados/Marisc.IngDE 20 A 24 AÑOS</v>
      </c>
      <c r="B74">
        <v>0</v>
      </c>
      <c r="C74">
        <v>0</v>
      </c>
      <c r="D74" t="s">
        <v>148</v>
      </c>
      <c r="E74" s="1">
        <v>2.7669948498610339</v>
      </c>
    </row>
    <row r="75" spans="1:5" x14ac:dyDescent="0.25">
      <c r="A75" s="36" t="str">
        <f>B2&amp;C56&amp;D75</f>
        <v>DISTRIBUCION VOLUMEN X CRITERIO (kg ó litros).T.Pescados/Marisc.IngDE 25 A 34 AÑOS</v>
      </c>
      <c r="B75">
        <v>0</v>
      </c>
      <c r="C75">
        <v>0</v>
      </c>
      <c r="D75" t="s">
        <v>149</v>
      </c>
      <c r="E75" s="1">
        <v>9.9932041256642172</v>
      </c>
    </row>
    <row r="76" spans="1:5" x14ac:dyDescent="0.25">
      <c r="A76" s="36" t="str">
        <f>B2&amp;C56&amp;D76</f>
        <v>DISTRIBUCION VOLUMEN X CRITERIO (kg ó litros).T.Pescados/Marisc.IngDE 35 A 49 AÑOS</v>
      </c>
      <c r="B76">
        <v>0</v>
      </c>
      <c r="C76">
        <v>0</v>
      </c>
      <c r="D76" t="s">
        <v>150</v>
      </c>
      <c r="E76" s="1">
        <v>25.813621348148558</v>
      </c>
    </row>
    <row r="77" spans="1:5" x14ac:dyDescent="0.25">
      <c r="A77" s="36" t="str">
        <f>B2&amp;C56&amp;D77</f>
        <v>DISTRIBUCION VOLUMEN X CRITERIO (kg ó litros).T.Pescados/Marisc.IngDE 50 A 59 AÑOS</v>
      </c>
      <c r="B77">
        <v>0</v>
      </c>
      <c r="C77">
        <v>0</v>
      </c>
      <c r="D77" t="s">
        <v>151</v>
      </c>
      <c r="E77" s="1">
        <v>18.547541508576661</v>
      </c>
    </row>
    <row r="78" spans="1:5" x14ac:dyDescent="0.25">
      <c r="A78" s="36" t="str">
        <f>B2&amp;C56&amp;D78</f>
        <v>DISTRIBUCION VOLUMEN X CRITERIO (kg ó litros).T.Pescados/Marisc.IngDE 60 A 75 AÑOS</v>
      </c>
      <c r="B78">
        <v>0</v>
      </c>
      <c r="C78">
        <v>0</v>
      </c>
      <c r="D78" t="s">
        <v>152</v>
      </c>
      <c r="E78" s="1">
        <v>38.924114071397831</v>
      </c>
    </row>
    <row r="79" spans="1:5" x14ac:dyDescent="0.25">
      <c r="A79" s="36" t="str">
        <f>B2&amp;C56&amp;D79</f>
        <v>DISTRIBUCION VOLUMEN X CRITERIO (kg ó litros).T.Pescados/Marisc.IngALTA Y MEDIA ALTA</v>
      </c>
      <c r="B79">
        <v>0</v>
      </c>
      <c r="C79">
        <v>0</v>
      </c>
      <c r="D79" t="s">
        <v>153</v>
      </c>
      <c r="E79" s="1">
        <v>18.184625737726623</v>
      </c>
    </row>
    <row r="80" spans="1:5" x14ac:dyDescent="0.25">
      <c r="A80" s="36" t="str">
        <f>B2&amp;C56&amp;D80</f>
        <v>DISTRIBUCION VOLUMEN X CRITERIO (kg ó litros).T.Pescados/Marisc.IngMEDIA</v>
      </c>
      <c r="B80">
        <v>0</v>
      </c>
      <c r="C80">
        <v>0</v>
      </c>
      <c r="D80" t="s">
        <v>154</v>
      </c>
      <c r="E80" s="1">
        <v>35.85069447582385</v>
      </c>
    </row>
    <row r="81" spans="1:5" x14ac:dyDescent="0.25">
      <c r="A81" s="36" t="str">
        <f>B2&amp;C56&amp;D81</f>
        <v>DISTRIBUCION VOLUMEN X CRITERIO (kg ó litros).T.Pescados/Marisc.IngMEDIA BAJA</v>
      </c>
      <c r="B81">
        <v>0</v>
      </c>
      <c r="C81">
        <v>0</v>
      </c>
      <c r="D81" t="s">
        <v>155</v>
      </c>
      <c r="E81" s="1">
        <v>27.366967847179946</v>
      </c>
    </row>
    <row r="82" spans="1:5" x14ac:dyDescent="0.25">
      <c r="A82" s="36" t="str">
        <f>B2&amp;C56&amp;D82</f>
        <v>DISTRIBUCION VOLUMEN X CRITERIO (kg ó litros).T.Pescados/Marisc.IngBAJA</v>
      </c>
      <c r="B82">
        <v>0</v>
      </c>
      <c r="C82">
        <v>0</v>
      </c>
      <c r="D82" t="s">
        <v>156</v>
      </c>
      <c r="E82" s="1">
        <v>18.597714561970072</v>
      </c>
    </row>
    <row r="83" spans="1:5" x14ac:dyDescent="0.25">
      <c r="A83" s="36" t="str">
        <f>B2&amp;C83&amp;D83</f>
        <v>DISTRIBUCION VOLUMEN X CRITERIO (kg ó litros).Derivados lacteos IngT.ESPAÑA</v>
      </c>
      <c r="B83">
        <v>0</v>
      </c>
      <c r="C83" t="s">
        <v>114</v>
      </c>
      <c r="D83" t="s">
        <v>54</v>
      </c>
      <c r="E83" s="1">
        <v>100</v>
      </c>
    </row>
    <row r="84" spans="1:5" x14ac:dyDescent="0.25">
      <c r="A84" s="36" t="str">
        <f>B2&amp;C83&amp;D84</f>
        <v>DISTRIBUCION VOLUMEN X CRITERIO (kg ó litros).Derivados lacteos IngBCN AM</v>
      </c>
      <c r="B84">
        <v>0</v>
      </c>
      <c r="C84">
        <v>0</v>
      </c>
      <c r="D84" t="s">
        <v>139</v>
      </c>
      <c r="E84" s="1">
        <v>12.25740119395728</v>
      </c>
    </row>
    <row r="85" spans="1:5" x14ac:dyDescent="0.25">
      <c r="A85" s="36" t="str">
        <f>B2&amp;C83&amp;D85</f>
        <v>DISTRIBUCION VOLUMEN X CRITERIO (kg ó litros).Derivados lacteos IngREST.CAT ARAGON</v>
      </c>
      <c r="B85">
        <v>0</v>
      </c>
      <c r="C85">
        <v>0</v>
      </c>
      <c r="D85" t="s">
        <v>140</v>
      </c>
      <c r="E85" s="1">
        <v>11.093658357364557</v>
      </c>
    </row>
    <row r="86" spans="1:5" x14ac:dyDescent="0.25">
      <c r="A86" s="36" t="str">
        <f>B2&amp;C83&amp;D86</f>
        <v>DISTRIBUCION VOLUMEN X CRITERIO (kg ó litros).Derivados lacteos IngLEVANTE</v>
      </c>
      <c r="B86">
        <v>0</v>
      </c>
      <c r="C86">
        <v>0</v>
      </c>
      <c r="D86" t="s">
        <v>141</v>
      </c>
      <c r="E86" s="1">
        <v>10.466526779901043</v>
      </c>
    </row>
    <row r="87" spans="1:5" x14ac:dyDescent="0.25">
      <c r="A87" s="36" t="str">
        <f>B2&amp;C83&amp;D87</f>
        <v>DISTRIBUCION VOLUMEN X CRITERIO (kg ó litros).Derivados lacteos IngANDALUCIA</v>
      </c>
      <c r="B87">
        <v>0</v>
      </c>
      <c r="C87">
        <v>0</v>
      </c>
      <c r="D87" t="s">
        <v>142</v>
      </c>
      <c r="E87" s="1">
        <v>23.341690356144067</v>
      </c>
    </row>
    <row r="88" spans="1:5" x14ac:dyDescent="0.25">
      <c r="A88" s="36" t="str">
        <f>B2&amp;C83&amp;D88</f>
        <v>DISTRIBUCION VOLUMEN X CRITERIO (kg ó litros).Derivados lacteos IngMDD AM</v>
      </c>
      <c r="B88">
        <v>0</v>
      </c>
      <c r="C88">
        <v>0</v>
      </c>
      <c r="D88" t="s">
        <v>143</v>
      </c>
      <c r="E88" s="1">
        <v>22.00403938468521</v>
      </c>
    </row>
    <row r="89" spans="1:5" x14ac:dyDescent="0.25">
      <c r="A89" s="36" t="str">
        <f>B2&amp;C83&amp;D89</f>
        <v>DISTRIBUCION VOLUMEN X CRITERIO (kg ó litros).Derivados lacteos IngRTO CENTRO</v>
      </c>
      <c r="B89">
        <v>0</v>
      </c>
      <c r="C89">
        <v>0</v>
      </c>
      <c r="D89" t="s">
        <v>144</v>
      </c>
      <c r="E89" s="1">
        <v>8.6074026059607665</v>
      </c>
    </row>
    <row r="90" spans="1:5" x14ac:dyDescent="0.25">
      <c r="A90" s="36" t="str">
        <f>B2&amp;C83&amp;D90</f>
        <v>DISTRIBUCION VOLUMEN X CRITERIO (kg ó litros).Derivados lacteos IngNORTE-CENTRO</v>
      </c>
      <c r="B90">
        <v>0</v>
      </c>
      <c r="C90">
        <v>0</v>
      </c>
      <c r="D90" t="s">
        <v>145</v>
      </c>
      <c r="E90" s="1">
        <v>7.6450914600706383</v>
      </c>
    </row>
    <row r="91" spans="1:5" x14ac:dyDescent="0.25">
      <c r="A91" s="36" t="str">
        <f>B2&amp;C83&amp;D91</f>
        <v>DISTRIBUCION VOLUMEN X CRITERIO (kg ó litros).Derivados lacteos IngNOROESTE</v>
      </c>
      <c r="B91">
        <v>0</v>
      </c>
      <c r="C91">
        <v>0</v>
      </c>
      <c r="D91" t="s">
        <v>146</v>
      </c>
      <c r="E91" s="1">
        <v>4.5841927495826598</v>
      </c>
    </row>
    <row r="92" spans="1:5" x14ac:dyDescent="0.25">
      <c r="A92" s="36" t="str">
        <f>B2&amp;C83&amp;D92</f>
        <v>DISTRIBUCION VOLUMEN X CRITERIO (kg ó litros).Derivados lacteos Ing&lt;2MIL</v>
      </c>
      <c r="B92">
        <v>0</v>
      </c>
      <c r="C92">
        <v>0</v>
      </c>
      <c r="D92" t="s">
        <v>29</v>
      </c>
      <c r="E92" s="1">
        <v>0.90137868506901531</v>
      </c>
    </row>
    <row r="93" spans="1:5" x14ac:dyDescent="0.25">
      <c r="A93" s="36" t="str">
        <f>B2&amp;C83&amp;D93</f>
        <v>DISTRIBUCION VOLUMEN X CRITERIO (kg ó litros).Derivados lacteos Ing2-5MIL</v>
      </c>
      <c r="B93">
        <v>0</v>
      </c>
      <c r="C93">
        <v>0</v>
      </c>
      <c r="D93" t="s">
        <v>30</v>
      </c>
      <c r="E93" s="1">
        <v>3.6414933566884793</v>
      </c>
    </row>
    <row r="94" spans="1:5" x14ac:dyDescent="0.25">
      <c r="A94" s="36" t="str">
        <f>B2&amp;C83&amp;D94</f>
        <v>DISTRIBUCION VOLUMEN X CRITERIO (kg ó litros).Derivados lacteos Ing5-10MIL</v>
      </c>
      <c r="B94">
        <v>0</v>
      </c>
      <c r="C94">
        <v>0</v>
      </c>
      <c r="D94" t="s">
        <v>31</v>
      </c>
      <c r="E94" s="1">
        <v>7.1882952347640305</v>
      </c>
    </row>
    <row r="95" spans="1:5" x14ac:dyDescent="0.25">
      <c r="A95" s="36" t="str">
        <f>B2&amp;C83&amp;D95</f>
        <v>DISTRIBUCION VOLUMEN X CRITERIO (kg ó litros).Derivados lacteos Ing10-30MIL</v>
      </c>
      <c r="B95">
        <v>0</v>
      </c>
      <c r="C95">
        <v>0</v>
      </c>
      <c r="D95" t="s">
        <v>32</v>
      </c>
      <c r="E95" s="1">
        <v>19.236788435122484</v>
      </c>
    </row>
    <row r="96" spans="1:5" x14ac:dyDescent="0.25">
      <c r="A96" s="36" t="str">
        <f>B2&amp;C83&amp;D96</f>
        <v>DISTRIBUCION VOLUMEN X CRITERIO (kg ó litros).Derivados lacteos Ing30-100MIL</v>
      </c>
      <c r="B96">
        <v>0</v>
      </c>
      <c r="C96">
        <v>0</v>
      </c>
      <c r="D96" t="s">
        <v>33</v>
      </c>
      <c r="E96" s="1">
        <v>21.410036497739362</v>
      </c>
    </row>
    <row r="97" spans="1:5" x14ac:dyDescent="0.25">
      <c r="A97" s="36" t="str">
        <f>B2&amp;C83&amp;D97</f>
        <v>DISTRIBUCION VOLUMEN X CRITERIO (kg ó litros).Derivados lacteos Ing100-200MIL</v>
      </c>
      <c r="B97">
        <v>0</v>
      </c>
      <c r="C97">
        <v>0</v>
      </c>
      <c r="D97" t="s">
        <v>34</v>
      </c>
      <c r="E97" s="1">
        <v>7.6414381080975886</v>
      </c>
    </row>
    <row r="98" spans="1:5" x14ac:dyDescent="0.25">
      <c r="A98" s="36" t="str">
        <f>B2&amp;C83&amp;D98</f>
        <v>DISTRIBUCION VOLUMEN X CRITERIO (kg ó litros).Derivados lacteos Ing200-500MIL</v>
      </c>
      <c r="B98">
        <v>0</v>
      </c>
      <c r="C98">
        <v>0</v>
      </c>
      <c r="D98" t="s">
        <v>35</v>
      </c>
      <c r="E98" s="1">
        <v>13.111354514218965</v>
      </c>
    </row>
    <row r="99" spans="1:5" x14ac:dyDescent="0.25">
      <c r="A99" s="36" t="str">
        <f>B2&amp;C83&amp;D99</f>
        <v>DISTRIBUCION VOLUMEN X CRITERIO (kg ó litros).Derivados lacteos Ing&gt;500MIL</v>
      </c>
      <c r="B99">
        <v>0</v>
      </c>
      <c r="C99">
        <v>0</v>
      </c>
      <c r="D99" t="s">
        <v>36</v>
      </c>
      <c r="E99" s="1">
        <v>26.869214834495292</v>
      </c>
    </row>
    <row r="100" spans="1:5" x14ac:dyDescent="0.25">
      <c r="A100" s="36" t="str">
        <f>B2&amp;C83&amp;D100</f>
        <v>DISTRIBUCION VOLUMEN X CRITERIO (kg ó litros).Derivados lacteos IngDE 15 A 19 AÑOS</v>
      </c>
      <c r="B100">
        <v>0</v>
      </c>
      <c r="C100">
        <v>0</v>
      </c>
      <c r="D100" t="s">
        <v>147</v>
      </c>
      <c r="E100" s="1">
        <v>4.0738985713162963</v>
      </c>
    </row>
    <row r="101" spans="1:5" x14ac:dyDescent="0.25">
      <c r="A101" s="36" t="str">
        <f>B2&amp;C83&amp;D101</f>
        <v>DISTRIBUCION VOLUMEN X CRITERIO (kg ó litros).Derivados lacteos IngDE 20 A 24 AÑOS</v>
      </c>
      <c r="B101">
        <v>0</v>
      </c>
      <c r="C101">
        <v>0</v>
      </c>
      <c r="D101" t="s">
        <v>148</v>
      </c>
      <c r="E101" s="1">
        <v>7.5405523395468537</v>
      </c>
    </row>
    <row r="102" spans="1:5" x14ac:dyDescent="0.25">
      <c r="A102" s="36" t="str">
        <f>B2&amp;C83&amp;D102</f>
        <v>DISTRIBUCION VOLUMEN X CRITERIO (kg ó litros).Derivados lacteos IngDE 25 A 34 AÑOS</v>
      </c>
      <c r="B102">
        <v>0</v>
      </c>
      <c r="C102">
        <v>0</v>
      </c>
      <c r="D102" t="s">
        <v>149</v>
      </c>
      <c r="E102" s="1">
        <v>24.482438607244212</v>
      </c>
    </row>
    <row r="103" spans="1:5" x14ac:dyDescent="0.25">
      <c r="A103" s="36" t="str">
        <f>B2&amp;C83&amp;D103</f>
        <v>DISTRIBUCION VOLUMEN X CRITERIO (kg ó litros).Derivados lacteos IngDE 35 A 49 AÑOS</v>
      </c>
      <c r="B103">
        <v>0</v>
      </c>
      <c r="C103">
        <v>0</v>
      </c>
      <c r="D103" t="s">
        <v>150</v>
      </c>
      <c r="E103" s="1">
        <v>33.390368753857317</v>
      </c>
    </row>
    <row r="104" spans="1:5" x14ac:dyDescent="0.25">
      <c r="A104" s="36" t="str">
        <f>B2&amp;C83&amp;D104</f>
        <v>DISTRIBUCION VOLUMEN X CRITERIO (kg ó litros).Derivados lacteos IngDE 50 A 59 AÑOS</v>
      </c>
      <c r="B104">
        <v>0</v>
      </c>
      <c r="C104">
        <v>0</v>
      </c>
      <c r="D104" t="s">
        <v>151</v>
      </c>
      <c r="E104" s="1">
        <v>22.085021731937005</v>
      </c>
    </row>
    <row r="105" spans="1:5" x14ac:dyDescent="0.25">
      <c r="A105" s="36" t="str">
        <f>B2&amp;C83&amp;D105</f>
        <v>DISTRIBUCION VOLUMEN X CRITERIO (kg ó litros).Derivados lacteos IngDE 60 A 75 AÑOS</v>
      </c>
      <c r="B105">
        <v>0</v>
      </c>
      <c r="C105">
        <v>0</v>
      </c>
      <c r="D105" t="s">
        <v>152</v>
      </c>
      <c r="E105" s="1">
        <v>8.4277253560858778</v>
      </c>
    </row>
    <row r="106" spans="1:5" x14ac:dyDescent="0.25">
      <c r="A106" s="36" t="str">
        <f>B2&amp;C83&amp;D106</f>
        <v>DISTRIBUCION VOLUMEN X CRITERIO (kg ó litros).Derivados lacteos IngALTA Y MEDIA ALTA</v>
      </c>
      <c r="B106">
        <v>0</v>
      </c>
      <c r="C106">
        <v>0</v>
      </c>
      <c r="D106" t="s">
        <v>153</v>
      </c>
      <c r="E106" s="1">
        <v>15.965955016947234</v>
      </c>
    </row>
    <row r="107" spans="1:5" x14ac:dyDescent="0.25">
      <c r="A107" s="36" t="str">
        <f>B2&amp;C83&amp;D107</f>
        <v>DISTRIBUCION VOLUMEN X CRITERIO (kg ó litros).Derivados lacteos IngMEDIA</v>
      </c>
      <c r="B107">
        <v>0</v>
      </c>
      <c r="C107">
        <v>0</v>
      </c>
      <c r="D107" t="s">
        <v>154</v>
      </c>
      <c r="E107" s="1">
        <v>27.374201337641701</v>
      </c>
    </row>
    <row r="108" spans="1:5" x14ac:dyDescent="0.25">
      <c r="A108" s="36" t="str">
        <f>B2&amp;C83&amp;D108</f>
        <v>DISTRIBUCION VOLUMEN X CRITERIO (kg ó litros).Derivados lacteos IngMEDIA BAJA</v>
      </c>
      <c r="B108">
        <v>0</v>
      </c>
      <c r="C108">
        <v>0</v>
      </c>
      <c r="D108" t="s">
        <v>155</v>
      </c>
      <c r="E108" s="1">
        <v>39.875732280662696</v>
      </c>
    </row>
    <row r="109" spans="1:5" x14ac:dyDescent="0.25">
      <c r="A109" s="36" t="str">
        <f>B2&amp;C83&amp;D109</f>
        <v>DISTRIBUCION VOLUMEN X CRITERIO (kg ó litros).Derivados lacteos IngBAJA</v>
      </c>
      <c r="B109">
        <v>0</v>
      </c>
      <c r="C109">
        <v>0</v>
      </c>
      <c r="D109" t="s">
        <v>156</v>
      </c>
      <c r="E109" s="1">
        <v>16.78410658318591</v>
      </c>
    </row>
    <row r="110" spans="1:5" x14ac:dyDescent="0.25">
      <c r="A110" s="36" t="str">
        <f>B2&amp;C110&amp;D110</f>
        <v>DISTRIBUCION VOLUMEN X CRITERIO (kg ó litros).Fruta Ing.T.ESPAÑA</v>
      </c>
      <c r="B110">
        <v>0</v>
      </c>
      <c r="C110" t="s">
        <v>115</v>
      </c>
      <c r="D110" t="s">
        <v>54</v>
      </c>
      <c r="E110" s="1">
        <v>100</v>
      </c>
    </row>
    <row r="111" spans="1:5" x14ac:dyDescent="0.25">
      <c r="A111" s="36" t="str">
        <f>B2&amp;C110&amp;D111</f>
        <v>DISTRIBUCION VOLUMEN X CRITERIO (kg ó litros).Fruta Ing.BCN AM</v>
      </c>
      <c r="B111">
        <v>0</v>
      </c>
      <c r="C111">
        <v>0</v>
      </c>
      <c r="D111" t="s">
        <v>139</v>
      </c>
      <c r="E111" s="1">
        <v>2.1281969190525203</v>
      </c>
    </row>
    <row r="112" spans="1:5" x14ac:dyDescent="0.25">
      <c r="A112" s="36" t="str">
        <f>B2&amp;C110&amp;D112</f>
        <v>DISTRIBUCION VOLUMEN X CRITERIO (kg ó litros).Fruta Ing.REST.CAT ARAGON</v>
      </c>
      <c r="B112">
        <v>0</v>
      </c>
      <c r="C112">
        <v>0</v>
      </c>
      <c r="D112" t="s">
        <v>140</v>
      </c>
      <c r="E112" s="1">
        <v>13.62106090084178</v>
      </c>
    </row>
    <row r="113" spans="1:5" x14ac:dyDescent="0.25">
      <c r="A113" s="36" t="str">
        <f>B2&amp;C110&amp;D113</f>
        <v>DISTRIBUCION VOLUMEN X CRITERIO (kg ó litros).Fruta Ing.LEVANTE</v>
      </c>
      <c r="B113">
        <v>0</v>
      </c>
      <c r="C113">
        <v>0</v>
      </c>
      <c r="D113" t="s">
        <v>141</v>
      </c>
      <c r="E113" s="1">
        <v>2.6653878112974994</v>
      </c>
    </row>
    <row r="114" spans="1:5" x14ac:dyDescent="0.25">
      <c r="A114" s="36" t="str">
        <f>B2&amp;C110&amp;D114</f>
        <v>DISTRIBUCION VOLUMEN X CRITERIO (kg ó litros).Fruta Ing.ANDALUCIA</v>
      </c>
      <c r="B114">
        <v>0</v>
      </c>
      <c r="C114">
        <v>0</v>
      </c>
      <c r="D114" t="s">
        <v>142</v>
      </c>
      <c r="E114" s="1">
        <v>31.149366625268172</v>
      </c>
    </row>
    <row r="115" spans="1:5" x14ac:dyDescent="0.25">
      <c r="A115" s="36" t="str">
        <f>B2&amp;C110&amp;D115</f>
        <v>DISTRIBUCION VOLUMEN X CRITERIO (kg ó litros).Fruta Ing.MDD AM</v>
      </c>
      <c r="B115">
        <v>0</v>
      </c>
      <c r="C115">
        <v>0</v>
      </c>
      <c r="D115" t="s">
        <v>143</v>
      </c>
      <c r="E115" s="1">
        <v>12.565767125400718</v>
      </c>
    </row>
    <row r="116" spans="1:5" x14ac:dyDescent="0.25">
      <c r="A116" s="36" t="str">
        <f>B2&amp;C110&amp;D116</f>
        <v>DISTRIBUCION VOLUMEN X CRITERIO (kg ó litros).Fruta Ing.RTO CENTRO</v>
      </c>
      <c r="B116">
        <v>0</v>
      </c>
      <c r="C116">
        <v>0</v>
      </c>
      <c r="D116" t="s">
        <v>144</v>
      </c>
      <c r="E116" s="1">
        <v>6.7767542689797722</v>
      </c>
    </row>
    <row r="117" spans="1:5" x14ac:dyDescent="0.25">
      <c r="A117" s="36" t="str">
        <f>B2&amp;C110&amp;D117</f>
        <v>DISTRIBUCION VOLUMEN X CRITERIO (kg ó litros).Fruta Ing.NORTE-CENTRO</v>
      </c>
      <c r="B117">
        <v>0</v>
      </c>
      <c r="C117">
        <v>0</v>
      </c>
      <c r="D117" t="s">
        <v>145</v>
      </c>
      <c r="E117" s="1">
        <v>20.167165362086564</v>
      </c>
    </row>
    <row r="118" spans="1:5" x14ac:dyDescent="0.25">
      <c r="A118" s="36" t="str">
        <f>B2&amp;C110&amp;D118</f>
        <v>DISTRIBUCION VOLUMEN X CRITERIO (kg ó litros).Fruta Ing.NOROESTE</v>
      </c>
      <c r="B118">
        <v>0</v>
      </c>
      <c r="C118">
        <v>0</v>
      </c>
      <c r="D118" t="s">
        <v>146</v>
      </c>
      <c r="E118" s="1">
        <v>10.926284681010781</v>
      </c>
    </row>
    <row r="119" spans="1:5" x14ac:dyDescent="0.25">
      <c r="A119" s="36" t="str">
        <f>B2&amp;C110&amp;D119</f>
        <v>DISTRIBUCION VOLUMEN X CRITERIO (kg ó litros).Fruta Ing.&lt;2MIL</v>
      </c>
      <c r="B119">
        <v>0</v>
      </c>
      <c r="C119">
        <v>0</v>
      </c>
      <c r="D119" t="s">
        <v>29</v>
      </c>
      <c r="E119" s="1">
        <v>0</v>
      </c>
    </row>
    <row r="120" spans="1:5" x14ac:dyDescent="0.25">
      <c r="A120" s="36" t="str">
        <f>B2&amp;C110&amp;D120</f>
        <v>DISTRIBUCION VOLUMEN X CRITERIO (kg ó litros).Fruta Ing.2-5MIL</v>
      </c>
      <c r="B120">
        <v>0</v>
      </c>
      <c r="C120">
        <v>0</v>
      </c>
      <c r="D120" t="s">
        <v>30</v>
      </c>
      <c r="E120" s="1">
        <v>5.4854890145009438</v>
      </c>
    </row>
    <row r="121" spans="1:5" x14ac:dyDescent="0.25">
      <c r="A121" s="36" t="str">
        <f>B2&amp;C110&amp;D121</f>
        <v>DISTRIBUCION VOLUMEN X CRITERIO (kg ó litros).Fruta Ing.5-10MIL</v>
      </c>
      <c r="B121">
        <v>0</v>
      </c>
      <c r="C121">
        <v>0</v>
      </c>
      <c r="D121" t="s">
        <v>31</v>
      </c>
      <c r="E121" s="1">
        <v>8.3012613950539169</v>
      </c>
    </row>
    <row r="122" spans="1:5" x14ac:dyDescent="0.25">
      <c r="A122" s="36" t="str">
        <f>B2&amp;C110&amp;D122</f>
        <v>DISTRIBUCION VOLUMEN X CRITERIO (kg ó litros).Fruta Ing.10-30MIL</v>
      </c>
      <c r="B122">
        <v>0</v>
      </c>
      <c r="C122">
        <v>0</v>
      </c>
      <c r="D122" t="s">
        <v>32</v>
      </c>
      <c r="E122" s="1">
        <v>18.486109827869868</v>
      </c>
    </row>
    <row r="123" spans="1:5" x14ac:dyDescent="0.25">
      <c r="A123" s="36" t="str">
        <f>B2&amp;C110&amp;D123</f>
        <v>DISTRIBUCION VOLUMEN X CRITERIO (kg ó litros).Fruta Ing.30-100MIL</v>
      </c>
      <c r="B123">
        <v>0</v>
      </c>
      <c r="C123">
        <v>0</v>
      </c>
      <c r="D123" t="s">
        <v>33</v>
      </c>
      <c r="E123" s="1">
        <v>21.883847242091704</v>
      </c>
    </row>
    <row r="124" spans="1:5" x14ac:dyDescent="0.25">
      <c r="A124" s="36" t="str">
        <f>B2&amp;C110&amp;D124</f>
        <v>DISTRIBUCION VOLUMEN X CRITERIO (kg ó litros).Fruta Ing.100-200MIL</v>
      </c>
      <c r="B124">
        <v>0</v>
      </c>
      <c r="C124">
        <v>0</v>
      </c>
      <c r="D124" t="s">
        <v>34</v>
      </c>
      <c r="E124" s="1">
        <v>19.280696596375126</v>
      </c>
    </row>
    <row r="125" spans="1:5" x14ac:dyDescent="0.25">
      <c r="A125" s="36" t="str">
        <f>B2&amp;C110&amp;D125</f>
        <v>DISTRIBUCION VOLUMEN X CRITERIO (kg ó litros).Fruta Ing.200-500MIL</v>
      </c>
      <c r="B125">
        <v>0</v>
      </c>
      <c r="C125">
        <v>0</v>
      </c>
      <c r="D125" t="s">
        <v>35</v>
      </c>
      <c r="E125" s="1">
        <v>12.131202630551137</v>
      </c>
    </row>
    <row r="126" spans="1:5" x14ac:dyDescent="0.25">
      <c r="A126" s="36" t="str">
        <f>B2&amp;C110&amp;D126</f>
        <v>DISTRIBUCION VOLUMEN X CRITERIO (kg ó litros).Fruta Ing.&gt;500MIL</v>
      </c>
      <c r="B126">
        <v>0</v>
      </c>
      <c r="C126">
        <v>0</v>
      </c>
      <c r="D126" t="s">
        <v>36</v>
      </c>
      <c r="E126" s="1">
        <v>14.431392546152258</v>
      </c>
    </row>
    <row r="127" spans="1:5" x14ac:dyDescent="0.25">
      <c r="A127" s="36" t="str">
        <f>B2&amp;C110&amp;D127</f>
        <v>DISTRIBUCION VOLUMEN X CRITERIO (kg ó litros).Fruta Ing.DE 15 A 19 AÑOS</v>
      </c>
      <c r="B127">
        <v>0</v>
      </c>
      <c r="C127">
        <v>0</v>
      </c>
      <c r="D127" t="s">
        <v>147</v>
      </c>
      <c r="E127" s="1">
        <v>0</v>
      </c>
    </row>
    <row r="128" spans="1:5" x14ac:dyDescent="0.25">
      <c r="A128" s="36" t="str">
        <f>B2&amp;C110&amp;D128</f>
        <v>DISTRIBUCION VOLUMEN X CRITERIO (kg ó litros).Fruta Ing.DE 20 A 24 AÑOS</v>
      </c>
      <c r="B128">
        <v>0</v>
      </c>
      <c r="C128">
        <v>0</v>
      </c>
      <c r="D128" t="s">
        <v>148</v>
      </c>
      <c r="E128" s="1">
        <v>8.0796754209452626</v>
      </c>
    </row>
    <row r="129" spans="1:5" x14ac:dyDescent="0.25">
      <c r="A129" s="36" t="str">
        <f>B2&amp;C110&amp;D129</f>
        <v>DISTRIBUCION VOLUMEN X CRITERIO (kg ó litros).Fruta Ing.DE 25 A 34 AÑOS</v>
      </c>
      <c r="B129">
        <v>0</v>
      </c>
      <c r="C129">
        <v>0</v>
      </c>
      <c r="D129" t="s">
        <v>149</v>
      </c>
      <c r="E129" s="1">
        <v>29.631761184763921</v>
      </c>
    </row>
    <row r="130" spans="1:5" x14ac:dyDescent="0.25">
      <c r="A130" s="36" t="str">
        <f>B2&amp;C110&amp;D130</f>
        <v>DISTRIBUCION VOLUMEN X CRITERIO (kg ó litros).Fruta Ing.DE 35 A 49 AÑOS</v>
      </c>
      <c r="B130">
        <v>0</v>
      </c>
      <c r="C130">
        <v>0</v>
      </c>
      <c r="D130" t="s">
        <v>150</v>
      </c>
      <c r="E130" s="1">
        <v>15.06134920522633</v>
      </c>
    </row>
    <row r="131" spans="1:5" x14ac:dyDescent="0.25">
      <c r="A131" s="36" t="str">
        <f>B2&amp;C110&amp;D131</f>
        <v>DISTRIBUCION VOLUMEN X CRITERIO (kg ó litros).Fruta Ing.DE 50 A 59 AÑOS</v>
      </c>
      <c r="B131">
        <v>0</v>
      </c>
      <c r="C131">
        <v>0</v>
      </c>
      <c r="D131" t="s">
        <v>151</v>
      </c>
      <c r="E131" s="1">
        <v>35.098207360850516</v>
      </c>
    </row>
    <row r="132" spans="1:5" x14ac:dyDescent="0.25">
      <c r="A132" s="36" t="str">
        <f>B2&amp;C110&amp;D132</f>
        <v>DISTRIBUCION VOLUMEN X CRITERIO (kg ó litros).Fruta Ing.DE 60 A 75 AÑOS</v>
      </c>
      <c r="B132">
        <v>0</v>
      </c>
      <c r="C132">
        <v>0</v>
      </c>
      <c r="D132" t="s">
        <v>152</v>
      </c>
      <c r="E132" s="1">
        <v>12.129003996496261</v>
      </c>
    </row>
    <row r="133" spans="1:5" x14ac:dyDescent="0.25">
      <c r="A133" s="36" t="str">
        <f>B2&amp;C110&amp;D133</f>
        <v>DISTRIBUCION VOLUMEN X CRITERIO (kg ó litros).Fruta Ing.ALTA Y MEDIA ALTA</v>
      </c>
      <c r="B133">
        <v>0</v>
      </c>
      <c r="C133">
        <v>0</v>
      </c>
      <c r="D133" t="s">
        <v>153</v>
      </c>
      <c r="E133" s="1">
        <v>9.2059037607951737</v>
      </c>
    </row>
    <row r="134" spans="1:5" x14ac:dyDescent="0.25">
      <c r="A134" s="36" t="str">
        <f>B2&amp;C110&amp;D134</f>
        <v>DISTRIBUCION VOLUMEN X CRITERIO (kg ó litros).Fruta Ing.MEDIA</v>
      </c>
      <c r="B134">
        <v>0</v>
      </c>
      <c r="C134">
        <v>0</v>
      </c>
      <c r="D134" t="s">
        <v>154</v>
      </c>
      <c r="E134" s="1">
        <v>19.785800726807281</v>
      </c>
    </row>
    <row r="135" spans="1:5" x14ac:dyDescent="0.25">
      <c r="A135" s="36" t="str">
        <f>B2&amp;C110&amp;D135</f>
        <v>DISTRIBUCION VOLUMEN X CRITERIO (kg ó litros).Fruta Ing.MEDIA BAJA</v>
      </c>
      <c r="B135">
        <v>0</v>
      </c>
      <c r="C135">
        <v>0</v>
      </c>
      <c r="D135" t="s">
        <v>155</v>
      </c>
      <c r="E135" s="1">
        <v>37.89968876742244</v>
      </c>
    </row>
    <row r="136" spans="1:5" x14ac:dyDescent="0.25">
      <c r="A136" s="36" t="str">
        <f>B2&amp;C110&amp;D136</f>
        <v>DISTRIBUCION VOLUMEN X CRITERIO (kg ó litros).Fruta Ing.BAJA</v>
      </c>
      <c r="B136">
        <v>0</v>
      </c>
      <c r="C136">
        <v>0</v>
      </c>
      <c r="D136" t="s">
        <v>156</v>
      </c>
      <c r="E136" s="1">
        <v>33.108605549127041</v>
      </c>
    </row>
    <row r="137" spans="1:5" x14ac:dyDescent="0.25">
      <c r="A137" s="36" t="str">
        <f>B2&amp;C137&amp;D137</f>
        <v>DISTRIBUCION VOLUMEN X CRITERIO (kg ó litros).Hortalizas/Verdur.IngT.ESPAÑA</v>
      </c>
      <c r="B137">
        <v>0</v>
      </c>
      <c r="C137" t="s">
        <v>116</v>
      </c>
      <c r="D137" t="s">
        <v>54</v>
      </c>
      <c r="E137" s="1">
        <v>100</v>
      </c>
    </row>
    <row r="138" spans="1:5" x14ac:dyDescent="0.25">
      <c r="A138" s="36" t="str">
        <f>B2&amp;C137&amp;D138</f>
        <v>DISTRIBUCION VOLUMEN X CRITERIO (kg ó litros).Hortalizas/Verdur.IngBCN AM</v>
      </c>
      <c r="B138">
        <v>0</v>
      </c>
      <c r="C138">
        <v>0</v>
      </c>
      <c r="D138" t="s">
        <v>139</v>
      </c>
      <c r="E138" s="1">
        <v>7.7382576762936788</v>
      </c>
    </row>
    <row r="139" spans="1:5" x14ac:dyDescent="0.25">
      <c r="A139" s="36" t="str">
        <f>B2&amp;C137&amp;D139</f>
        <v>DISTRIBUCION VOLUMEN X CRITERIO (kg ó litros).Hortalizas/Verdur.IngREST.CAT ARAGON</v>
      </c>
      <c r="B139">
        <v>0</v>
      </c>
      <c r="C139">
        <v>0</v>
      </c>
      <c r="D139" t="s">
        <v>140</v>
      </c>
      <c r="E139" s="1">
        <v>8.6994874054783526</v>
      </c>
    </row>
    <row r="140" spans="1:5" x14ac:dyDescent="0.25">
      <c r="A140" s="36" t="str">
        <f>B2&amp;C137&amp;D140</f>
        <v>DISTRIBUCION VOLUMEN X CRITERIO (kg ó litros).Hortalizas/Verdur.IngLEVANTE</v>
      </c>
      <c r="B140">
        <v>0</v>
      </c>
      <c r="C140">
        <v>0</v>
      </c>
      <c r="D140" t="s">
        <v>141</v>
      </c>
      <c r="E140" s="1">
        <v>13.404025229142194</v>
      </c>
    </row>
    <row r="141" spans="1:5" x14ac:dyDescent="0.25">
      <c r="A141" s="36" t="str">
        <f>B2&amp;C137&amp;D141</f>
        <v>DISTRIBUCION VOLUMEN X CRITERIO (kg ó litros).Hortalizas/Verdur.IngANDALUCIA</v>
      </c>
      <c r="B141">
        <v>0</v>
      </c>
      <c r="C141">
        <v>0</v>
      </c>
      <c r="D141" t="s">
        <v>142</v>
      </c>
      <c r="E141" s="1">
        <v>20.889212622965939</v>
      </c>
    </row>
    <row r="142" spans="1:5" x14ac:dyDescent="0.25">
      <c r="A142" s="36" t="str">
        <f>B2&amp;C137&amp;D142</f>
        <v>DISTRIBUCION VOLUMEN X CRITERIO (kg ó litros).Hortalizas/Verdur.IngMDD AM</v>
      </c>
      <c r="B142">
        <v>0</v>
      </c>
      <c r="C142">
        <v>0</v>
      </c>
      <c r="D142" t="s">
        <v>143</v>
      </c>
      <c r="E142" s="1">
        <v>30.655971847017732</v>
      </c>
    </row>
    <row r="143" spans="1:5" x14ac:dyDescent="0.25">
      <c r="A143" s="36" t="str">
        <f>B2&amp;C137&amp;D143</f>
        <v>DISTRIBUCION VOLUMEN X CRITERIO (kg ó litros).Hortalizas/Verdur.IngRTO CENTRO</v>
      </c>
      <c r="B143">
        <v>0</v>
      </c>
      <c r="C143">
        <v>0</v>
      </c>
      <c r="D143" t="s">
        <v>144</v>
      </c>
      <c r="E143" s="1">
        <v>6.1011921932917357</v>
      </c>
    </row>
    <row r="144" spans="1:5" x14ac:dyDescent="0.25">
      <c r="A144" s="36" t="str">
        <f>B2&amp;C137&amp;D144</f>
        <v>DISTRIBUCION VOLUMEN X CRITERIO (kg ó litros).Hortalizas/Verdur.IngNORTE-CENTRO</v>
      </c>
      <c r="B144">
        <v>0</v>
      </c>
      <c r="C144">
        <v>0</v>
      </c>
      <c r="D144" t="s">
        <v>145</v>
      </c>
      <c r="E144" s="1">
        <v>6.608629747103409</v>
      </c>
    </row>
    <row r="145" spans="1:5" x14ac:dyDescent="0.25">
      <c r="A145" s="36" t="str">
        <f>B2&amp;C137&amp;D145</f>
        <v>DISTRIBUCION VOLUMEN X CRITERIO (kg ó litros).Hortalizas/Verdur.IngNOROESTE</v>
      </c>
      <c r="B145">
        <v>0</v>
      </c>
      <c r="C145">
        <v>0</v>
      </c>
      <c r="D145" t="s">
        <v>146</v>
      </c>
      <c r="E145" s="1">
        <v>5.9032268366067706</v>
      </c>
    </row>
    <row r="146" spans="1:5" x14ac:dyDescent="0.25">
      <c r="A146" s="36" t="str">
        <f>B2&amp;C137&amp;D146</f>
        <v>DISTRIBUCION VOLUMEN X CRITERIO (kg ó litros).Hortalizas/Verdur.Ing&lt;2MIL</v>
      </c>
      <c r="B146">
        <v>0</v>
      </c>
      <c r="C146">
        <v>0</v>
      </c>
      <c r="D146" t="s">
        <v>29</v>
      </c>
      <c r="E146" s="1">
        <v>0.98560795920449706</v>
      </c>
    </row>
    <row r="147" spans="1:5" x14ac:dyDescent="0.25">
      <c r="A147" s="36" t="str">
        <f>B2&amp;C137&amp;D147</f>
        <v>DISTRIBUCION VOLUMEN X CRITERIO (kg ó litros).Hortalizas/Verdur.Ing2-5MIL</v>
      </c>
      <c r="B147">
        <v>0</v>
      </c>
      <c r="C147">
        <v>0</v>
      </c>
      <c r="D147" t="s">
        <v>30</v>
      </c>
      <c r="E147" s="1">
        <v>3.0958418361084425</v>
      </c>
    </row>
    <row r="148" spans="1:5" x14ac:dyDescent="0.25">
      <c r="A148" s="36" t="str">
        <f>B2&amp;C137&amp;D148</f>
        <v>DISTRIBUCION VOLUMEN X CRITERIO (kg ó litros).Hortalizas/Verdur.Ing5-10MIL</v>
      </c>
      <c r="B148">
        <v>0</v>
      </c>
      <c r="C148">
        <v>0</v>
      </c>
      <c r="D148" t="s">
        <v>31</v>
      </c>
      <c r="E148" s="1">
        <v>4.3948214263684653</v>
      </c>
    </row>
    <row r="149" spans="1:5" x14ac:dyDescent="0.25">
      <c r="A149" s="36" t="str">
        <f>B2&amp;C137&amp;D149</f>
        <v>DISTRIBUCION VOLUMEN X CRITERIO (kg ó litros).Hortalizas/Verdur.Ing10-30MIL</v>
      </c>
      <c r="B149">
        <v>0</v>
      </c>
      <c r="C149">
        <v>0</v>
      </c>
      <c r="D149" t="s">
        <v>32</v>
      </c>
      <c r="E149" s="1">
        <v>19.730065865376396</v>
      </c>
    </row>
    <row r="150" spans="1:5" x14ac:dyDescent="0.25">
      <c r="A150" s="36" t="str">
        <f>B2&amp;C137&amp;D150</f>
        <v>DISTRIBUCION VOLUMEN X CRITERIO (kg ó litros).Hortalizas/Verdur.Ing30-100MIL</v>
      </c>
      <c r="B150">
        <v>0</v>
      </c>
      <c r="C150">
        <v>0</v>
      </c>
      <c r="D150" t="s">
        <v>33</v>
      </c>
      <c r="E150" s="1">
        <v>17.648514561387724</v>
      </c>
    </row>
    <row r="151" spans="1:5" x14ac:dyDescent="0.25">
      <c r="A151" s="36" t="str">
        <f>B2&amp;C137&amp;D151</f>
        <v>DISTRIBUCION VOLUMEN X CRITERIO (kg ó litros).Hortalizas/Verdur.Ing100-200MIL</v>
      </c>
      <c r="B151">
        <v>0</v>
      </c>
      <c r="C151">
        <v>0</v>
      </c>
      <c r="D151" t="s">
        <v>34</v>
      </c>
      <c r="E151" s="1">
        <v>8.4767787190472053</v>
      </c>
    </row>
    <row r="152" spans="1:5" x14ac:dyDescent="0.25">
      <c r="A152" s="36" t="str">
        <f>B2&amp;C137&amp;D152</f>
        <v>DISTRIBUCION VOLUMEN X CRITERIO (kg ó litros).Hortalizas/Verdur.Ing200-500MIL</v>
      </c>
      <c r="B152">
        <v>0</v>
      </c>
      <c r="C152">
        <v>0</v>
      </c>
      <c r="D152" t="s">
        <v>35</v>
      </c>
      <c r="E152" s="1">
        <v>14.359569433027882</v>
      </c>
    </row>
    <row r="153" spans="1:5" x14ac:dyDescent="0.25">
      <c r="A153" s="36" t="str">
        <f>B2&amp;C137&amp;D153</f>
        <v>DISTRIBUCION VOLUMEN X CRITERIO (kg ó litros).Hortalizas/Verdur.Ing&gt;500MIL</v>
      </c>
      <c r="B153">
        <v>0</v>
      </c>
      <c r="C153">
        <v>0</v>
      </c>
      <c r="D153" t="s">
        <v>36</v>
      </c>
      <c r="E153" s="1">
        <v>31.308803091595728</v>
      </c>
    </row>
    <row r="154" spans="1:5" x14ac:dyDescent="0.25">
      <c r="A154" s="36" t="str">
        <f>B2&amp;C137&amp;D154</f>
        <v>DISTRIBUCION VOLUMEN X CRITERIO (kg ó litros).Hortalizas/Verdur.IngDE 15 A 19 AÑOS</v>
      </c>
      <c r="B154">
        <v>0</v>
      </c>
      <c r="C154">
        <v>0</v>
      </c>
      <c r="D154" t="s">
        <v>147</v>
      </c>
      <c r="E154" s="1">
        <v>4.0374448072332845</v>
      </c>
    </row>
    <row r="155" spans="1:5" x14ac:dyDescent="0.25">
      <c r="A155" s="36" t="str">
        <f>B2&amp;C137&amp;D155</f>
        <v>DISTRIBUCION VOLUMEN X CRITERIO (kg ó litros).Hortalizas/Verdur.IngDE 20 A 24 AÑOS</v>
      </c>
      <c r="B155">
        <v>0</v>
      </c>
      <c r="C155">
        <v>0</v>
      </c>
      <c r="D155" t="s">
        <v>148</v>
      </c>
      <c r="E155" s="1">
        <v>9.5760862231289536</v>
      </c>
    </row>
    <row r="156" spans="1:5" x14ac:dyDescent="0.25">
      <c r="A156" s="36" t="str">
        <f>B2&amp;C137&amp;D156</f>
        <v>DISTRIBUCION VOLUMEN X CRITERIO (kg ó litros).Hortalizas/Verdur.IngDE 25 A 34 AÑOS</v>
      </c>
      <c r="B156">
        <v>0</v>
      </c>
      <c r="C156">
        <v>0</v>
      </c>
      <c r="D156" t="s">
        <v>149</v>
      </c>
      <c r="E156" s="1">
        <v>19.633357902804782</v>
      </c>
    </row>
    <row r="157" spans="1:5" x14ac:dyDescent="0.25">
      <c r="A157" s="36" t="str">
        <f>B2&amp;C137&amp;D157</f>
        <v>DISTRIBUCION VOLUMEN X CRITERIO (kg ó litros).Hortalizas/Verdur.IngDE 35 A 49 AÑOS</v>
      </c>
      <c r="B157">
        <v>0</v>
      </c>
      <c r="C157">
        <v>0</v>
      </c>
      <c r="D157" t="s">
        <v>150</v>
      </c>
      <c r="E157" s="1">
        <v>42.048502693786652</v>
      </c>
    </row>
    <row r="158" spans="1:5" x14ac:dyDescent="0.25">
      <c r="A158" s="36" t="str">
        <f>B2&amp;C137&amp;D158</f>
        <v>DISTRIBUCION VOLUMEN X CRITERIO (kg ó litros).Hortalizas/Verdur.IngDE 50 A 59 AÑOS</v>
      </c>
      <c r="B158">
        <v>0</v>
      </c>
      <c r="C158">
        <v>0</v>
      </c>
      <c r="D158" t="s">
        <v>151</v>
      </c>
      <c r="E158" s="1">
        <v>12.267891872600172</v>
      </c>
    </row>
    <row r="159" spans="1:5" x14ac:dyDescent="0.25">
      <c r="A159" s="36" t="str">
        <f>B2&amp;C137&amp;D159</f>
        <v>DISTRIBUCION VOLUMEN X CRITERIO (kg ó litros).Hortalizas/Verdur.IngDE 60 A 75 AÑOS</v>
      </c>
      <c r="B159">
        <v>0</v>
      </c>
      <c r="C159">
        <v>0</v>
      </c>
      <c r="D159" t="s">
        <v>152</v>
      </c>
      <c r="E159" s="1">
        <v>12.436720170149448</v>
      </c>
    </row>
    <row r="160" spans="1:5" x14ac:dyDescent="0.25">
      <c r="A160" s="36" t="str">
        <f>B2&amp;C137&amp;D160</f>
        <v>DISTRIBUCION VOLUMEN X CRITERIO (kg ó litros).Hortalizas/Verdur.IngALTA Y MEDIA ALTA</v>
      </c>
      <c r="B160">
        <v>0</v>
      </c>
      <c r="C160">
        <v>0</v>
      </c>
      <c r="D160" t="s">
        <v>153</v>
      </c>
      <c r="E160" s="1">
        <v>15.544260757185329</v>
      </c>
    </row>
    <row r="161" spans="1:5" x14ac:dyDescent="0.25">
      <c r="A161" s="36" t="str">
        <f>B2&amp;C137&amp;D161</f>
        <v>DISTRIBUCION VOLUMEN X CRITERIO (kg ó litros).Hortalizas/Verdur.IngMEDIA</v>
      </c>
      <c r="B161">
        <v>0</v>
      </c>
      <c r="C161">
        <v>0</v>
      </c>
      <c r="D161" t="s">
        <v>154</v>
      </c>
      <c r="E161" s="1">
        <v>23.523289250464039</v>
      </c>
    </row>
    <row r="162" spans="1:5" x14ac:dyDescent="0.25">
      <c r="A162" s="36" t="str">
        <f>B2&amp;C137&amp;D162</f>
        <v>DISTRIBUCION VOLUMEN X CRITERIO (kg ó litros).Hortalizas/Verdur.IngMEDIA BAJA</v>
      </c>
      <c r="B162">
        <v>0</v>
      </c>
      <c r="C162">
        <v>0</v>
      </c>
      <c r="D162" t="s">
        <v>155</v>
      </c>
      <c r="E162" s="1">
        <v>47.449120401082332</v>
      </c>
    </row>
    <row r="163" spans="1:5" x14ac:dyDescent="0.25">
      <c r="A163" s="36" t="str">
        <f>B2&amp;C137&amp;D163</f>
        <v>DISTRIBUCION VOLUMEN X CRITERIO (kg ó litros).Hortalizas/Verdur.IngBAJA</v>
      </c>
      <c r="B163">
        <v>0</v>
      </c>
      <c r="C163">
        <v>0</v>
      </c>
      <c r="D163" t="s">
        <v>156</v>
      </c>
      <c r="E163" s="1">
        <v>13.483330641517806</v>
      </c>
    </row>
    <row r="164" spans="1:5" x14ac:dyDescent="0.25">
      <c r="A164" s="36" t="str">
        <f>B2&amp;C164&amp;D164</f>
        <v>DISTRIBUCION VOLUMEN X CRITERIO (kg ó litros).Aceite alino Ing.T.ESPAÑA</v>
      </c>
      <c r="B164">
        <v>0</v>
      </c>
      <c r="C164" t="s">
        <v>117</v>
      </c>
      <c r="D164" t="s">
        <v>54</v>
      </c>
      <c r="E164" s="1">
        <v>100</v>
      </c>
    </row>
    <row r="165" spans="1:5" x14ac:dyDescent="0.25">
      <c r="A165" s="36" t="str">
        <f>B2&amp;C164&amp;D165</f>
        <v>DISTRIBUCION VOLUMEN X CRITERIO (kg ó litros).Aceite alino Ing.BCN AM</v>
      </c>
      <c r="B165">
        <v>0</v>
      </c>
      <c r="C165">
        <v>0</v>
      </c>
      <c r="D165" t="s">
        <v>139</v>
      </c>
      <c r="E165" s="1">
        <v>2.5532309969856191</v>
      </c>
    </row>
    <row r="166" spans="1:5" x14ac:dyDescent="0.25">
      <c r="A166" s="36" t="str">
        <f>B2&amp;C164&amp;D166</f>
        <v>DISTRIBUCION VOLUMEN X CRITERIO (kg ó litros).Aceite alino Ing.REST.CAT ARAGON</v>
      </c>
      <c r="B166">
        <v>0</v>
      </c>
      <c r="C166">
        <v>0</v>
      </c>
      <c r="D166" t="s">
        <v>140</v>
      </c>
      <c r="E166" s="1">
        <v>1.1962548647901987</v>
      </c>
    </row>
    <row r="167" spans="1:5" x14ac:dyDescent="0.25">
      <c r="A167" s="36" t="str">
        <f>B2&amp;C164&amp;D167</f>
        <v>DISTRIBUCION VOLUMEN X CRITERIO (kg ó litros).Aceite alino Ing.LEVANTE</v>
      </c>
      <c r="B167">
        <v>0</v>
      </c>
      <c r="C167">
        <v>0</v>
      </c>
      <c r="D167" t="s">
        <v>141</v>
      </c>
      <c r="E167" s="1">
        <v>16.096405640811287</v>
      </c>
    </row>
    <row r="168" spans="1:5" x14ac:dyDescent="0.25">
      <c r="A168" s="36" t="str">
        <f>B2&amp;C164&amp;D168</f>
        <v>DISTRIBUCION VOLUMEN X CRITERIO (kg ó litros).Aceite alino Ing.ANDALUCIA</v>
      </c>
      <c r="B168">
        <v>0</v>
      </c>
      <c r="C168">
        <v>0</v>
      </c>
      <c r="D168" t="s">
        <v>142</v>
      </c>
      <c r="E168" s="1">
        <v>67.671960365341036</v>
      </c>
    </row>
    <row r="169" spans="1:5" x14ac:dyDescent="0.25">
      <c r="A169" s="36" t="str">
        <f>B2&amp;C164&amp;D169</f>
        <v>DISTRIBUCION VOLUMEN X CRITERIO (kg ó litros).Aceite alino Ing.MDD AM</v>
      </c>
      <c r="B169">
        <v>0</v>
      </c>
      <c r="C169">
        <v>0</v>
      </c>
      <c r="D169" t="s">
        <v>143</v>
      </c>
      <c r="E169" s="1">
        <v>6.011432367519264</v>
      </c>
    </row>
    <row r="170" spans="1:5" x14ac:dyDescent="0.25">
      <c r="A170" s="36" t="str">
        <f>B2&amp;C164&amp;D170</f>
        <v>DISTRIBUCION VOLUMEN X CRITERIO (kg ó litros).Aceite alino Ing.RTO CENTRO</v>
      </c>
      <c r="B170">
        <v>0</v>
      </c>
      <c r="C170">
        <v>0</v>
      </c>
      <c r="D170" t="s">
        <v>144</v>
      </c>
      <c r="E170" s="1">
        <v>3.3351763913920305</v>
      </c>
    </row>
    <row r="171" spans="1:5" x14ac:dyDescent="0.25">
      <c r="A171" s="36" t="str">
        <f>B2&amp;C164&amp;D171</f>
        <v>DISTRIBUCION VOLUMEN X CRITERIO (kg ó litros).Aceite alino Ing.NORTE-CENTRO</v>
      </c>
      <c r="B171">
        <v>0</v>
      </c>
      <c r="C171">
        <v>0</v>
      </c>
      <c r="D171" t="s">
        <v>145</v>
      </c>
      <c r="E171" s="1">
        <v>1.4904163852272643</v>
      </c>
    </row>
    <row r="172" spans="1:5" x14ac:dyDescent="0.25">
      <c r="A172" s="36" t="str">
        <f>B2&amp;C164&amp;D172</f>
        <v>DISTRIBUCION VOLUMEN X CRITERIO (kg ó litros).Aceite alino Ing.NOROESTE</v>
      </c>
      <c r="B172">
        <v>0</v>
      </c>
      <c r="C172">
        <v>0</v>
      </c>
      <c r="D172" t="s">
        <v>146</v>
      </c>
      <c r="E172" s="1">
        <v>1.6451233716292744</v>
      </c>
    </row>
    <row r="173" spans="1:5" x14ac:dyDescent="0.25">
      <c r="A173" s="36" t="str">
        <f>B2&amp;C164&amp;D173</f>
        <v>DISTRIBUCION VOLUMEN X CRITERIO (kg ó litros).Aceite alino Ing.&lt;2MIL</v>
      </c>
      <c r="B173">
        <v>0</v>
      </c>
      <c r="C173">
        <v>0</v>
      </c>
      <c r="D173" t="s">
        <v>29</v>
      </c>
      <c r="E173" s="1">
        <v>0.54812022025361706</v>
      </c>
    </row>
    <row r="174" spans="1:5" x14ac:dyDescent="0.25">
      <c r="A174" s="36" t="str">
        <f>B2&amp;C164&amp;D174</f>
        <v>DISTRIBUCION VOLUMEN X CRITERIO (kg ó litros).Aceite alino Ing.2-5MIL</v>
      </c>
      <c r="B174">
        <v>0</v>
      </c>
      <c r="C174">
        <v>0</v>
      </c>
      <c r="D174" t="s">
        <v>30</v>
      </c>
      <c r="E174" s="1">
        <v>5.1236325425406513</v>
      </c>
    </row>
    <row r="175" spans="1:5" x14ac:dyDescent="0.25">
      <c r="A175" s="36" t="str">
        <f>B2&amp;C164&amp;D175</f>
        <v>DISTRIBUCION VOLUMEN X CRITERIO (kg ó litros).Aceite alino Ing.5-10MIL</v>
      </c>
      <c r="B175">
        <v>0</v>
      </c>
      <c r="C175">
        <v>0</v>
      </c>
      <c r="D175" t="s">
        <v>31</v>
      </c>
      <c r="E175" s="1">
        <v>2.19849516201768</v>
      </c>
    </row>
    <row r="176" spans="1:5" x14ac:dyDescent="0.25">
      <c r="A176" s="36" t="str">
        <f>B2&amp;C164&amp;D176</f>
        <v>DISTRIBUCION VOLUMEN X CRITERIO (kg ó litros).Aceite alino Ing.10-30MIL</v>
      </c>
      <c r="B176">
        <v>0</v>
      </c>
      <c r="C176">
        <v>0</v>
      </c>
      <c r="D176" t="s">
        <v>32</v>
      </c>
      <c r="E176" s="1">
        <v>10.897819009509012</v>
      </c>
    </row>
    <row r="177" spans="1:5" x14ac:dyDescent="0.25">
      <c r="A177" s="36" t="str">
        <f>B2&amp;C164&amp;D177</f>
        <v>DISTRIBUCION VOLUMEN X CRITERIO (kg ó litros).Aceite alino Ing.30-100MIL</v>
      </c>
      <c r="B177">
        <v>0</v>
      </c>
      <c r="C177">
        <v>0</v>
      </c>
      <c r="D177" t="s">
        <v>33</v>
      </c>
      <c r="E177" s="1">
        <v>36.049752430337044</v>
      </c>
    </row>
    <row r="178" spans="1:5" x14ac:dyDescent="0.25">
      <c r="A178" s="36" t="str">
        <f>B2&amp;C164&amp;D178</f>
        <v>DISTRIBUCION VOLUMEN X CRITERIO (kg ó litros).Aceite alino Ing.100-200MIL</v>
      </c>
      <c r="B178">
        <v>0</v>
      </c>
      <c r="C178">
        <v>0</v>
      </c>
      <c r="D178" t="s">
        <v>34</v>
      </c>
      <c r="E178" s="1">
        <v>31.868671057118149</v>
      </c>
    </row>
    <row r="179" spans="1:5" x14ac:dyDescent="0.25">
      <c r="A179" s="36" t="str">
        <f>B2&amp;C164&amp;D179</f>
        <v>DISTRIBUCION VOLUMEN X CRITERIO (kg ó litros).Aceite alino Ing.200-500MIL</v>
      </c>
      <c r="B179">
        <v>0</v>
      </c>
      <c r="C179">
        <v>0</v>
      </c>
      <c r="D179" t="s">
        <v>35</v>
      </c>
      <c r="E179" s="1">
        <v>6.7159373999548704</v>
      </c>
    </row>
    <row r="180" spans="1:5" x14ac:dyDescent="0.25">
      <c r="A180" s="36" t="str">
        <f>B2&amp;C164&amp;D180</f>
        <v>DISTRIBUCION VOLUMEN X CRITERIO (kg ó litros).Aceite alino Ing.&gt;500MIL</v>
      </c>
      <c r="B180">
        <v>0</v>
      </c>
      <c r="C180">
        <v>0</v>
      </c>
      <c r="D180" t="s">
        <v>36</v>
      </c>
      <c r="E180" s="1">
        <v>6.5975763221855539</v>
      </c>
    </row>
    <row r="181" spans="1:5" x14ac:dyDescent="0.25">
      <c r="A181" s="36" t="str">
        <f>B2&amp;C164&amp;D181</f>
        <v>DISTRIBUCION VOLUMEN X CRITERIO (kg ó litros).Aceite alino Ing.DE 15 A 19 AÑOS</v>
      </c>
      <c r="B181">
        <v>0</v>
      </c>
      <c r="C181">
        <v>0</v>
      </c>
      <c r="D181" t="s">
        <v>147</v>
      </c>
      <c r="E181" s="1">
        <v>0</v>
      </c>
    </row>
    <row r="182" spans="1:5" x14ac:dyDescent="0.25">
      <c r="A182" s="36" t="str">
        <f>B2&amp;C164&amp;D182</f>
        <v>DISTRIBUCION VOLUMEN X CRITERIO (kg ó litros).Aceite alino Ing.DE 20 A 24 AÑOS</v>
      </c>
      <c r="B182">
        <v>0</v>
      </c>
      <c r="C182">
        <v>0</v>
      </c>
      <c r="D182" t="s">
        <v>148</v>
      </c>
      <c r="E182" s="1">
        <v>6.6695689686367565</v>
      </c>
    </row>
    <row r="183" spans="1:5" x14ac:dyDescent="0.25">
      <c r="A183" s="36" t="str">
        <f>B2&amp;C164&amp;D183</f>
        <v>DISTRIBUCION VOLUMEN X CRITERIO (kg ó litros).Aceite alino Ing.DE 25 A 34 AÑOS</v>
      </c>
      <c r="B183">
        <v>0</v>
      </c>
      <c r="C183">
        <v>0</v>
      </c>
      <c r="D183" t="s">
        <v>149</v>
      </c>
      <c r="E183" s="1">
        <v>13.888062844735726</v>
      </c>
    </row>
    <row r="184" spans="1:5" x14ac:dyDescent="0.25">
      <c r="A184" s="36" t="str">
        <f>B2&amp;C164&amp;D184</f>
        <v>DISTRIBUCION VOLUMEN X CRITERIO (kg ó litros).Aceite alino Ing.DE 35 A 49 AÑOS</v>
      </c>
      <c r="B184">
        <v>0</v>
      </c>
      <c r="C184">
        <v>0</v>
      </c>
      <c r="D184" t="s">
        <v>150</v>
      </c>
      <c r="E184" s="1">
        <v>35.845272861885142</v>
      </c>
    </row>
    <row r="185" spans="1:5" x14ac:dyDescent="0.25">
      <c r="A185" s="36" t="str">
        <f>B2&amp;C164&amp;D185</f>
        <v>DISTRIBUCION VOLUMEN X CRITERIO (kg ó litros).Aceite alino Ing.DE 50 A 59 AÑOS</v>
      </c>
      <c r="B185">
        <v>0</v>
      </c>
      <c r="C185">
        <v>0</v>
      </c>
      <c r="D185" t="s">
        <v>151</v>
      </c>
      <c r="E185" s="1">
        <v>32.026928919594575</v>
      </c>
    </row>
    <row r="186" spans="1:5" x14ac:dyDescent="0.25">
      <c r="A186" s="36" t="str">
        <f>B2&amp;C164&amp;D186</f>
        <v>DISTRIBUCION VOLUMEN X CRITERIO (kg ó litros).Aceite alino Ing.DE 60 A 75 AÑOS</v>
      </c>
      <c r="B186">
        <v>0</v>
      </c>
      <c r="C186">
        <v>0</v>
      </c>
      <c r="D186" t="s">
        <v>152</v>
      </c>
      <c r="E186" s="1">
        <v>11.570162337970414</v>
      </c>
    </row>
    <row r="187" spans="1:5" x14ac:dyDescent="0.25">
      <c r="A187" s="36" t="str">
        <f>B2&amp;C164&amp;D187</f>
        <v>DISTRIBUCION VOLUMEN X CRITERIO (kg ó litros).Aceite alino Ing.ALTA Y MEDIA ALTA</v>
      </c>
      <c r="B187">
        <v>0</v>
      </c>
      <c r="C187">
        <v>0</v>
      </c>
      <c r="D187" t="s">
        <v>153</v>
      </c>
      <c r="E187" s="1">
        <v>42.746075982463047</v>
      </c>
    </row>
    <row r="188" spans="1:5" x14ac:dyDescent="0.25">
      <c r="A188" s="36" t="str">
        <f>B2&amp;C164&amp;D188</f>
        <v>DISTRIBUCION VOLUMEN X CRITERIO (kg ó litros).Aceite alino Ing.MEDIA</v>
      </c>
      <c r="B188">
        <v>0</v>
      </c>
      <c r="C188">
        <v>0</v>
      </c>
      <c r="D188" t="s">
        <v>154</v>
      </c>
      <c r="E188" s="1">
        <v>10.606969859725393</v>
      </c>
    </row>
    <row r="189" spans="1:5" x14ac:dyDescent="0.25">
      <c r="A189" s="36" t="str">
        <f>B2&amp;C164&amp;D189</f>
        <v>DISTRIBUCION VOLUMEN X CRITERIO (kg ó litros).Aceite alino Ing.MEDIA BAJA</v>
      </c>
      <c r="B189">
        <v>0</v>
      </c>
      <c r="C189">
        <v>0</v>
      </c>
      <c r="D189" t="s">
        <v>155</v>
      </c>
      <c r="E189" s="1">
        <v>37.141954010222889</v>
      </c>
    </row>
    <row r="190" spans="1:5" x14ac:dyDescent="0.25">
      <c r="A190" s="36" t="str">
        <f>B2&amp;C164&amp;D190</f>
        <v>DISTRIBUCION VOLUMEN X CRITERIO (kg ó litros).Aceite alino Ing.BAJA</v>
      </c>
      <c r="B190">
        <v>0</v>
      </c>
      <c r="C190">
        <v>0</v>
      </c>
      <c r="D190" t="s">
        <v>156</v>
      </c>
      <c r="E190" s="1">
        <v>9.5049980756303682</v>
      </c>
    </row>
    <row r="191" spans="1:5" x14ac:dyDescent="0.25">
      <c r="A191" s="36" t="str">
        <f>B2&amp;C191&amp;D191</f>
        <v>DISTRIBUCION VOLUMEN X CRITERIO (kg ó litros).Pan Ing.T.ESPAÑA</v>
      </c>
      <c r="B191">
        <v>0</v>
      </c>
      <c r="C191" t="s">
        <v>118</v>
      </c>
      <c r="D191" t="s">
        <v>54</v>
      </c>
      <c r="E191" s="1">
        <v>100</v>
      </c>
    </row>
    <row r="192" spans="1:5" x14ac:dyDescent="0.25">
      <c r="A192" s="36" t="str">
        <f>B2&amp;C191&amp;D192</f>
        <v>DISTRIBUCION VOLUMEN X CRITERIO (kg ó litros).Pan Ing.BCN AM</v>
      </c>
      <c r="B192">
        <v>0</v>
      </c>
      <c r="C192">
        <v>0</v>
      </c>
      <c r="D192" t="s">
        <v>139</v>
      </c>
      <c r="E192" s="1">
        <v>6.8005313579508035</v>
      </c>
    </row>
    <row r="193" spans="1:5" x14ac:dyDescent="0.25">
      <c r="A193" s="36" t="str">
        <f>B2&amp;C191&amp;D193</f>
        <v>DISTRIBUCION VOLUMEN X CRITERIO (kg ó litros).Pan Ing.REST.CAT ARAGON</v>
      </c>
      <c r="B193">
        <v>0</v>
      </c>
      <c r="C193">
        <v>0</v>
      </c>
      <c r="D193" t="s">
        <v>140</v>
      </c>
      <c r="E193" s="1">
        <v>7.4543247300661681</v>
      </c>
    </row>
    <row r="194" spans="1:5" x14ac:dyDescent="0.25">
      <c r="A194" s="36" t="str">
        <f>B2&amp;C191&amp;D194</f>
        <v>DISTRIBUCION VOLUMEN X CRITERIO (kg ó litros).Pan Ing.LEVANTE</v>
      </c>
      <c r="B194">
        <v>0</v>
      </c>
      <c r="C194">
        <v>0</v>
      </c>
      <c r="D194" t="s">
        <v>141</v>
      </c>
      <c r="E194" s="1">
        <v>12.177658352270386</v>
      </c>
    </row>
    <row r="195" spans="1:5" x14ac:dyDescent="0.25">
      <c r="A195" s="36" t="str">
        <f>B2&amp;C191&amp;D195</f>
        <v>DISTRIBUCION VOLUMEN X CRITERIO (kg ó litros).Pan Ing.ANDALUCIA</v>
      </c>
      <c r="B195">
        <v>0</v>
      </c>
      <c r="C195">
        <v>0</v>
      </c>
      <c r="D195" t="s">
        <v>142</v>
      </c>
      <c r="E195" s="1">
        <v>29.644965556201363</v>
      </c>
    </row>
    <row r="196" spans="1:5" x14ac:dyDescent="0.25">
      <c r="A196" s="36" t="str">
        <f>B2&amp;C191&amp;D196</f>
        <v>DISTRIBUCION VOLUMEN X CRITERIO (kg ó litros).Pan Ing.MDD AM</v>
      </c>
      <c r="B196">
        <v>0</v>
      </c>
      <c r="C196">
        <v>0</v>
      </c>
      <c r="D196" t="s">
        <v>143</v>
      </c>
      <c r="E196" s="1">
        <v>18.987194029719248</v>
      </c>
    </row>
    <row r="197" spans="1:5" x14ac:dyDescent="0.25">
      <c r="A197" s="36" t="str">
        <f>B2&amp;C191&amp;D197</f>
        <v>DISTRIBUCION VOLUMEN X CRITERIO (kg ó litros).Pan Ing.RTO CENTRO</v>
      </c>
      <c r="B197">
        <v>0</v>
      </c>
      <c r="C197">
        <v>0</v>
      </c>
      <c r="D197" t="s">
        <v>144</v>
      </c>
      <c r="E197" s="1">
        <v>9.7106717975705212</v>
      </c>
    </row>
    <row r="198" spans="1:5" x14ac:dyDescent="0.25">
      <c r="A198" s="36" t="str">
        <f>B2&amp;C191&amp;D198</f>
        <v>DISTRIBUCION VOLUMEN X CRITERIO (kg ó litros).Pan Ing.NORTE-CENTRO</v>
      </c>
      <c r="B198">
        <v>0</v>
      </c>
      <c r="C198">
        <v>0</v>
      </c>
      <c r="D198" t="s">
        <v>145</v>
      </c>
      <c r="E198" s="1">
        <v>8.9287981471189539</v>
      </c>
    </row>
    <row r="199" spans="1:5" x14ac:dyDescent="0.25">
      <c r="A199" s="36" t="str">
        <f>B2&amp;C191&amp;D199</f>
        <v>DISTRIBUCION VOLUMEN X CRITERIO (kg ó litros).Pan Ing.NOROESTE</v>
      </c>
      <c r="B199">
        <v>0</v>
      </c>
      <c r="C199">
        <v>0</v>
      </c>
      <c r="D199" t="s">
        <v>146</v>
      </c>
      <c r="E199" s="1">
        <v>6.2958526640362393</v>
      </c>
    </row>
    <row r="200" spans="1:5" x14ac:dyDescent="0.25">
      <c r="A200" s="36" t="str">
        <f>B2&amp;C191&amp;D200</f>
        <v>DISTRIBUCION VOLUMEN X CRITERIO (kg ó litros).Pan Ing.&lt;2MIL</v>
      </c>
      <c r="B200">
        <v>0</v>
      </c>
      <c r="C200">
        <v>0</v>
      </c>
      <c r="D200" t="s">
        <v>29</v>
      </c>
      <c r="E200" s="1">
        <v>0.96647152599581099</v>
      </c>
    </row>
    <row r="201" spans="1:5" x14ac:dyDescent="0.25">
      <c r="A201" s="36" t="str">
        <f>B2&amp;C191&amp;D201</f>
        <v>DISTRIBUCION VOLUMEN X CRITERIO (kg ó litros).Pan Ing.2-5MIL</v>
      </c>
      <c r="B201">
        <v>0</v>
      </c>
      <c r="C201">
        <v>0</v>
      </c>
      <c r="D201" t="s">
        <v>30</v>
      </c>
      <c r="E201" s="1">
        <v>2.6748146879620656</v>
      </c>
    </row>
    <row r="202" spans="1:5" x14ac:dyDescent="0.25">
      <c r="A202" s="36" t="str">
        <f>B2&amp;C191&amp;D202</f>
        <v>DISTRIBUCION VOLUMEN X CRITERIO (kg ó litros).Pan Ing.5-10MIL</v>
      </c>
      <c r="B202">
        <v>0</v>
      </c>
      <c r="C202">
        <v>0</v>
      </c>
      <c r="D202" t="s">
        <v>31</v>
      </c>
      <c r="E202" s="1">
        <v>8.7266050991532182</v>
      </c>
    </row>
    <row r="203" spans="1:5" x14ac:dyDescent="0.25">
      <c r="A203" s="36" t="str">
        <f>B2&amp;C191&amp;D203</f>
        <v>DISTRIBUCION VOLUMEN X CRITERIO (kg ó litros).Pan Ing.10-30MIL</v>
      </c>
      <c r="B203">
        <v>0</v>
      </c>
      <c r="C203">
        <v>0</v>
      </c>
      <c r="D203" t="s">
        <v>32</v>
      </c>
      <c r="E203" s="1">
        <v>19.168756865805712</v>
      </c>
    </row>
    <row r="204" spans="1:5" x14ac:dyDescent="0.25">
      <c r="A204" s="36" t="str">
        <f>B2&amp;C191&amp;D204</f>
        <v>DISTRIBUCION VOLUMEN X CRITERIO (kg ó litros).Pan Ing.30-100MIL</v>
      </c>
      <c r="B204">
        <v>0</v>
      </c>
      <c r="C204">
        <v>0</v>
      </c>
      <c r="D204" t="s">
        <v>33</v>
      </c>
      <c r="E204" s="1">
        <v>21.585274546215246</v>
      </c>
    </row>
    <row r="205" spans="1:5" x14ac:dyDescent="0.25">
      <c r="A205" s="36" t="str">
        <f>B2&amp;C191&amp;D205</f>
        <v>DISTRIBUCION VOLUMEN X CRITERIO (kg ó litros).Pan Ing.100-200MIL</v>
      </c>
      <c r="B205">
        <v>0</v>
      </c>
      <c r="C205">
        <v>0</v>
      </c>
      <c r="D205" t="s">
        <v>34</v>
      </c>
      <c r="E205" s="1">
        <v>9.8717552214416617</v>
      </c>
    </row>
    <row r="206" spans="1:5" x14ac:dyDescent="0.25">
      <c r="A206" s="36" t="str">
        <f>B2&amp;C191&amp;D206</f>
        <v>DISTRIBUCION VOLUMEN X CRITERIO (kg ó litros).Pan Ing.200-500MIL</v>
      </c>
      <c r="B206">
        <v>0</v>
      </c>
      <c r="C206">
        <v>0</v>
      </c>
      <c r="D206" t="s">
        <v>35</v>
      </c>
      <c r="E206" s="1">
        <v>16.517818798658993</v>
      </c>
    </row>
    <row r="207" spans="1:5" x14ac:dyDescent="0.25">
      <c r="A207" s="36" t="str">
        <f>B2&amp;C191&amp;D207</f>
        <v>DISTRIBUCION VOLUMEN X CRITERIO (kg ó litros).Pan Ing.&gt;500MIL</v>
      </c>
      <c r="B207">
        <v>0</v>
      </c>
      <c r="C207">
        <v>0</v>
      </c>
      <c r="D207" t="s">
        <v>36</v>
      </c>
      <c r="E207" s="1">
        <v>20.488503037510501</v>
      </c>
    </row>
    <row r="208" spans="1:5" x14ac:dyDescent="0.25">
      <c r="A208" s="36" t="str">
        <f>B2&amp;C191&amp;D208</f>
        <v>DISTRIBUCION VOLUMEN X CRITERIO (kg ó litros).Pan Ing.DE 15 A 19 AÑOS</v>
      </c>
      <c r="B208">
        <v>0</v>
      </c>
      <c r="C208">
        <v>0</v>
      </c>
      <c r="D208" t="s">
        <v>147</v>
      </c>
      <c r="E208" s="1">
        <v>5.8418484755521627</v>
      </c>
    </row>
    <row r="209" spans="1:5" x14ac:dyDescent="0.25">
      <c r="A209" s="36" t="str">
        <f>B2&amp;C191&amp;D209</f>
        <v>DISTRIBUCION VOLUMEN X CRITERIO (kg ó litros).Pan Ing.DE 20 A 24 AÑOS</v>
      </c>
      <c r="B209">
        <v>0</v>
      </c>
      <c r="C209">
        <v>0</v>
      </c>
      <c r="D209" t="s">
        <v>148</v>
      </c>
      <c r="E209" s="1">
        <v>6.8045526494468653</v>
      </c>
    </row>
    <row r="210" spans="1:5" x14ac:dyDescent="0.25">
      <c r="A210" s="36" t="str">
        <f>B2&amp;C191&amp;D210</f>
        <v>DISTRIBUCION VOLUMEN X CRITERIO (kg ó litros).Pan Ing.DE 25 A 34 AÑOS</v>
      </c>
      <c r="B210">
        <v>0</v>
      </c>
      <c r="C210">
        <v>0</v>
      </c>
      <c r="D210" t="s">
        <v>149</v>
      </c>
      <c r="E210" s="1">
        <v>21.37743144982252</v>
      </c>
    </row>
    <row r="211" spans="1:5" x14ac:dyDescent="0.25">
      <c r="A211" s="36" t="str">
        <f>B2&amp;C191&amp;D211</f>
        <v>DISTRIBUCION VOLUMEN X CRITERIO (kg ó litros).Pan Ing.DE 35 A 49 AÑOS</v>
      </c>
      <c r="B211">
        <v>0</v>
      </c>
      <c r="C211">
        <v>0</v>
      </c>
      <c r="D211" t="s">
        <v>150</v>
      </c>
      <c r="E211" s="1">
        <v>30.378728241712636</v>
      </c>
    </row>
    <row r="212" spans="1:5" x14ac:dyDescent="0.25">
      <c r="A212" s="36" t="str">
        <f>B2&amp;C191&amp;D212</f>
        <v>DISTRIBUCION VOLUMEN X CRITERIO (kg ó litros).Pan Ing.DE 50 A 59 AÑOS</v>
      </c>
      <c r="B212">
        <v>0</v>
      </c>
      <c r="C212">
        <v>0</v>
      </c>
      <c r="D212" t="s">
        <v>151</v>
      </c>
      <c r="E212" s="1">
        <v>20.480289320308355</v>
      </c>
    </row>
    <row r="213" spans="1:5" x14ac:dyDescent="0.25">
      <c r="A213" s="36" t="str">
        <f>B2&amp;C191&amp;D213</f>
        <v>DISTRIBUCION VOLUMEN X CRITERIO (kg ó litros).Pan Ing.DE 60 A 75 AÑOS</v>
      </c>
      <c r="B213">
        <v>0</v>
      </c>
      <c r="C213">
        <v>0</v>
      </c>
      <c r="D213" t="s">
        <v>152</v>
      </c>
      <c r="E213" s="1">
        <v>15.117148963783302</v>
      </c>
    </row>
    <row r="214" spans="1:5" x14ac:dyDescent="0.25">
      <c r="A214" s="36" t="str">
        <f>B2&amp;C191&amp;D214</f>
        <v>DISTRIBUCION VOLUMEN X CRITERIO (kg ó litros).Pan Ing.ALTA Y MEDIA ALTA</v>
      </c>
      <c r="B214">
        <v>0</v>
      </c>
      <c r="C214">
        <v>0</v>
      </c>
      <c r="D214" t="s">
        <v>153</v>
      </c>
      <c r="E214" s="1">
        <v>17.639290699035019</v>
      </c>
    </row>
    <row r="215" spans="1:5" x14ac:dyDescent="0.25">
      <c r="A215" s="36" t="str">
        <f>B2&amp;C191&amp;D215</f>
        <v>DISTRIBUCION VOLUMEN X CRITERIO (kg ó litros).Pan Ing.MEDIA</v>
      </c>
      <c r="B215">
        <v>0</v>
      </c>
      <c r="C215">
        <v>0</v>
      </c>
      <c r="D215" t="s">
        <v>154</v>
      </c>
      <c r="E215" s="1">
        <v>26.590212186031671</v>
      </c>
    </row>
    <row r="216" spans="1:5" x14ac:dyDescent="0.25">
      <c r="A216" s="36" t="str">
        <f>B2&amp;C191&amp;D216</f>
        <v>DISTRIBUCION VOLUMEN X CRITERIO (kg ó litros).Pan Ing.MEDIA BAJA</v>
      </c>
      <c r="B216">
        <v>0</v>
      </c>
      <c r="C216">
        <v>0</v>
      </c>
      <c r="D216" t="s">
        <v>155</v>
      </c>
      <c r="E216" s="1">
        <v>41.459066954667207</v>
      </c>
    </row>
    <row r="217" spans="1:5" x14ac:dyDescent="0.25">
      <c r="A217" s="36" t="str">
        <f>B2&amp;C191&amp;D217</f>
        <v>DISTRIBUCION VOLUMEN X CRITERIO (kg ó litros).Pan Ing.BAJA</v>
      </c>
      <c r="B217">
        <v>0</v>
      </c>
      <c r="C217">
        <v>0</v>
      </c>
      <c r="D217" t="s">
        <v>156</v>
      </c>
      <c r="E217" s="1">
        <v>14.311430685130922</v>
      </c>
    </row>
    <row r="218" spans="1:5" x14ac:dyDescent="0.25">
      <c r="A218" s="36" t="str">
        <f>B2&amp;C218&amp;D218</f>
        <v>DISTRIBUCION VOLUMEN X CRITERIO (kg ó litros).Pastas Ing.T.ESPAÑA</v>
      </c>
      <c r="B218">
        <v>0</v>
      </c>
      <c r="C218" t="s">
        <v>119</v>
      </c>
      <c r="D218" t="s">
        <v>54</v>
      </c>
      <c r="E218" s="1">
        <v>100</v>
      </c>
    </row>
    <row r="219" spans="1:5" x14ac:dyDescent="0.25">
      <c r="A219" s="36" t="str">
        <f>B2&amp;C218&amp;D219</f>
        <v>DISTRIBUCION VOLUMEN X CRITERIO (kg ó litros).Pastas Ing.BCN AM</v>
      </c>
      <c r="B219">
        <v>0</v>
      </c>
      <c r="C219">
        <v>0</v>
      </c>
      <c r="D219" t="s">
        <v>139</v>
      </c>
      <c r="E219" s="1">
        <v>9.0817840947599127</v>
      </c>
    </row>
    <row r="220" spans="1:5" x14ac:dyDescent="0.25">
      <c r="A220" s="36" t="str">
        <f>B2&amp;C218&amp;D220</f>
        <v>DISTRIBUCION VOLUMEN X CRITERIO (kg ó litros).Pastas Ing.REST.CAT ARAGON</v>
      </c>
      <c r="B220">
        <v>0</v>
      </c>
      <c r="C220">
        <v>0</v>
      </c>
      <c r="D220" t="s">
        <v>140</v>
      </c>
      <c r="E220" s="1">
        <v>31.625083576346054</v>
      </c>
    </row>
    <row r="221" spans="1:5" x14ac:dyDescent="0.25">
      <c r="A221" s="36" t="str">
        <f>B2&amp;C218&amp;D221</f>
        <v>DISTRIBUCION VOLUMEN X CRITERIO (kg ó litros).Pastas Ing.LEVANTE</v>
      </c>
      <c r="B221">
        <v>0</v>
      </c>
      <c r="C221">
        <v>0</v>
      </c>
      <c r="D221" t="s">
        <v>141</v>
      </c>
      <c r="E221" s="1">
        <v>18.022723349846654</v>
      </c>
    </row>
    <row r="222" spans="1:5" x14ac:dyDescent="0.25">
      <c r="A222" s="36" t="str">
        <f>B2&amp;C218&amp;D222</f>
        <v>DISTRIBUCION VOLUMEN X CRITERIO (kg ó litros).Pastas Ing.ANDALUCIA</v>
      </c>
      <c r="B222">
        <v>0</v>
      </c>
      <c r="C222">
        <v>0</v>
      </c>
      <c r="D222" t="s">
        <v>142</v>
      </c>
      <c r="E222" s="1">
        <v>15.886058788000071</v>
      </c>
    </row>
    <row r="223" spans="1:5" x14ac:dyDescent="0.25">
      <c r="A223" s="36" t="str">
        <f>B2&amp;C218&amp;D223</f>
        <v>DISTRIBUCION VOLUMEN X CRITERIO (kg ó litros).Pastas Ing.MDD AM</v>
      </c>
      <c r="B223">
        <v>0</v>
      </c>
      <c r="C223">
        <v>0</v>
      </c>
      <c r="D223" t="s">
        <v>143</v>
      </c>
      <c r="E223" s="1">
        <v>12.957506674074173</v>
      </c>
    </row>
    <row r="224" spans="1:5" x14ac:dyDescent="0.25">
      <c r="A224" s="36" t="str">
        <f>B2&amp;C218&amp;D224</f>
        <v>DISTRIBUCION VOLUMEN X CRITERIO (kg ó litros).Pastas Ing.RTO CENTRO</v>
      </c>
      <c r="B224">
        <v>0</v>
      </c>
      <c r="C224">
        <v>0</v>
      </c>
      <c r="D224" t="s">
        <v>144</v>
      </c>
      <c r="E224" s="1">
        <v>4.1112109365164669</v>
      </c>
    </row>
    <row r="225" spans="1:5" x14ac:dyDescent="0.25">
      <c r="A225" s="36" t="str">
        <f>B2&amp;C218&amp;D225</f>
        <v>DISTRIBUCION VOLUMEN X CRITERIO (kg ó litros).Pastas Ing.NORTE-CENTRO</v>
      </c>
      <c r="B225">
        <v>0</v>
      </c>
      <c r="C225">
        <v>0</v>
      </c>
      <c r="D225" t="s">
        <v>145</v>
      </c>
      <c r="E225" s="1">
        <v>4.6219588718554627</v>
      </c>
    </row>
    <row r="226" spans="1:5" x14ac:dyDescent="0.25">
      <c r="A226" s="36" t="str">
        <f>B2&amp;C218&amp;D226</f>
        <v>DISTRIBUCION VOLUMEN X CRITERIO (kg ó litros).Pastas Ing.NOROESTE</v>
      </c>
      <c r="B226">
        <v>0</v>
      </c>
      <c r="C226">
        <v>0</v>
      </c>
      <c r="D226" t="s">
        <v>146</v>
      </c>
      <c r="E226" s="1">
        <v>3.6936791858349292</v>
      </c>
    </row>
    <row r="227" spans="1:5" x14ac:dyDescent="0.25">
      <c r="A227" s="36" t="str">
        <f>B2&amp;C218&amp;D227</f>
        <v>DISTRIBUCION VOLUMEN X CRITERIO (kg ó litros).Pastas Ing.&lt;2MIL</v>
      </c>
      <c r="B227">
        <v>0</v>
      </c>
      <c r="C227">
        <v>0</v>
      </c>
      <c r="D227" t="s">
        <v>29</v>
      </c>
      <c r="E227" s="1">
        <v>1.7690780222393621</v>
      </c>
    </row>
    <row r="228" spans="1:5" x14ac:dyDescent="0.25">
      <c r="A228" s="36" t="str">
        <f>B2&amp;C218&amp;D228</f>
        <v>DISTRIBUCION VOLUMEN X CRITERIO (kg ó litros).Pastas Ing.2-5MIL</v>
      </c>
      <c r="B228">
        <v>0</v>
      </c>
      <c r="C228">
        <v>0</v>
      </c>
      <c r="D228" t="s">
        <v>30</v>
      </c>
      <c r="E228" s="1">
        <v>3.1201859439369986</v>
      </c>
    </row>
    <row r="229" spans="1:5" x14ac:dyDescent="0.25">
      <c r="A229" s="36" t="str">
        <f>B2&amp;C218&amp;D229</f>
        <v>DISTRIBUCION VOLUMEN X CRITERIO (kg ó litros).Pastas Ing.5-10MIL</v>
      </c>
      <c r="B229">
        <v>0</v>
      </c>
      <c r="C229">
        <v>0</v>
      </c>
      <c r="D229" t="s">
        <v>31</v>
      </c>
      <c r="E229" s="1">
        <v>5.2838607325964082</v>
      </c>
    </row>
    <row r="230" spans="1:5" x14ac:dyDescent="0.25">
      <c r="A230" s="36" t="str">
        <f>B2&amp;C218&amp;D230</f>
        <v>DISTRIBUCION VOLUMEN X CRITERIO (kg ó litros).Pastas Ing.10-30MIL</v>
      </c>
      <c r="B230">
        <v>0</v>
      </c>
      <c r="C230">
        <v>0</v>
      </c>
      <c r="D230" t="s">
        <v>32</v>
      </c>
      <c r="E230" s="1">
        <v>40.248842560458151</v>
      </c>
    </row>
    <row r="231" spans="1:5" x14ac:dyDescent="0.25">
      <c r="A231" s="36" t="str">
        <f>B2&amp;C218&amp;D231</f>
        <v>DISTRIBUCION VOLUMEN X CRITERIO (kg ó litros).Pastas Ing.30-100MIL</v>
      </c>
      <c r="B231">
        <v>0</v>
      </c>
      <c r="C231">
        <v>0</v>
      </c>
      <c r="D231" t="s">
        <v>33</v>
      </c>
      <c r="E231" s="1">
        <v>25.28279269294335</v>
      </c>
    </row>
    <row r="232" spans="1:5" x14ac:dyDescent="0.25">
      <c r="A232" s="36" t="str">
        <f>B2&amp;C218&amp;D232</f>
        <v>DISTRIBUCION VOLUMEN X CRITERIO (kg ó litros).Pastas Ing.100-200MIL</v>
      </c>
      <c r="B232">
        <v>0</v>
      </c>
      <c r="C232">
        <v>0</v>
      </c>
      <c r="D232" t="s">
        <v>34</v>
      </c>
      <c r="E232" s="1">
        <v>2.8917620200731466</v>
      </c>
    </row>
    <row r="233" spans="1:5" x14ac:dyDescent="0.25">
      <c r="A233" s="36" t="str">
        <f>B2&amp;C218&amp;D233</f>
        <v>DISTRIBUCION VOLUMEN X CRITERIO (kg ó litros).Pastas Ing.200-500MIL</v>
      </c>
      <c r="B233">
        <v>0</v>
      </c>
      <c r="C233">
        <v>0</v>
      </c>
      <c r="D233" t="s">
        <v>35</v>
      </c>
      <c r="E233" s="1">
        <v>10.936967996486073</v>
      </c>
    </row>
    <row r="234" spans="1:5" x14ac:dyDescent="0.25">
      <c r="A234" s="36" t="str">
        <f>B2&amp;C218&amp;D234</f>
        <v>DISTRIBUCION VOLUMEN X CRITERIO (kg ó litros).Pastas Ing.&gt;500MIL</v>
      </c>
      <c r="B234">
        <v>0</v>
      </c>
      <c r="C234">
        <v>0</v>
      </c>
      <c r="D234" t="s">
        <v>36</v>
      </c>
      <c r="E234" s="1">
        <v>10.46650421170569</v>
      </c>
    </row>
    <row r="235" spans="1:5" x14ac:dyDescent="0.25">
      <c r="A235" s="36" t="str">
        <f>B2&amp;C218&amp;D235</f>
        <v>DISTRIBUCION VOLUMEN X CRITERIO (kg ó litros).Pastas Ing.DE 15 A 19 AÑOS</v>
      </c>
      <c r="B235">
        <v>0</v>
      </c>
      <c r="C235">
        <v>0</v>
      </c>
      <c r="D235" t="s">
        <v>147</v>
      </c>
      <c r="E235" s="1">
        <v>0</v>
      </c>
    </row>
    <row r="236" spans="1:5" x14ac:dyDescent="0.25">
      <c r="A236" s="36" t="str">
        <f>B2&amp;C218&amp;D236</f>
        <v>DISTRIBUCION VOLUMEN X CRITERIO (kg ó litros).Pastas Ing.DE 20 A 24 AÑOS</v>
      </c>
      <c r="B236">
        <v>0</v>
      </c>
      <c r="C236">
        <v>0</v>
      </c>
      <c r="D236" t="s">
        <v>148</v>
      </c>
      <c r="E236" s="1">
        <v>2.4154713619907255</v>
      </c>
    </row>
    <row r="237" spans="1:5" x14ac:dyDescent="0.25">
      <c r="A237" s="36" t="str">
        <f>B2&amp;C218&amp;D237</f>
        <v>DISTRIBUCION VOLUMEN X CRITERIO (kg ó litros).Pastas Ing.DE 25 A 34 AÑOS</v>
      </c>
      <c r="B237">
        <v>0</v>
      </c>
      <c r="C237">
        <v>0</v>
      </c>
      <c r="D237" t="s">
        <v>149</v>
      </c>
      <c r="E237" s="1">
        <v>21.446557963791982</v>
      </c>
    </row>
    <row r="238" spans="1:5" x14ac:dyDescent="0.25">
      <c r="A238" s="36" t="str">
        <f>B2&amp;C218&amp;D238</f>
        <v>DISTRIBUCION VOLUMEN X CRITERIO (kg ó litros).Pastas Ing.DE 35 A 49 AÑOS</v>
      </c>
      <c r="B238">
        <v>0</v>
      </c>
      <c r="C238">
        <v>0</v>
      </c>
      <c r="D238" t="s">
        <v>150</v>
      </c>
      <c r="E238" s="1">
        <v>32.723981269949292</v>
      </c>
    </row>
    <row r="239" spans="1:5" x14ac:dyDescent="0.25">
      <c r="A239" s="36" t="str">
        <f>B2&amp;C218&amp;D239</f>
        <v>DISTRIBUCION VOLUMEN X CRITERIO (kg ó litros).Pastas Ing.DE 50 A 59 AÑOS</v>
      </c>
      <c r="B239">
        <v>0</v>
      </c>
      <c r="C239">
        <v>0</v>
      </c>
      <c r="D239" t="s">
        <v>151</v>
      </c>
      <c r="E239" s="1">
        <v>10.498260062144812</v>
      </c>
    </row>
    <row r="240" spans="1:5" x14ac:dyDescent="0.25">
      <c r="A240" s="36" t="str">
        <f>B2&amp;C218&amp;D240</f>
        <v>DISTRIBUCION VOLUMEN X CRITERIO (kg ó litros).Pastas Ing.DE 60 A 75 AÑOS</v>
      </c>
      <c r="B240">
        <v>0</v>
      </c>
      <c r="C240">
        <v>0</v>
      </c>
      <c r="D240" t="s">
        <v>152</v>
      </c>
      <c r="E240" s="1">
        <v>32.915732080740042</v>
      </c>
    </row>
    <row r="241" spans="1:5" x14ac:dyDescent="0.25">
      <c r="A241" s="36" t="str">
        <f>B2&amp;C218&amp;D241</f>
        <v>DISTRIBUCION VOLUMEN X CRITERIO (kg ó litros).Pastas Ing.ALTA Y MEDIA ALTA</v>
      </c>
      <c r="B241">
        <v>0</v>
      </c>
      <c r="C241">
        <v>0</v>
      </c>
      <c r="D241" t="s">
        <v>153</v>
      </c>
      <c r="E241" s="1">
        <v>15.113463622039314</v>
      </c>
    </row>
    <row r="242" spans="1:5" x14ac:dyDescent="0.25">
      <c r="A242" s="36" t="str">
        <f>B2&amp;C218&amp;D242</f>
        <v>DISTRIBUCION VOLUMEN X CRITERIO (kg ó litros).Pastas Ing.MEDIA</v>
      </c>
      <c r="B242">
        <v>0</v>
      </c>
      <c r="C242">
        <v>0</v>
      </c>
      <c r="D242" t="s">
        <v>154</v>
      </c>
      <c r="E242" s="1">
        <v>55.200909126389305</v>
      </c>
    </row>
    <row r="243" spans="1:5" x14ac:dyDescent="0.25">
      <c r="A243" s="36" t="str">
        <f>B2&amp;C218&amp;D243</f>
        <v>DISTRIBUCION VOLUMEN X CRITERIO (kg ó litros).Pastas Ing.MEDIA BAJA</v>
      </c>
      <c r="B243">
        <v>0</v>
      </c>
      <c r="C243">
        <v>0</v>
      </c>
      <c r="D243" t="s">
        <v>155</v>
      </c>
      <c r="E243" s="1">
        <v>23.187290493320479</v>
      </c>
    </row>
    <row r="244" spans="1:5" x14ac:dyDescent="0.25">
      <c r="A244" s="36" t="str">
        <f>B2&amp;C218&amp;D244</f>
        <v>DISTRIBUCION VOLUMEN X CRITERIO (kg ó litros).Pastas Ing.BAJA</v>
      </c>
      <c r="B244">
        <v>0</v>
      </c>
      <c r="C244">
        <v>0</v>
      </c>
      <c r="D244" t="s">
        <v>156</v>
      </c>
      <c r="E244" s="1">
        <v>6.4983471992276556</v>
      </c>
    </row>
    <row r="245" spans="1:5" x14ac:dyDescent="0.25">
      <c r="A245" s="36" t="str">
        <f>B2&amp;C245&amp;D245</f>
        <v>DISTRIBUCION VOLUMEN X CRITERIO (kg ó litros).Arroz Ing.T.ESPAÑA</v>
      </c>
      <c r="B245">
        <v>0</v>
      </c>
      <c r="C245" t="s">
        <v>120</v>
      </c>
      <c r="D245" t="s">
        <v>54</v>
      </c>
      <c r="E245" s="1">
        <v>100</v>
      </c>
    </row>
    <row r="246" spans="1:5" x14ac:dyDescent="0.25">
      <c r="A246" s="36" t="str">
        <f>B2&amp;C245&amp;D246</f>
        <v>DISTRIBUCION VOLUMEN X CRITERIO (kg ó litros).Arroz Ing.BCN AM</v>
      </c>
      <c r="B246">
        <v>0</v>
      </c>
      <c r="C246">
        <v>0</v>
      </c>
      <c r="D246" t="s">
        <v>139</v>
      </c>
      <c r="E246" s="1">
        <v>6.5274532607148217</v>
      </c>
    </row>
    <row r="247" spans="1:5" x14ac:dyDescent="0.25">
      <c r="A247" s="36" t="str">
        <f>B2&amp;C245&amp;D247</f>
        <v>DISTRIBUCION VOLUMEN X CRITERIO (kg ó litros).Arroz Ing.REST.CAT ARAGON</v>
      </c>
      <c r="B247">
        <v>0</v>
      </c>
      <c r="C247">
        <v>0</v>
      </c>
      <c r="D247" t="s">
        <v>140</v>
      </c>
      <c r="E247" s="1">
        <v>9.4165975213386073</v>
      </c>
    </row>
    <row r="248" spans="1:5" x14ac:dyDescent="0.25">
      <c r="A248" s="36" t="str">
        <f>B2&amp;C245&amp;D248</f>
        <v>DISTRIBUCION VOLUMEN X CRITERIO (kg ó litros).Arroz Ing.LEVANTE</v>
      </c>
      <c r="B248">
        <v>0</v>
      </c>
      <c r="C248">
        <v>0</v>
      </c>
      <c r="D248" t="s">
        <v>141</v>
      </c>
      <c r="E248" s="1">
        <v>21.920982882730385</v>
      </c>
    </row>
    <row r="249" spans="1:5" x14ac:dyDescent="0.25">
      <c r="A249" s="36" t="str">
        <f>B2&amp;C245&amp;D249</f>
        <v>DISTRIBUCION VOLUMEN X CRITERIO (kg ó litros).Arroz Ing.ANDALUCIA</v>
      </c>
      <c r="B249">
        <v>0</v>
      </c>
      <c r="C249">
        <v>0</v>
      </c>
      <c r="D249" t="s">
        <v>142</v>
      </c>
      <c r="E249" s="1">
        <v>19.724359909447536</v>
      </c>
    </row>
    <row r="250" spans="1:5" x14ac:dyDescent="0.25">
      <c r="A250" s="36" t="str">
        <f>B2&amp;C245&amp;D250</f>
        <v>DISTRIBUCION VOLUMEN X CRITERIO (kg ó litros).Arroz Ing.MDD AM</v>
      </c>
      <c r="B250">
        <v>0</v>
      </c>
      <c r="C250">
        <v>0</v>
      </c>
      <c r="D250" t="s">
        <v>143</v>
      </c>
      <c r="E250" s="1">
        <v>18.653837204281086</v>
      </c>
    </row>
    <row r="251" spans="1:5" x14ac:dyDescent="0.25">
      <c r="A251" s="36" t="str">
        <f>B2&amp;C245&amp;D251</f>
        <v>DISTRIBUCION VOLUMEN X CRITERIO (kg ó litros).Arroz Ing.RTO CENTRO</v>
      </c>
      <c r="B251">
        <v>0</v>
      </c>
      <c r="C251">
        <v>0</v>
      </c>
      <c r="D251" t="s">
        <v>144</v>
      </c>
      <c r="E251" s="1">
        <v>11.13245802886493</v>
      </c>
    </row>
    <row r="252" spans="1:5" x14ac:dyDescent="0.25">
      <c r="A252" s="36" t="str">
        <f>B2&amp;C245&amp;D252</f>
        <v>DISTRIBUCION VOLUMEN X CRITERIO (kg ó litros).Arroz Ing.NORTE-CENTRO</v>
      </c>
      <c r="B252">
        <v>0</v>
      </c>
      <c r="C252">
        <v>0</v>
      </c>
      <c r="D252" t="s">
        <v>145</v>
      </c>
      <c r="E252" s="1">
        <v>10.037292887438898</v>
      </c>
    </row>
    <row r="253" spans="1:5" x14ac:dyDescent="0.25">
      <c r="A253" s="36" t="str">
        <f>B2&amp;C245&amp;D253</f>
        <v>DISTRIBUCION VOLUMEN X CRITERIO (kg ó litros).Arroz Ing.NOROESTE</v>
      </c>
      <c r="B253">
        <v>0</v>
      </c>
      <c r="C253">
        <v>0</v>
      </c>
      <c r="D253" t="s">
        <v>146</v>
      </c>
      <c r="E253" s="1">
        <v>2.5870184506221574</v>
      </c>
    </row>
    <row r="254" spans="1:5" x14ac:dyDescent="0.25">
      <c r="A254" s="36" t="str">
        <f>B2&amp;C245&amp;D254</f>
        <v>DISTRIBUCION VOLUMEN X CRITERIO (kg ó litros).Arroz Ing.&lt;2MIL</v>
      </c>
      <c r="B254">
        <v>0</v>
      </c>
      <c r="C254">
        <v>0</v>
      </c>
      <c r="D254" t="s">
        <v>29</v>
      </c>
      <c r="E254" s="1">
        <v>4.0259143807439957</v>
      </c>
    </row>
    <row r="255" spans="1:5" x14ac:dyDescent="0.25">
      <c r="A255" s="36" t="str">
        <f>B2&amp;C245&amp;D255</f>
        <v>DISTRIBUCION VOLUMEN X CRITERIO (kg ó litros).Arroz Ing.2-5MIL</v>
      </c>
      <c r="B255">
        <v>0</v>
      </c>
      <c r="C255">
        <v>0</v>
      </c>
      <c r="D255" t="s">
        <v>30</v>
      </c>
      <c r="E255" s="1">
        <v>11.84510246845722</v>
      </c>
    </row>
    <row r="256" spans="1:5" x14ac:dyDescent="0.25">
      <c r="A256" s="36" t="str">
        <f>B2&amp;C245&amp;D256</f>
        <v>DISTRIBUCION VOLUMEN X CRITERIO (kg ó litros).Arroz Ing.5-10MIL</v>
      </c>
      <c r="B256">
        <v>0</v>
      </c>
      <c r="C256">
        <v>0</v>
      </c>
      <c r="D256" t="s">
        <v>31</v>
      </c>
      <c r="E256" s="1">
        <v>4.1855238908142844</v>
      </c>
    </row>
    <row r="257" spans="1:5" x14ac:dyDescent="0.25">
      <c r="A257" s="36" t="str">
        <f>B2&amp;C245&amp;D257</f>
        <v>DISTRIBUCION VOLUMEN X CRITERIO (kg ó litros).Arroz Ing.10-30MIL</v>
      </c>
      <c r="B257">
        <v>0</v>
      </c>
      <c r="C257">
        <v>0</v>
      </c>
      <c r="D257" t="s">
        <v>32</v>
      </c>
      <c r="E257" s="1">
        <v>10.153954702128237</v>
      </c>
    </row>
    <row r="258" spans="1:5" x14ac:dyDescent="0.25">
      <c r="A258" s="36" t="str">
        <f>B2&amp;C245&amp;D258</f>
        <v>DISTRIBUCION VOLUMEN X CRITERIO (kg ó litros).Arroz Ing.30-100MIL</v>
      </c>
      <c r="B258">
        <v>0</v>
      </c>
      <c r="C258">
        <v>0</v>
      </c>
      <c r="D258" t="s">
        <v>33</v>
      </c>
      <c r="E258" s="1">
        <v>29.687102266976357</v>
      </c>
    </row>
    <row r="259" spans="1:5" x14ac:dyDescent="0.25">
      <c r="A259" s="36" t="str">
        <f>B2&amp;C245&amp;D259</f>
        <v>DISTRIBUCION VOLUMEN X CRITERIO (kg ó litros).Arroz Ing.100-200MIL</v>
      </c>
      <c r="B259">
        <v>0</v>
      </c>
      <c r="C259">
        <v>0</v>
      </c>
      <c r="D259" t="s">
        <v>34</v>
      </c>
      <c r="E259" s="1">
        <v>9.227293614019052</v>
      </c>
    </row>
    <row r="260" spans="1:5" x14ac:dyDescent="0.25">
      <c r="A260" s="36" t="str">
        <f>B2&amp;C245&amp;D260</f>
        <v>DISTRIBUCION VOLUMEN X CRITERIO (kg ó litros).Arroz Ing.200-500MIL</v>
      </c>
      <c r="B260">
        <v>0</v>
      </c>
      <c r="C260">
        <v>0</v>
      </c>
      <c r="D260" t="s">
        <v>35</v>
      </c>
      <c r="E260" s="1">
        <v>11.398512588874992</v>
      </c>
    </row>
    <row r="261" spans="1:5" x14ac:dyDescent="0.25">
      <c r="A261" s="36" t="str">
        <f>B2&amp;C245&amp;D261</f>
        <v>DISTRIBUCION VOLUMEN X CRITERIO (kg ó litros).Arroz Ing.&gt;500MIL</v>
      </c>
      <c r="B261">
        <v>0</v>
      </c>
      <c r="C261">
        <v>0</v>
      </c>
      <c r="D261" t="s">
        <v>36</v>
      </c>
      <c r="E261" s="1">
        <v>19.476591730650451</v>
      </c>
    </row>
    <row r="262" spans="1:5" x14ac:dyDescent="0.25">
      <c r="A262" s="36" t="str">
        <f>B2&amp;C245&amp;D262</f>
        <v>DISTRIBUCION VOLUMEN X CRITERIO (kg ó litros).Arroz Ing.DE 15 A 19 AÑOS</v>
      </c>
      <c r="B262">
        <v>0</v>
      </c>
      <c r="C262">
        <v>0</v>
      </c>
      <c r="D262" t="s">
        <v>147</v>
      </c>
      <c r="E262" s="1">
        <v>0.90389812942900016</v>
      </c>
    </row>
    <row r="263" spans="1:5" x14ac:dyDescent="0.25">
      <c r="A263" s="36" t="str">
        <f>B2&amp;C245&amp;D263</f>
        <v>DISTRIBUCION VOLUMEN X CRITERIO (kg ó litros).Arroz Ing.DE 20 A 24 AÑOS</v>
      </c>
      <c r="B263">
        <v>0</v>
      </c>
      <c r="C263">
        <v>0</v>
      </c>
      <c r="D263" t="s">
        <v>148</v>
      </c>
      <c r="E263" s="1">
        <v>3.3961398634873512</v>
      </c>
    </row>
    <row r="264" spans="1:5" x14ac:dyDescent="0.25">
      <c r="A264" s="36" t="str">
        <f>B2&amp;C245&amp;D264</f>
        <v>DISTRIBUCION VOLUMEN X CRITERIO (kg ó litros).Arroz Ing.DE 25 A 34 AÑOS</v>
      </c>
      <c r="B264">
        <v>0</v>
      </c>
      <c r="C264">
        <v>0</v>
      </c>
      <c r="D264" t="s">
        <v>149</v>
      </c>
      <c r="E264" s="1">
        <v>13.457282943326994</v>
      </c>
    </row>
    <row r="265" spans="1:5" x14ac:dyDescent="0.25">
      <c r="A265" s="36" t="str">
        <f>B2&amp;C245&amp;D265</f>
        <v>DISTRIBUCION VOLUMEN X CRITERIO (kg ó litros).Arroz Ing.DE 35 A 49 AÑOS</v>
      </c>
      <c r="B265">
        <v>0</v>
      </c>
      <c r="C265">
        <v>0</v>
      </c>
      <c r="D265" t="s">
        <v>150</v>
      </c>
      <c r="E265" s="1">
        <v>37.731324796296136</v>
      </c>
    </row>
    <row r="266" spans="1:5" x14ac:dyDescent="0.25">
      <c r="A266" s="36" t="str">
        <f>B2&amp;C245&amp;D266</f>
        <v>DISTRIBUCION VOLUMEN X CRITERIO (kg ó litros).Arroz Ing.DE 50 A 59 AÑOS</v>
      </c>
      <c r="B266">
        <v>0</v>
      </c>
      <c r="C266">
        <v>0</v>
      </c>
      <c r="D266" t="s">
        <v>151</v>
      </c>
      <c r="E266" s="1">
        <v>17.393796052656089</v>
      </c>
    </row>
    <row r="267" spans="1:5" x14ac:dyDescent="0.25">
      <c r="A267" s="36" t="str">
        <f>B2&amp;C245&amp;D267</f>
        <v>DISTRIBUCION VOLUMEN X CRITERIO (kg ó litros).Arroz Ing.DE 60 A 75 AÑOS</v>
      </c>
      <c r="B267">
        <v>0</v>
      </c>
      <c r="C267">
        <v>0</v>
      </c>
      <c r="D267" t="s">
        <v>152</v>
      </c>
      <c r="E267" s="1">
        <v>27.117563281879377</v>
      </c>
    </row>
    <row r="268" spans="1:5" x14ac:dyDescent="0.25">
      <c r="A268" s="36" t="str">
        <f>B2&amp;C245&amp;D268</f>
        <v>DISTRIBUCION VOLUMEN X CRITERIO (kg ó litros).Arroz Ing.ALTA Y MEDIA ALTA</v>
      </c>
      <c r="B268">
        <v>0</v>
      </c>
      <c r="C268">
        <v>0</v>
      </c>
      <c r="D268" t="s">
        <v>153</v>
      </c>
      <c r="E268" s="1">
        <v>20.164774700114641</v>
      </c>
    </row>
    <row r="269" spans="1:5" x14ac:dyDescent="0.25">
      <c r="A269" s="36" t="str">
        <f>B2&amp;C245&amp;D269</f>
        <v>DISTRIBUCION VOLUMEN X CRITERIO (kg ó litros).Arroz Ing.MEDIA</v>
      </c>
      <c r="B269">
        <v>0</v>
      </c>
      <c r="C269">
        <v>0</v>
      </c>
      <c r="D269" t="s">
        <v>154</v>
      </c>
      <c r="E269" s="1">
        <v>48.142155980057012</v>
      </c>
    </row>
    <row r="270" spans="1:5" x14ac:dyDescent="0.25">
      <c r="A270" s="36" t="str">
        <f>B2&amp;C245&amp;D270</f>
        <v>DISTRIBUCION VOLUMEN X CRITERIO (kg ó litros).Arroz Ing.MEDIA BAJA</v>
      </c>
      <c r="B270">
        <v>0</v>
      </c>
      <c r="C270">
        <v>0</v>
      </c>
      <c r="D270" t="s">
        <v>155</v>
      </c>
      <c r="E270" s="1">
        <v>22.616356252617148</v>
      </c>
    </row>
    <row r="271" spans="1:5" x14ac:dyDescent="0.25">
      <c r="A271" s="36" t="str">
        <f>B2&amp;C245&amp;D271</f>
        <v>DISTRIBUCION VOLUMEN X CRITERIO (kg ó litros).Arroz Ing.BAJA</v>
      </c>
      <c r="B271">
        <v>0</v>
      </c>
      <c r="C271">
        <v>0</v>
      </c>
      <c r="D271" t="s">
        <v>156</v>
      </c>
      <c r="E271" s="1">
        <v>9.0767233700696774</v>
      </c>
    </row>
    <row r="272" spans="1:5" x14ac:dyDescent="0.25">
      <c r="A272" s="36" t="str">
        <f>B2&amp;C272&amp;D272</f>
        <v>DISTRIBUCION VOLUMEN X CRITERIO (kg ó litros).Legumbres Ing.T.ESPAÑA</v>
      </c>
      <c r="B272">
        <v>0</v>
      </c>
      <c r="C272" t="s">
        <v>121</v>
      </c>
      <c r="D272" t="s">
        <v>54</v>
      </c>
      <c r="E272" s="1">
        <v>100</v>
      </c>
    </row>
    <row r="273" spans="1:5" x14ac:dyDescent="0.25">
      <c r="A273" s="36" t="str">
        <f>B2&amp;C272&amp;D273</f>
        <v>DISTRIBUCION VOLUMEN X CRITERIO (kg ó litros).Legumbres Ing.BCN AM</v>
      </c>
      <c r="B273">
        <v>0</v>
      </c>
      <c r="C273">
        <v>0</v>
      </c>
      <c r="D273" t="s">
        <v>139</v>
      </c>
      <c r="E273" s="1">
        <v>3.6352166222428095</v>
      </c>
    </row>
    <row r="274" spans="1:5" x14ac:dyDescent="0.25">
      <c r="A274" s="36" t="str">
        <f>B2&amp;C272&amp;D274</f>
        <v>DISTRIBUCION VOLUMEN X CRITERIO (kg ó litros).Legumbres Ing.REST.CAT ARAGON</v>
      </c>
      <c r="B274">
        <v>0</v>
      </c>
      <c r="C274">
        <v>0</v>
      </c>
      <c r="D274" t="s">
        <v>140</v>
      </c>
      <c r="E274" s="1">
        <v>40.322547384850282</v>
      </c>
    </row>
    <row r="275" spans="1:5" x14ac:dyDescent="0.25">
      <c r="A275" s="36" t="str">
        <f>B2&amp;C272&amp;D275</f>
        <v>DISTRIBUCION VOLUMEN X CRITERIO (kg ó litros).Legumbres Ing.LEVANTE</v>
      </c>
      <c r="B275">
        <v>0</v>
      </c>
      <c r="C275">
        <v>0</v>
      </c>
      <c r="D275" t="s">
        <v>141</v>
      </c>
      <c r="E275" s="1">
        <v>5.0145361774459696</v>
      </c>
    </row>
    <row r="276" spans="1:5" x14ac:dyDescent="0.25">
      <c r="A276" s="36" t="str">
        <f>B2&amp;C272&amp;D276</f>
        <v>DISTRIBUCION VOLUMEN X CRITERIO (kg ó litros).Legumbres Ing.ANDALUCIA</v>
      </c>
      <c r="B276">
        <v>0</v>
      </c>
      <c r="C276">
        <v>0</v>
      </c>
      <c r="D276" t="s">
        <v>142</v>
      </c>
      <c r="E276" s="1">
        <v>17.785746896563857</v>
      </c>
    </row>
    <row r="277" spans="1:5" x14ac:dyDescent="0.25">
      <c r="A277" s="36" t="str">
        <f>B2&amp;C272&amp;D277</f>
        <v>DISTRIBUCION VOLUMEN X CRITERIO (kg ó litros).Legumbres Ing.MDD AM</v>
      </c>
      <c r="B277">
        <v>0</v>
      </c>
      <c r="C277">
        <v>0</v>
      </c>
      <c r="D277" t="s">
        <v>143</v>
      </c>
      <c r="E277" s="1">
        <v>14.029616909479278</v>
      </c>
    </row>
    <row r="278" spans="1:5" x14ac:dyDescent="0.25">
      <c r="A278" s="36" t="str">
        <f>B2&amp;C272&amp;D278</f>
        <v>DISTRIBUCION VOLUMEN X CRITERIO (kg ó litros).Legumbres Ing.RTO CENTRO</v>
      </c>
      <c r="B278">
        <v>0</v>
      </c>
      <c r="C278">
        <v>0</v>
      </c>
      <c r="D278" t="s">
        <v>144</v>
      </c>
      <c r="E278" s="1">
        <v>8.6083225612896754</v>
      </c>
    </row>
    <row r="279" spans="1:5" x14ac:dyDescent="0.25">
      <c r="A279" s="36" t="str">
        <f>B2&amp;C272&amp;D279</f>
        <v>DISTRIBUCION VOLUMEN X CRITERIO (kg ó litros).Legumbres Ing.NORTE-CENTRO</v>
      </c>
      <c r="B279">
        <v>0</v>
      </c>
      <c r="C279">
        <v>0</v>
      </c>
      <c r="D279" t="s">
        <v>145</v>
      </c>
      <c r="E279" s="1">
        <v>1.5211190121441542</v>
      </c>
    </row>
    <row r="280" spans="1:5" x14ac:dyDescent="0.25">
      <c r="A280" s="36" t="str">
        <f>B2&amp;C272&amp;D280</f>
        <v>DISTRIBUCION VOLUMEN X CRITERIO (kg ó litros).Legumbres Ing.NOROESTE</v>
      </c>
      <c r="B280">
        <v>0</v>
      </c>
      <c r="C280">
        <v>0</v>
      </c>
      <c r="D280" t="s">
        <v>146</v>
      </c>
      <c r="E280" s="1">
        <v>9.0828853561698484</v>
      </c>
    </row>
    <row r="281" spans="1:5" x14ac:dyDescent="0.25">
      <c r="A281" s="36" t="str">
        <f>B2&amp;C272&amp;D281</f>
        <v>DISTRIBUCION VOLUMEN X CRITERIO (kg ó litros).Legumbres Ing.&lt;2MIL</v>
      </c>
      <c r="B281">
        <v>0</v>
      </c>
      <c r="C281">
        <v>0</v>
      </c>
      <c r="D281" t="s">
        <v>29</v>
      </c>
      <c r="E281" s="1">
        <v>4.2403122321258344</v>
      </c>
    </row>
    <row r="282" spans="1:5" x14ac:dyDescent="0.25">
      <c r="A282" s="36" t="str">
        <f>B2&amp;C272&amp;D282</f>
        <v>DISTRIBUCION VOLUMEN X CRITERIO (kg ó litros).Legumbres Ing.2-5MIL</v>
      </c>
      <c r="B282">
        <v>0</v>
      </c>
      <c r="C282">
        <v>0</v>
      </c>
      <c r="D282" t="s">
        <v>30</v>
      </c>
      <c r="E282" s="1">
        <v>35.991225451965235</v>
      </c>
    </row>
    <row r="283" spans="1:5" x14ac:dyDescent="0.25">
      <c r="A283" s="36" t="str">
        <f>B2&amp;C272&amp;D283</f>
        <v>DISTRIBUCION VOLUMEN X CRITERIO (kg ó litros).Legumbres Ing.5-10MIL</v>
      </c>
      <c r="B283">
        <v>0</v>
      </c>
      <c r="C283">
        <v>0</v>
      </c>
      <c r="D283" t="s">
        <v>31</v>
      </c>
      <c r="E283" s="1">
        <v>5.1563356343869637</v>
      </c>
    </row>
    <row r="284" spans="1:5" x14ac:dyDescent="0.25">
      <c r="A284" s="36" t="str">
        <f>B2&amp;C272&amp;D284</f>
        <v>DISTRIBUCION VOLUMEN X CRITERIO (kg ó litros).Legumbres Ing.10-30MIL</v>
      </c>
      <c r="B284">
        <v>0</v>
      </c>
      <c r="C284">
        <v>0</v>
      </c>
      <c r="D284" t="s">
        <v>32</v>
      </c>
      <c r="E284" s="1">
        <v>12.336530054331226</v>
      </c>
    </row>
    <row r="285" spans="1:5" x14ac:dyDescent="0.25">
      <c r="A285" s="36" t="str">
        <f>B2&amp;C272&amp;D285</f>
        <v>DISTRIBUCION VOLUMEN X CRITERIO (kg ó litros).Legumbres Ing.30-100MIL</v>
      </c>
      <c r="B285">
        <v>0</v>
      </c>
      <c r="C285">
        <v>0</v>
      </c>
      <c r="D285" t="s">
        <v>33</v>
      </c>
      <c r="E285" s="1">
        <v>9.3200777941312012</v>
      </c>
    </row>
    <row r="286" spans="1:5" x14ac:dyDescent="0.25">
      <c r="A286" s="36" t="str">
        <f>B2&amp;C272&amp;D286</f>
        <v>DISTRIBUCION VOLUMEN X CRITERIO (kg ó litros).Legumbres Ing.100-200MIL</v>
      </c>
      <c r="B286">
        <v>0</v>
      </c>
      <c r="C286">
        <v>0</v>
      </c>
      <c r="D286" t="s">
        <v>34</v>
      </c>
      <c r="E286" s="1">
        <v>5.4379474763502582</v>
      </c>
    </row>
    <row r="287" spans="1:5" x14ac:dyDescent="0.25">
      <c r="A287" s="36" t="str">
        <f>B2&amp;C272&amp;D287</f>
        <v>DISTRIBUCION VOLUMEN X CRITERIO (kg ó litros).Legumbres Ing.200-500MIL</v>
      </c>
      <c r="B287">
        <v>0</v>
      </c>
      <c r="C287">
        <v>0</v>
      </c>
      <c r="D287" t="s">
        <v>35</v>
      </c>
      <c r="E287" s="1">
        <v>7.1234773611120961</v>
      </c>
    </row>
    <row r="288" spans="1:5" x14ac:dyDescent="0.25">
      <c r="A288" s="36" t="str">
        <f>B2&amp;C272&amp;D288</f>
        <v>DISTRIBUCION VOLUMEN X CRITERIO (kg ó litros).Legumbres Ing.&gt;500MIL</v>
      </c>
      <c r="B288">
        <v>0</v>
      </c>
      <c r="C288">
        <v>0</v>
      </c>
      <c r="D288" t="s">
        <v>36</v>
      </c>
      <c r="E288" s="1">
        <v>20.394080829866716</v>
      </c>
    </row>
    <row r="289" spans="1:5" x14ac:dyDescent="0.25">
      <c r="A289" s="36" t="str">
        <f>B2&amp;C272&amp;D289</f>
        <v>DISTRIBUCION VOLUMEN X CRITERIO (kg ó litros).Legumbres Ing.DE 15 A 19 AÑOS</v>
      </c>
      <c r="B289">
        <v>0</v>
      </c>
      <c r="C289">
        <v>0</v>
      </c>
      <c r="D289" t="s">
        <v>147</v>
      </c>
      <c r="E289" s="1">
        <v>0</v>
      </c>
    </row>
    <row r="290" spans="1:5" x14ac:dyDescent="0.25">
      <c r="A290" s="36" t="str">
        <f>B2&amp;C272&amp;D290</f>
        <v>DISTRIBUCION VOLUMEN X CRITERIO (kg ó litros).Legumbres Ing.DE 20 A 24 AÑOS</v>
      </c>
      <c r="B290">
        <v>0</v>
      </c>
      <c r="C290">
        <v>0</v>
      </c>
      <c r="D290" t="s">
        <v>148</v>
      </c>
      <c r="E290" s="1">
        <v>0.20303079505236016</v>
      </c>
    </row>
    <row r="291" spans="1:5" x14ac:dyDescent="0.25">
      <c r="A291" s="36" t="str">
        <f>B2&amp;C272&amp;D291</f>
        <v>DISTRIBUCION VOLUMEN X CRITERIO (kg ó litros).Legumbres Ing.DE 25 A 34 AÑOS</v>
      </c>
      <c r="B291">
        <v>0</v>
      </c>
      <c r="C291">
        <v>0</v>
      </c>
      <c r="D291" t="s">
        <v>149</v>
      </c>
      <c r="E291" s="1">
        <v>10.969331142982233</v>
      </c>
    </row>
    <row r="292" spans="1:5" x14ac:dyDescent="0.25">
      <c r="A292" s="36" t="str">
        <f>B2&amp;C272&amp;D292</f>
        <v>DISTRIBUCION VOLUMEN X CRITERIO (kg ó litros).Legumbres Ing.DE 35 A 49 AÑOS</v>
      </c>
      <c r="B292">
        <v>0</v>
      </c>
      <c r="C292">
        <v>0</v>
      </c>
      <c r="D292" t="s">
        <v>150</v>
      </c>
      <c r="E292" s="1">
        <v>50.684794938049393</v>
      </c>
    </row>
    <row r="293" spans="1:5" x14ac:dyDescent="0.25">
      <c r="A293" s="36" t="str">
        <f>B2&amp;C272&amp;D293</f>
        <v>DISTRIBUCION VOLUMEN X CRITERIO (kg ó litros).Legumbres Ing.DE 50 A 59 AÑOS</v>
      </c>
      <c r="B293">
        <v>0</v>
      </c>
      <c r="C293">
        <v>0</v>
      </c>
      <c r="D293" t="s">
        <v>151</v>
      </c>
      <c r="E293" s="1">
        <v>20.350381250827805</v>
      </c>
    </row>
    <row r="294" spans="1:5" x14ac:dyDescent="0.25">
      <c r="A294" s="36" t="str">
        <f>B2&amp;C272&amp;D294</f>
        <v>DISTRIBUCION VOLUMEN X CRITERIO (kg ó litros).Legumbres Ing.DE 60 A 75 AÑOS</v>
      </c>
      <c r="B294">
        <v>0</v>
      </c>
      <c r="C294">
        <v>0</v>
      </c>
      <c r="D294" t="s">
        <v>152</v>
      </c>
      <c r="E294" s="1">
        <v>17.792451885292682</v>
      </c>
    </row>
    <row r="295" spans="1:5" x14ac:dyDescent="0.25">
      <c r="A295" s="36" t="str">
        <f>B2&amp;C272&amp;D295</f>
        <v>DISTRIBUCION VOLUMEN X CRITERIO (kg ó litros).Legumbres Ing.ALTA Y MEDIA ALTA</v>
      </c>
      <c r="B295">
        <v>0</v>
      </c>
      <c r="C295">
        <v>0</v>
      </c>
      <c r="D295" t="s">
        <v>153</v>
      </c>
      <c r="E295" s="1">
        <v>17.274627816700178</v>
      </c>
    </row>
    <row r="296" spans="1:5" x14ac:dyDescent="0.25">
      <c r="A296" s="36" t="str">
        <f>B2&amp;C272&amp;D296</f>
        <v>DISTRIBUCION VOLUMEN X CRITERIO (kg ó litros).Legumbres Ing.MEDIA</v>
      </c>
      <c r="B296">
        <v>0</v>
      </c>
      <c r="C296">
        <v>0</v>
      </c>
      <c r="D296" t="s">
        <v>154</v>
      </c>
      <c r="E296" s="1">
        <v>11.858358487333415</v>
      </c>
    </row>
    <row r="297" spans="1:5" x14ac:dyDescent="0.25">
      <c r="A297" s="36" t="str">
        <f>B2&amp;C272&amp;D297</f>
        <v>DISTRIBUCION VOLUMEN X CRITERIO (kg ó litros).Legumbres Ing.MEDIA BAJA</v>
      </c>
      <c r="B297">
        <v>0</v>
      </c>
      <c r="C297">
        <v>0</v>
      </c>
      <c r="D297" t="s">
        <v>155</v>
      </c>
      <c r="E297" s="1">
        <v>53.055471047518743</v>
      </c>
    </row>
    <row r="298" spans="1:5" x14ac:dyDescent="0.25">
      <c r="A298" s="36" t="str">
        <f>B2&amp;C272&amp;D298</f>
        <v>DISTRIBUCION VOLUMEN X CRITERIO (kg ó litros).Legumbres Ing.BAJA</v>
      </c>
      <c r="B298">
        <v>0</v>
      </c>
      <c r="C298">
        <v>0</v>
      </c>
      <c r="D298" t="s">
        <v>156</v>
      </c>
      <c r="E298" s="1">
        <v>17.811530390698614</v>
      </c>
    </row>
    <row r="299" spans="1:5" x14ac:dyDescent="0.25">
      <c r="A299" s="36" t="str">
        <f>B2&amp;C299&amp;D299</f>
        <v>DISTRIBUCION VOLUMEN X CRITERIO (kg ó litros)BATIDOST.ESPAÑA</v>
      </c>
      <c r="B299">
        <v>0</v>
      </c>
      <c r="C299" t="s">
        <v>157</v>
      </c>
      <c r="D299" t="s">
        <v>54</v>
      </c>
      <c r="E299" s="1">
        <v>100</v>
      </c>
    </row>
    <row r="300" spans="1:5" x14ac:dyDescent="0.25">
      <c r="A300" s="36" t="str">
        <f>B2&amp;C299&amp;D300</f>
        <v>DISTRIBUCION VOLUMEN X CRITERIO (kg ó litros)BATIDOSBCN AM</v>
      </c>
      <c r="B300">
        <v>0</v>
      </c>
      <c r="C300">
        <v>0</v>
      </c>
      <c r="D300" t="s">
        <v>139</v>
      </c>
      <c r="E300" s="1">
        <v>17.261158166023726</v>
      </c>
    </row>
    <row r="301" spans="1:5" x14ac:dyDescent="0.25">
      <c r="A301" s="36" t="str">
        <f>B2&amp;C299&amp;D301</f>
        <v>DISTRIBUCION VOLUMEN X CRITERIO (kg ó litros)BATIDOSREST.CAT ARAGON</v>
      </c>
      <c r="B301">
        <v>0</v>
      </c>
      <c r="C301">
        <v>0</v>
      </c>
      <c r="D301" t="s">
        <v>140</v>
      </c>
      <c r="E301" s="1">
        <v>14.093823740925727</v>
      </c>
    </row>
    <row r="302" spans="1:5" x14ac:dyDescent="0.25">
      <c r="A302" s="36" t="str">
        <f>B2&amp;C299&amp;D302</f>
        <v>DISTRIBUCION VOLUMEN X CRITERIO (kg ó litros)BATIDOSLEVANTE</v>
      </c>
      <c r="B302">
        <v>0</v>
      </c>
      <c r="C302">
        <v>0</v>
      </c>
      <c r="D302" t="s">
        <v>141</v>
      </c>
      <c r="E302" s="1">
        <v>3.9095026804893074</v>
      </c>
    </row>
    <row r="303" spans="1:5" x14ac:dyDescent="0.25">
      <c r="A303" s="36" t="str">
        <f>B2&amp;C299&amp;D303</f>
        <v>DISTRIBUCION VOLUMEN X CRITERIO (kg ó litros)BATIDOSANDALUCIA</v>
      </c>
      <c r="B303">
        <v>0</v>
      </c>
      <c r="C303">
        <v>0</v>
      </c>
      <c r="D303" t="s">
        <v>142</v>
      </c>
      <c r="E303" s="1">
        <v>31.16778829303275</v>
      </c>
    </row>
    <row r="304" spans="1:5" x14ac:dyDescent="0.25">
      <c r="A304" s="36" t="str">
        <f>B2&amp;C299&amp;D304</f>
        <v>DISTRIBUCION VOLUMEN X CRITERIO (kg ó litros)BATIDOSMDD AM</v>
      </c>
      <c r="B304">
        <v>0</v>
      </c>
      <c r="C304">
        <v>0</v>
      </c>
      <c r="D304" t="s">
        <v>143</v>
      </c>
      <c r="E304" s="1">
        <v>14.109868331207883</v>
      </c>
    </row>
    <row r="305" spans="1:5" x14ac:dyDescent="0.25">
      <c r="A305" s="36" t="str">
        <f>B2&amp;C299&amp;D305</f>
        <v>DISTRIBUCION VOLUMEN X CRITERIO (kg ó litros)BATIDOSRTO CENTRO</v>
      </c>
      <c r="B305">
        <v>0</v>
      </c>
      <c r="C305">
        <v>0</v>
      </c>
      <c r="D305" t="s">
        <v>144</v>
      </c>
      <c r="E305" s="1">
        <v>13.097473745063008</v>
      </c>
    </row>
    <row r="306" spans="1:5" x14ac:dyDescent="0.25">
      <c r="A306" s="36" t="str">
        <f>B2&amp;C299&amp;D306</f>
        <v>DISTRIBUCION VOLUMEN X CRITERIO (kg ó litros)BATIDOSNORTE-CENTRO</v>
      </c>
      <c r="B306">
        <v>0</v>
      </c>
      <c r="C306">
        <v>0</v>
      </c>
      <c r="D306" t="s">
        <v>145</v>
      </c>
      <c r="E306" s="1">
        <v>3.3041025041894203</v>
      </c>
    </row>
    <row r="307" spans="1:5" x14ac:dyDescent="0.25">
      <c r="A307" s="36" t="str">
        <f>B2&amp;C299&amp;D307</f>
        <v>DISTRIBUCION VOLUMEN X CRITERIO (kg ó litros)BATIDOSNOROESTE</v>
      </c>
      <c r="B307">
        <v>0</v>
      </c>
      <c r="C307">
        <v>0</v>
      </c>
      <c r="D307" t="s">
        <v>146</v>
      </c>
      <c r="E307" s="1">
        <v>3.0562892663597077</v>
      </c>
    </row>
    <row r="308" spans="1:5" x14ac:dyDescent="0.25">
      <c r="A308" s="36" t="str">
        <f>B2&amp;C299&amp;D308</f>
        <v>DISTRIBUCION VOLUMEN X CRITERIO (kg ó litros)BATIDOS&lt;2MIL</v>
      </c>
      <c r="B308">
        <v>0</v>
      </c>
      <c r="C308">
        <v>0</v>
      </c>
      <c r="D308" t="s">
        <v>29</v>
      </c>
      <c r="E308" s="1">
        <v>0</v>
      </c>
    </row>
    <row r="309" spans="1:5" x14ac:dyDescent="0.25">
      <c r="A309" s="36" t="str">
        <f>B2&amp;C299&amp;D309</f>
        <v>DISTRIBUCION VOLUMEN X CRITERIO (kg ó litros)BATIDOS2-5MIL</v>
      </c>
      <c r="B309">
        <v>0</v>
      </c>
      <c r="C309">
        <v>0</v>
      </c>
      <c r="D309" t="s">
        <v>30</v>
      </c>
      <c r="E309" s="1">
        <v>2.0375261775731386</v>
      </c>
    </row>
    <row r="310" spans="1:5" x14ac:dyDescent="0.25">
      <c r="A310" s="36" t="str">
        <f>B2&amp;C299&amp;D310</f>
        <v>DISTRIBUCION VOLUMEN X CRITERIO (kg ó litros)BATIDOS5-10MIL</v>
      </c>
      <c r="B310">
        <v>0</v>
      </c>
      <c r="C310">
        <v>0</v>
      </c>
      <c r="D310" t="s">
        <v>31</v>
      </c>
      <c r="E310" s="1">
        <v>0.25469077219664232</v>
      </c>
    </row>
    <row r="311" spans="1:5" x14ac:dyDescent="0.25">
      <c r="A311" s="36" t="str">
        <f>B2&amp;C299&amp;D311</f>
        <v>DISTRIBUCION VOLUMEN X CRITERIO (kg ó litros)BATIDOS10-30MIL</v>
      </c>
      <c r="B311">
        <v>0</v>
      </c>
      <c r="C311">
        <v>0</v>
      </c>
      <c r="D311" t="s">
        <v>32</v>
      </c>
      <c r="E311" s="1">
        <v>23.937631728777134</v>
      </c>
    </row>
    <row r="312" spans="1:5" x14ac:dyDescent="0.25">
      <c r="A312" s="36" t="str">
        <f>B2&amp;C299&amp;D312</f>
        <v>DISTRIBUCION VOLUMEN X CRITERIO (kg ó litros)BATIDOS30-100MIL</v>
      </c>
      <c r="B312">
        <v>0</v>
      </c>
      <c r="C312">
        <v>0</v>
      </c>
      <c r="D312" t="s">
        <v>33</v>
      </c>
      <c r="E312" s="1">
        <v>16.045009616663229</v>
      </c>
    </row>
    <row r="313" spans="1:5" x14ac:dyDescent="0.25">
      <c r="A313" s="36" t="str">
        <f>B2&amp;C299&amp;D313</f>
        <v>DISTRIBUCION VOLUMEN X CRITERIO (kg ó litros)BATIDOS100-200MIL</v>
      </c>
      <c r="B313">
        <v>0</v>
      </c>
      <c r="C313">
        <v>0</v>
      </c>
      <c r="D313" t="s">
        <v>34</v>
      </c>
      <c r="E313" s="1">
        <v>21.234843692502679</v>
      </c>
    </row>
    <row r="314" spans="1:5" x14ac:dyDescent="0.25">
      <c r="A314" s="36" t="str">
        <f>B2&amp;C299&amp;D314</f>
        <v>DISTRIBUCION VOLUMEN X CRITERIO (kg ó litros)BATIDOS200-500MIL</v>
      </c>
      <c r="B314">
        <v>0</v>
      </c>
      <c r="C314">
        <v>0</v>
      </c>
      <c r="D314" t="s">
        <v>35</v>
      </c>
      <c r="E314" s="1">
        <v>17.770539710417008</v>
      </c>
    </row>
    <row r="315" spans="1:5" x14ac:dyDescent="0.25">
      <c r="A315" s="36" t="str">
        <f>B2&amp;C299&amp;D315</f>
        <v>DISTRIBUCION VOLUMEN X CRITERIO (kg ó litros)BATIDOS&gt;500MIL</v>
      </c>
      <c r="B315">
        <v>0</v>
      </c>
      <c r="C315">
        <v>0</v>
      </c>
      <c r="D315" t="s">
        <v>36</v>
      </c>
      <c r="E315" s="1">
        <v>18.719771756453209</v>
      </c>
    </row>
    <row r="316" spans="1:5" x14ac:dyDescent="0.25">
      <c r="A316" s="36" t="str">
        <f>B2&amp;C299&amp;D316</f>
        <v>DISTRIBUCION VOLUMEN X CRITERIO (kg ó litros)BATIDOSDE 15 A 19 AÑOS</v>
      </c>
      <c r="B316">
        <v>0</v>
      </c>
      <c r="C316">
        <v>0</v>
      </c>
      <c r="D316" t="s">
        <v>147</v>
      </c>
      <c r="E316" s="1">
        <v>8.6340167289800736</v>
      </c>
    </row>
    <row r="317" spans="1:5" x14ac:dyDescent="0.25">
      <c r="A317" s="36" t="str">
        <f>B2&amp;C299&amp;D317</f>
        <v>DISTRIBUCION VOLUMEN X CRITERIO (kg ó litros)BATIDOSDE 20 A 24 AÑOS</v>
      </c>
      <c r="B317">
        <v>0</v>
      </c>
      <c r="C317">
        <v>0</v>
      </c>
      <c r="D317" t="s">
        <v>148</v>
      </c>
      <c r="E317" s="1">
        <v>10.168529864801622</v>
      </c>
    </row>
    <row r="318" spans="1:5" x14ac:dyDescent="0.25">
      <c r="A318" s="36" t="str">
        <f>B2&amp;C299&amp;D318</f>
        <v>DISTRIBUCION VOLUMEN X CRITERIO (kg ó litros)BATIDOSDE 25 A 34 AÑOS</v>
      </c>
      <c r="B318">
        <v>0</v>
      </c>
      <c r="C318">
        <v>0</v>
      </c>
      <c r="D318" t="s">
        <v>149</v>
      </c>
      <c r="E318" s="1">
        <v>30.128892663148594</v>
      </c>
    </row>
    <row r="319" spans="1:5" x14ac:dyDescent="0.25">
      <c r="A319" s="36" t="str">
        <f>B2&amp;C299&amp;D319</f>
        <v>DISTRIBUCION VOLUMEN X CRITERIO (kg ó litros)BATIDOSDE 35 A 49 AÑOS</v>
      </c>
      <c r="B319">
        <v>0</v>
      </c>
      <c r="C319">
        <v>0</v>
      </c>
      <c r="D319" t="s">
        <v>150</v>
      </c>
      <c r="E319" s="1">
        <v>29.674531393690739</v>
      </c>
    </row>
    <row r="320" spans="1:5" x14ac:dyDescent="0.25">
      <c r="A320" s="36" t="str">
        <f>B2&amp;C299&amp;D320</f>
        <v>DISTRIBUCION VOLUMEN X CRITERIO (kg ó litros)BATIDOSDE 50 A 59 AÑOS</v>
      </c>
      <c r="B320">
        <v>0</v>
      </c>
      <c r="C320">
        <v>0</v>
      </c>
      <c r="D320" t="s">
        <v>151</v>
      </c>
      <c r="E320" s="1">
        <v>14.619249875601167</v>
      </c>
    </row>
    <row r="321" spans="1:5" x14ac:dyDescent="0.25">
      <c r="A321" s="36" t="str">
        <f>B2&amp;C299&amp;D321</f>
        <v>DISTRIBUCION VOLUMEN X CRITERIO (kg ó litros)BATIDOSDE 60 A 75 AÑOS</v>
      </c>
      <c r="B321">
        <v>0</v>
      </c>
      <c r="C321">
        <v>0</v>
      </c>
      <c r="D321" t="s">
        <v>152</v>
      </c>
      <c r="E321" s="1">
        <v>6.7747749889167856</v>
      </c>
    </row>
    <row r="322" spans="1:5" x14ac:dyDescent="0.25">
      <c r="A322" s="36" t="str">
        <f>B2&amp;C299&amp;D322</f>
        <v>DISTRIBUCION VOLUMEN X CRITERIO (kg ó litros)BATIDOSALTA Y MEDIA ALTA</v>
      </c>
      <c r="B322">
        <v>0</v>
      </c>
      <c r="C322">
        <v>0</v>
      </c>
      <c r="D322" t="s">
        <v>153</v>
      </c>
      <c r="E322" s="1">
        <v>11.225494999716332</v>
      </c>
    </row>
    <row r="323" spans="1:5" x14ac:dyDescent="0.25">
      <c r="A323" s="36" t="str">
        <f>B2&amp;C299&amp;D323</f>
        <v>DISTRIBUCION VOLUMEN X CRITERIO (kg ó litros)BATIDOSMEDIA</v>
      </c>
      <c r="B323">
        <v>0</v>
      </c>
      <c r="C323">
        <v>0</v>
      </c>
      <c r="D323" t="s">
        <v>154</v>
      </c>
      <c r="E323" s="1">
        <v>54.726180174357943</v>
      </c>
    </row>
    <row r="324" spans="1:5" x14ac:dyDescent="0.25">
      <c r="A324" s="36" t="str">
        <f>B2&amp;C299&amp;D324</f>
        <v>DISTRIBUCION VOLUMEN X CRITERIO (kg ó litros)BATIDOSMEDIA BAJA</v>
      </c>
      <c r="B324">
        <v>0</v>
      </c>
      <c r="C324">
        <v>0</v>
      </c>
      <c r="D324" t="s">
        <v>155</v>
      </c>
      <c r="E324" s="1">
        <v>26.420338665309849</v>
      </c>
    </row>
    <row r="325" spans="1:5" x14ac:dyDescent="0.25">
      <c r="A325" s="36" t="str">
        <f>B2&amp;C299&amp;D325</f>
        <v>DISTRIBUCION VOLUMEN X CRITERIO (kg ó litros)BATIDOSBAJA</v>
      </c>
      <c r="B325">
        <v>0</v>
      </c>
      <c r="C325">
        <v>0</v>
      </c>
      <c r="D325" t="s">
        <v>156</v>
      </c>
      <c r="E325" s="1">
        <v>7.6279884030463858</v>
      </c>
    </row>
    <row r="326" spans="1:5" x14ac:dyDescent="0.25">
      <c r="A326" s="36" t="str">
        <f>B2&amp;C326&amp;D326</f>
        <v>DISTRIBUCION VOLUMEN X CRITERIO (kg ó litros)HELADOST.ESPAÑA</v>
      </c>
      <c r="B326">
        <v>0</v>
      </c>
      <c r="C326" t="s">
        <v>158</v>
      </c>
      <c r="D326" t="s">
        <v>54</v>
      </c>
      <c r="E326" s="1">
        <v>100</v>
      </c>
    </row>
    <row r="327" spans="1:5" x14ac:dyDescent="0.25">
      <c r="A327" s="36" t="str">
        <f>B2&amp;C326&amp;D327</f>
        <v>DISTRIBUCION VOLUMEN X CRITERIO (kg ó litros)HELADOSBCN AM</v>
      </c>
      <c r="B327">
        <v>0</v>
      </c>
      <c r="C327">
        <v>0</v>
      </c>
      <c r="D327" t="s">
        <v>139</v>
      </c>
      <c r="E327" s="1">
        <v>2.5086941643721237</v>
      </c>
    </row>
    <row r="328" spans="1:5" x14ac:dyDescent="0.25">
      <c r="A328" s="36" t="str">
        <f>B2&amp;C326&amp;D328</f>
        <v>DISTRIBUCION VOLUMEN X CRITERIO (kg ó litros)HELADOSREST.CAT ARAGON</v>
      </c>
      <c r="B328">
        <v>0</v>
      </c>
      <c r="C328">
        <v>0</v>
      </c>
      <c r="D328" t="s">
        <v>140</v>
      </c>
      <c r="E328" s="1">
        <v>9.1225265158835942</v>
      </c>
    </row>
    <row r="329" spans="1:5" x14ac:dyDescent="0.25">
      <c r="A329" s="36" t="str">
        <f>B2&amp;C326&amp;D329</f>
        <v>DISTRIBUCION VOLUMEN X CRITERIO (kg ó litros)HELADOSLEVANTE</v>
      </c>
      <c r="B329">
        <v>0</v>
      </c>
      <c r="C329">
        <v>0</v>
      </c>
      <c r="D329" t="s">
        <v>141</v>
      </c>
      <c r="E329" s="1">
        <v>9.8185951287914364</v>
      </c>
    </row>
    <row r="330" spans="1:5" x14ac:dyDescent="0.25">
      <c r="A330" s="36" t="str">
        <f>B2&amp;C326&amp;D330</f>
        <v>DISTRIBUCION VOLUMEN X CRITERIO (kg ó litros)HELADOSANDALUCIA</v>
      </c>
      <c r="B330">
        <v>0</v>
      </c>
      <c r="C330">
        <v>0</v>
      </c>
      <c r="D330" t="s">
        <v>142</v>
      </c>
      <c r="E330" s="1">
        <v>15.294483809351696</v>
      </c>
    </row>
    <row r="331" spans="1:5" x14ac:dyDescent="0.25">
      <c r="A331" s="36" t="str">
        <f>B2&amp;C326&amp;D331</f>
        <v>DISTRIBUCION VOLUMEN X CRITERIO (kg ó litros)HELADOSMDD AM</v>
      </c>
      <c r="B331">
        <v>0</v>
      </c>
      <c r="C331">
        <v>0</v>
      </c>
      <c r="D331" t="s">
        <v>143</v>
      </c>
      <c r="E331" s="1">
        <v>29.674672677240395</v>
      </c>
    </row>
    <row r="332" spans="1:5" x14ac:dyDescent="0.25">
      <c r="A332" s="36" t="str">
        <f>B2&amp;C326&amp;D332</f>
        <v>DISTRIBUCION VOLUMEN X CRITERIO (kg ó litros)HELADOSRTO CENTRO</v>
      </c>
      <c r="B332">
        <v>0</v>
      </c>
      <c r="C332">
        <v>0</v>
      </c>
      <c r="D332" t="s">
        <v>144</v>
      </c>
      <c r="E332" s="1">
        <v>17.439699739045388</v>
      </c>
    </row>
    <row r="333" spans="1:5" x14ac:dyDescent="0.25">
      <c r="A333" s="36" t="str">
        <f>B2&amp;C326&amp;D333</f>
        <v>DISTRIBUCION VOLUMEN X CRITERIO (kg ó litros)HELADOSNORTE-CENTRO</v>
      </c>
      <c r="B333">
        <v>0</v>
      </c>
      <c r="C333">
        <v>0</v>
      </c>
      <c r="D333" t="s">
        <v>145</v>
      </c>
      <c r="E333" s="1">
        <v>10.347080512739423</v>
      </c>
    </row>
    <row r="334" spans="1:5" x14ac:dyDescent="0.25">
      <c r="A334" s="36" t="str">
        <f>B2&amp;C326&amp;D334</f>
        <v>DISTRIBUCION VOLUMEN X CRITERIO (kg ó litros)HELADOSNOROESTE</v>
      </c>
      <c r="B334">
        <v>0</v>
      </c>
      <c r="C334">
        <v>0</v>
      </c>
      <c r="D334" t="s">
        <v>146</v>
      </c>
      <c r="E334" s="1">
        <v>5.7942290460305879</v>
      </c>
    </row>
    <row r="335" spans="1:5" x14ac:dyDescent="0.25">
      <c r="A335" s="36" t="str">
        <f>B2&amp;C326&amp;D335</f>
        <v>DISTRIBUCION VOLUMEN X CRITERIO (kg ó litros)HELADOS&lt;2MIL</v>
      </c>
      <c r="B335">
        <v>0</v>
      </c>
      <c r="C335">
        <v>0</v>
      </c>
      <c r="D335" t="s">
        <v>29</v>
      </c>
      <c r="E335" s="1">
        <v>2.0430654595319551</v>
      </c>
    </row>
    <row r="336" spans="1:5" x14ac:dyDescent="0.25">
      <c r="A336" s="36" t="str">
        <f>B2&amp;C326&amp;D336</f>
        <v>DISTRIBUCION VOLUMEN X CRITERIO (kg ó litros)HELADOS2-5MIL</v>
      </c>
      <c r="B336">
        <v>0</v>
      </c>
      <c r="C336">
        <v>0</v>
      </c>
      <c r="D336" t="s">
        <v>30</v>
      </c>
      <c r="E336" s="1">
        <v>13.73605181275189</v>
      </c>
    </row>
    <row r="337" spans="1:5" x14ac:dyDescent="0.25">
      <c r="A337" s="36" t="str">
        <f>B2&amp;C326&amp;D337</f>
        <v>DISTRIBUCION VOLUMEN X CRITERIO (kg ó litros)HELADOS5-10MIL</v>
      </c>
      <c r="B337">
        <v>0</v>
      </c>
      <c r="C337">
        <v>0</v>
      </c>
      <c r="D337" t="s">
        <v>31</v>
      </c>
      <c r="E337" s="1">
        <v>4.9152353485990536</v>
      </c>
    </row>
    <row r="338" spans="1:5" x14ac:dyDescent="0.25">
      <c r="A338" s="36" t="str">
        <f>B2&amp;C326&amp;D338</f>
        <v>DISTRIBUCION VOLUMEN X CRITERIO (kg ó litros)HELADOS10-30MIL</v>
      </c>
      <c r="B338">
        <v>0</v>
      </c>
      <c r="C338">
        <v>0</v>
      </c>
      <c r="D338" t="s">
        <v>32</v>
      </c>
      <c r="E338" s="1">
        <v>19.729457249543394</v>
      </c>
    </row>
    <row r="339" spans="1:5" x14ac:dyDescent="0.25">
      <c r="A339" s="36" t="str">
        <f>B2&amp;C326&amp;D339</f>
        <v>DISTRIBUCION VOLUMEN X CRITERIO (kg ó litros)HELADOS30-100MIL</v>
      </c>
      <c r="B339">
        <v>0</v>
      </c>
      <c r="C339">
        <v>0</v>
      </c>
      <c r="D339" t="s">
        <v>33</v>
      </c>
      <c r="E339" s="1">
        <v>12.073045538629902</v>
      </c>
    </row>
    <row r="340" spans="1:5" x14ac:dyDescent="0.25">
      <c r="A340" s="36" t="str">
        <f>B2&amp;C326&amp;D340</f>
        <v>DISTRIBUCION VOLUMEN X CRITERIO (kg ó litros)HELADOS100-200MIL</v>
      </c>
      <c r="B340">
        <v>0</v>
      </c>
      <c r="C340">
        <v>0</v>
      </c>
      <c r="D340" t="s">
        <v>34</v>
      </c>
      <c r="E340" s="1">
        <v>7.4254497262863044</v>
      </c>
    </row>
    <row r="341" spans="1:5" x14ac:dyDescent="0.25">
      <c r="A341" s="36" t="str">
        <f>B2&amp;C326&amp;D341</f>
        <v>DISTRIBUCION VOLUMEN X CRITERIO (kg ó litros)HELADOS200-500MIL</v>
      </c>
      <c r="B341">
        <v>0</v>
      </c>
      <c r="C341">
        <v>0</v>
      </c>
      <c r="D341" t="s">
        <v>35</v>
      </c>
      <c r="E341" s="1">
        <v>9.5691446060037144</v>
      </c>
    </row>
    <row r="342" spans="1:5" x14ac:dyDescent="0.25">
      <c r="A342" s="36" t="str">
        <f>B2&amp;C326&amp;D342</f>
        <v>DISTRIBUCION VOLUMEN X CRITERIO (kg ó litros)HELADOS&gt;500MIL</v>
      </c>
      <c r="B342">
        <v>0</v>
      </c>
      <c r="C342">
        <v>0</v>
      </c>
      <c r="D342" t="s">
        <v>36</v>
      </c>
      <c r="E342" s="1">
        <v>30.508531015447282</v>
      </c>
    </row>
    <row r="343" spans="1:5" x14ac:dyDescent="0.25">
      <c r="A343" s="36" t="str">
        <f>B2&amp;C326&amp;D343</f>
        <v>DISTRIBUCION VOLUMEN X CRITERIO (kg ó litros)HELADOSDE 15 A 19 AÑOS</v>
      </c>
      <c r="B343">
        <v>0</v>
      </c>
      <c r="C343">
        <v>0</v>
      </c>
      <c r="D343" t="s">
        <v>147</v>
      </c>
      <c r="E343" s="1">
        <v>0</v>
      </c>
    </row>
    <row r="344" spans="1:5" x14ac:dyDescent="0.25">
      <c r="A344" s="36" t="str">
        <f>B2&amp;C326&amp;D344</f>
        <v>DISTRIBUCION VOLUMEN X CRITERIO (kg ó litros)HELADOSDE 20 A 24 AÑOS</v>
      </c>
      <c r="B344">
        <v>0</v>
      </c>
      <c r="C344">
        <v>0</v>
      </c>
      <c r="D344" t="s">
        <v>148</v>
      </c>
      <c r="E344" s="1">
        <v>6.2032216474360107</v>
      </c>
    </row>
    <row r="345" spans="1:5" x14ac:dyDescent="0.25">
      <c r="A345" s="36" t="str">
        <f>B2&amp;C326&amp;D345</f>
        <v>DISTRIBUCION VOLUMEN X CRITERIO (kg ó litros)HELADOSDE 25 A 34 AÑOS</v>
      </c>
      <c r="B345">
        <v>0</v>
      </c>
      <c r="C345">
        <v>0</v>
      </c>
      <c r="D345" t="s">
        <v>149</v>
      </c>
      <c r="E345" s="1">
        <v>16.825548619634599</v>
      </c>
    </row>
    <row r="346" spans="1:5" x14ac:dyDescent="0.25">
      <c r="A346" s="36" t="str">
        <f>B2&amp;C326&amp;D346</f>
        <v>DISTRIBUCION VOLUMEN X CRITERIO (kg ó litros)HELADOSDE 35 A 49 AÑOS</v>
      </c>
      <c r="B346">
        <v>0</v>
      </c>
      <c r="C346">
        <v>0</v>
      </c>
      <c r="D346" t="s">
        <v>150</v>
      </c>
      <c r="E346" s="1">
        <v>38.276168460049853</v>
      </c>
    </row>
    <row r="347" spans="1:5" x14ac:dyDescent="0.25">
      <c r="A347" s="36" t="str">
        <f>B2&amp;C326&amp;D347</f>
        <v>DISTRIBUCION VOLUMEN X CRITERIO (kg ó litros)HELADOSDE 50 A 59 AÑOS</v>
      </c>
      <c r="B347">
        <v>0</v>
      </c>
      <c r="C347">
        <v>0</v>
      </c>
      <c r="D347" t="s">
        <v>151</v>
      </c>
      <c r="E347" s="1">
        <v>29.014237462841791</v>
      </c>
    </row>
    <row r="348" spans="1:5" x14ac:dyDescent="0.25">
      <c r="A348" s="36" t="str">
        <f>B2&amp;C326&amp;D348</f>
        <v>DISTRIBUCION VOLUMEN X CRITERIO (kg ó litros)HELADOSDE 60 A 75 AÑOS</v>
      </c>
      <c r="B348">
        <v>0</v>
      </c>
      <c r="C348">
        <v>0</v>
      </c>
      <c r="D348" t="s">
        <v>152</v>
      </c>
      <c r="E348" s="1">
        <v>9.6808054034923909</v>
      </c>
    </row>
    <row r="349" spans="1:5" x14ac:dyDescent="0.25">
      <c r="A349" s="36" t="str">
        <f>B2&amp;C326&amp;D349</f>
        <v>DISTRIBUCION VOLUMEN X CRITERIO (kg ó litros)HELADOSALTA Y MEDIA ALTA</v>
      </c>
      <c r="B349">
        <v>0</v>
      </c>
      <c r="C349">
        <v>0</v>
      </c>
      <c r="D349" t="s">
        <v>153</v>
      </c>
      <c r="E349" s="1">
        <v>9.5294283010674974</v>
      </c>
    </row>
    <row r="350" spans="1:5" x14ac:dyDescent="0.25">
      <c r="A350" s="36" t="str">
        <f>B2&amp;C326&amp;D350</f>
        <v>DISTRIBUCION VOLUMEN X CRITERIO (kg ó litros)HELADOSMEDIA</v>
      </c>
      <c r="B350">
        <v>0</v>
      </c>
      <c r="C350">
        <v>0</v>
      </c>
      <c r="D350" t="s">
        <v>154</v>
      </c>
      <c r="E350" s="1">
        <v>33.338838563720543</v>
      </c>
    </row>
    <row r="351" spans="1:5" x14ac:dyDescent="0.25">
      <c r="A351" s="36" t="str">
        <f>B2&amp;C326&amp;D351</f>
        <v>DISTRIBUCION VOLUMEN X CRITERIO (kg ó litros)HELADOSMEDIA BAJA</v>
      </c>
      <c r="B351">
        <v>0</v>
      </c>
      <c r="C351">
        <v>0</v>
      </c>
      <c r="D351" t="s">
        <v>155</v>
      </c>
      <c r="E351" s="1">
        <v>51.375496035481142</v>
      </c>
    </row>
    <row r="352" spans="1:5" x14ac:dyDescent="0.25">
      <c r="A352" s="36" t="str">
        <f>B2&amp;C326&amp;D352</f>
        <v>DISTRIBUCION VOLUMEN X CRITERIO (kg ó litros)HELADOSBAJA</v>
      </c>
      <c r="B352">
        <v>0</v>
      </c>
      <c r="C352">
        <v>0</v>
      </c>
      <c r="D352" t="s">
        <v>156</v>
      </c>
      <c r="E352" s="1">
        <v>5.7562186931854793</v>
      </c>
    </row>
    <row r="353" spans="1:5" x14ac:dyDescent="0.25">
      <c r="A353" s="36" t="str">
        <f>B2&amp;C353&amp;D353</f>
        <v>DISTRIBUCION VOLUMEN X CRITERIO (kg ó litros)GALLETAST.ESPAÑA</v>
      </c>
      <c r="B353">
        <v>0</v>
      </c>
      <c r="C353" t="s">
        <v>159</v>
      </c>
      <c r="D353" t="s">
        <v>54</v>
      </c>
      <c r="E353" s="1">
        <v>100</v>
      </c>
    </row>
    <row r="354" spans="1:5" x14ac:dyDescent="0.25">
      <c r="A354" s="36" t="str">
        <f>B2&amp;C353&amp;D354</f>
        <v>DISTRIBUCION VOLUMEN X CRITERIO (kg ó litros)GALLETASBCN AM</v>
      </c>
      <c r="B354">
        <v>0</v>
      </c>
      <c r="C354">
        <v>0</v>
      </c>
      <c r="D354" t="s">
        <v>139</v>
      </c>
      <c r="E354" s="1">
        <v>15.977268200060701</v>
      </c>
    </row>
    <row r="355" spans="1:5" x14ac:dyDescent="0.25">
      <c r="A355" s="36" t="str">
        <f>B2&amp;C353&amp;D355</f>
        <v>DISTRIBUCION VOLUMEN X CRITERIO (kg ó litros)GALLETASREST.CAT ARAGON</v>
      </c>
      <c r="B355">
        <v>0</v>
      </c>
      <c r="C355">
        <v>0</v>
      </c>
      <c r="D355" t="s">
        <v>140</v>
      </c>
      <c r="E355" s="1">
        <v>20.727575180345713</v>
      </c>
    </row>
    <row r="356" spans="1:5" x14ac:dyDescent="0.25">
      <c r="A356" s="36" t="str">
        <f>B2&amp;C353&amp;D356</f>
        <v>DISTRIBUCION VOLUMEN X CRITERIO (kg ó litros)GALLETASLEVANTE</v>
      </c>
      <c r="B356">
        <v>0</v>
      </c>
      <c r="C356">
        <v>0</v>
      </c>
      <c r="D356" t="s">
        <v>141</v>
      </c>
      <c r="E356" s="1">
        <v>17.345004780181032</v>
      </c>
    </row>
    <row r="357" spans="1:5" x14ac:dyDescent="0.25">
      <c r="A357" s="36" t="str">
        <f>B2&amp;C353&amp;D357</f>
        <v>DISTRIBUCION VOLUMEN X CRITERIO (kg ó litros)GALLETASANDALUCIA</v>
      </c>
      <c r="B357">
        <v>0</v>
      </c>
      <c r="C357">
        <v>0</v>
      </c>
      <c r="D357" t="s">
        <v>142</v>
      </c>
      <c r="E357" s="1">
        <v>11.649004318531512</v>
      </c>
    </row>
    <row r="358" spans="1:5" x14ac:dyDescent="0.25">
      <c r="A358" s="36" t="str">
        <f>B2&amp;C353&amp;D358</f>
        <v>DISTRIBUCION VOLUMEN X CRITERIO (kg ó litros)GALLETASMDD AM</v>
      </c>
      <c r="B358">
        <v>0</v>
      </c>
      <c r="C358">
        <v>0</v>
      </c>
      <c r="D358" t="s">
        <v>143</v>
      </c>
      <c r="E358" s="1">
        <v>7.5975248483409192</v>
      </c>
    </row>
    <row r="359" spans="1:5" x14ac:dyDescent="0.25">
      <c r="A359" s="36" t="str">
        <f>B2&amp;C353&amp;D359</f>
        <v>DISTRIBUCION VOLUMEN X CRITERIO (kg ó litros)GALLETASRTO CENTRO</v>
      </c>
      <c r="B359">
        <v>0</v>
      </c>
      <c r="C359">
        <v>0</v>
      </c>
      <c r="D359" t="s">
        <v>144</v>
      </c>
      <c r="E359" s="1">
        <v>2.0259899802078865</v>
      </c>
    </row>
    <row r="360" spans="1:5" x14ac:dyDescent="0.25">
      <c r="A360" s="36" t="str">
        <f>B2&amp;C353&amp;D360</f>
        <v>DISTRIBUCION VOLUMEN X CRITERIO (kg ó litros)GALLETASNORTE-CENTRO</v>
      </c>
      <c r="B360">
        <v>0</v>
      </c>
      <c r="C360">
        <v>0</v>
      </c>
      <c r="D360" t="s">
        <v>145</v>
      </c>
      <c r="E360" s="1">
        <v>20.313466682720826</v>
      </c>
    </row>
    <row r="361" spans="1:5" x14ac:dyDescent="0.25">
      <c r="A361" s="36" t="str">
        <f>B2&amp;C353&amp;D361</f>
        <v>DISTRIBUCION VOLUMEN X CRITERIO (kg ó litros)GALLETASNOROESTE</v>
      </c>
      <c r="B361">
        <v>0</v>
      </c>
      <c r="C361">
        <v>0</v>
      </c>
      <c r="D361" t="s">
        <v>146</v>
      </c>
      <c r="E361" s="1">
        <v>4.364183765362192</v>
      </c>
    </row>
    <row r="362" spans="1:5" x14ac:dyDescent="0.25">
      <c r="A362" s="36" t="str">
        <f>B2&amp;C353&amp;D362</f>
        <v>DISTRIBUCION VOLUMEN X CRITERIO (kg ó litros)GALLETAS&lt;2MIL</v>
      </c>
      <c r="B362">
        <v>0</v>
      </c>
      <c r="C362">
        <v>0</v>
      </c>
      <c r="D362" t="s">
        <v>29</v>
      </c>
      <c r="E362" s="1">
        <v>2.1174964613343557</v>
      </c>
    </row>
    <row r="363" spans="1:5" x14ac:dyDescent="0.25">
      <c r="A363" s="36" t="str">
        <f>B2&amp;C353&amp;D363</f>
        <v>DISTRIBUCION VOLUMEN X CRITERIO (kg ó litros)GALLETAS2-5MIL</v>
      </c>
      <c r="B363">
        <v>0</v>
      </c>
      <c r="C363">
        <v>0</v>
      </c>
      <c r="D363" t="s">
        <v>30</v>
      </c>
      <c r="E363" s="1">
        <v>2.3916363755407875</v>
      </c>
    </row>
    <row r="364" spans="1:5" x14ac:dyDescent="0.25">
      <c r="A364" s="36" t="str">
        <f>B2&amp;C353&amp;D364</f>
        <v>DISTRIBUCION VOLUMEN X CRITERIO (kg ó litros)GALLETAS5-10MIL</v>
      </c>
      <c r="B364">
        <v>0</v>
      </c>
      <c r="C364">
        <v>0</v>
      </c>
      <c r="D364" t="s">
        <v>31</v>
      </c>
      <c r="E364" s="1">
        <v>3.2266604817468112</v>
      </c>
    </row>
    <row r="365" spans="1:5" x14ac:dyDescent="0.25">
      <c r="A365" s="36" t="str">
        <f>B2&amp;C353&amp;D365</f>
        <v>DISTRIBUCION VOLUMEN X CRITERIO (kg ó litros)GALLETAS10-30MIL</v>
      </c>
      <c r="B365">
        <v>0</v>
      </c>
      <c r="C365">
        <v>0</v>
      </c>
      <c r="D365" t="s">
        <v>32</v>
      </c>
      <c r="E365" s="1">
        <v>27.907368248167685</v>
      </c>
    </row>
    <row r="366" spans="1:5" x14ac:dyDescent="0.25">
      <c r="A366" s="36" t="str">
        <f>B2&amp;C353&amp;D366</f>
        <v>DISTRIBUCION VOLUMEN X CRITERIO (kg ó litros)GALLETAS30-100MIL</v>
      </c>
      <c r="B366">
        <v>0</v>
      </c>
      <c r="C366">
        <v>0</v>
      </c>
      <c r="D366" t="s">
        <v>33</v>
      </c>
      <c r="E366" s="1">
        <v>17.968753207826069</v>
      </c>
    </row>
    <row r="367" spans="1:5" x14ac:dyDescent="0.25">
      <c r="A367" s="36" t="str">
        <f>B2&amp;C353&amp;D367</f>
        <v>DISTRIBUCION VOLUMEN X CRITERIO (kg ó litros)GALLETAS100-200MIL</v>
      </c>
      <c r="B367">
        <v>0</v>
      </c>
      <c r="C367">
        <v>0</v>
      </c>
      <c r="D367" t="s">
        <v>34</v>
      </c>
      <c r="E367" s="1">
        <v>17.644855021520524</v>
      </c>
    </row>
    <row r="368" spans="1:5" x14ac:dyDescent="0.25">
      <c r="A368" s="36" t="str">
        <f>B2&amp;C353&amp;D368</f>
        <v>DISTRIBUCION VOLUMEN X CRITERIO (kg ó litros)GALLETAS200-500MIL</v>
      </c>
      <c r="B368">
        <v>0</v>
      </c>
      <c r="C368">
        <v>0</v>
      </c>
      <c r="D368" t="s">
        <v>35</v>
      </c>
      <c r="E368" s="1">
        <v>13.85194922077223</v>
      </c>
    </row>
    <row r="369" spans="1:5" x14ac:dyDescent="0.25">
      <c r="A369" s="36" t="str">
        <f>B2&amp;C353&amp;D369</f>
        <v>DISTRIBUCION VOLUMEN X CRITERIO (kg ó litros)GALLETAS&gt;500MIL</v>
      </c>
      <c r="B369">
        <v>0</v>
      </c>
      <c r="C369">
        <v>0</v>
      </c>
      <c r="D369" t="s">
        <v>36</v>
      </c>
      <c r="E369" s="1">
        <v>14.891293190170193</v>
      </c>
    </row>
    <row r="370" spans="1:5" x14ac:dyDescent="0.25">
      <c r="A370" s="36" t="str">
        <f>B2&amp;C353&amp;D370</f>
        <v>DISTRIBUCION VOLUMEN X CRITERIO (kg ó litros)GALLETASDE 15 A 19 AÑOS</v>
      </c>
      <c r="B370">
        <v>0</v>
      </c>
      <c r="C370">
        <v>0</v>
      </c>
      <c r="D370" t="s">
        <v>147</v>
      </c>
      <c r="E370" s="1">
        <v>9.7177934262661942</v>
      </c>
    </row>
    <row r="371" spans="1:5" x14ac:dyDescent="0.25">
      <c r="A371" s="36" t="str">
        <f>B2&amp;C353&amp;D371</f>
        <v>DISTRIBUCION VOLUMEN X CRITERIO (kg ó litros)GALLETASDE 20 A 24 AÑOS</v>
      </c>
      <c r="B371">
        <v>0</v>
      </c>
      <c r="C371">
        <v>0</v>
      </c>
      <c r="D371" t="s">
        <v>148</v>
      </c>
      <c r="E371" s="1">
        <v>23.712050550622475</v>
      </c>
    </row>
    <row r="372" spans="1:5" x14ac:dyDescent="0.25">
      <c r="A372" s="36" t="str">
        <f>B2&amp;C353&amp;D372</f>
        <v>DISTRIBUCION VOLUMEN X CRITERIO (kg ó litros)GALLETASDE 25 A 34 AÑOS</v>
      </c>
      <c r="B372">
        <v>0</v>
      </c>
      <c r="C372">
        <v>0</v>
      </c>
      <c r="D372" t="s">
        <v>149</v>
      </c>
      <c r="E372" s="1">
        <v>14.932819452312771</v>
      </c>
    </row>
    <row r="373" spans="1:5" x14ac:dyDescent="0.25">
      <c r="A373" s="36" t="str">
        <f>B2&amp;C353&amp;D373</f>
        <v>DISTRIBUCION VOLUMEN X CRITERIO (kg ó litros)GALLETASDE 35 A 49 AÑOS</v>
      </c>
      <c r="B373">
        <v>0</v>
      </c>
      <c r="C373">
        <v>0</v>
      </c>
      <c r="D373" t="s">
        <v>150</v>
      </c>
      <c r="E373" s="1">
        <v>22.515312947881878</v>
      </c>
    </row>
    <row r="374" spans="1:5" x14ac:dyDescent="0.25">
      <c r="A374" s="36" t="str">
        <f>B2&amp;C353&amp;D374</f>
        <v>DISTRIBUCION VOLUMEN X CRITERIO (kg ó litros)GALLETASDE 50 A 59 AÑOS</v>
      </c>
      <c r="B374">
        <v>0</v>
      </c>
      <c r="C374">
        <v>0</v>
      </c>
      <c r="D374" t="s">
        <v>151</v>
      </c>
      <c r="E374" s="1">
        <v>17.138638566711411</v>
      </c>
    </row>
    <row r="375" spans="1:5" x14ac:dyDescent="0.25">
      <c r="A375" s="36" t="str">
        <f>B2&amp;C353&amp;D375</f>
        <v>DISTRIBUCION VOLUMEN X CRITERIO (kg ó litros)GALLETASDE 60 A 75 AÑOS</v>
      </c>
      <c r="B375">
        <v>0</v>
      </c>
      <c r="C375">
        <v>0</v>
      </c>
      <c r="D375" t="s">
        <v>152</v>
      </c>
      <c r="E375" s="1">
        <v>11.983389495142971</v>
      </c>
    </row>
    <row r="376" spans="1:5" x14ac:dyDescent="0.25">
      <c r="A376" s="36" t="str">
        <f>B2&amp;C353&amp;D376</f>
        <v>DISTRIBUCION VOLUMEN X CRITERIO (kg ó litros)GALLETASALTA Y MEDIA ALTA</v>
      </c>
      <c r="B376">
        <v>0</v>
      </c>
      <c r="C376">
        <v>0</v>
      </c>
      <c r="D376" t="s">
        <v>153</v>
      </c>
      <c r="E376" s="1">
        <v>13.135127366994167</v>
      </c>
    </row>
    <row r="377" spans="1:5" x14ac:dyDescent="0.25">
      <c r="A377" s="36" t="str">
        <f>B2&amp;C353&amp;D377</f>
        <v>DISTRIBUCION VOLUMEN X CRITERIO (kg ó litros)GALLETASMEDIA</v>
      </c>
      <c r="B377">
        <v>0</v>
      </c>
      <c r="C377">
        <v>0</v>
      </c>
      <c r="D377" t="s">
        <v>154</v>
      </c>
      <c r="E377" s="1">
        <v>31.887064547147897</v>
      </c>
    </row>
    <row r="378" spans="1:5" x14ac:dyDescent="0.25">
      <c r="A378" s="36" t="str">
        <f>B2&amp;C353&amp;D378</f>
        <v>DISTRIBUCION VOLUMEN X CRITERIO (kg ó litros)GALLETASMEDIA BAJA</v>
      </c>
      <c r="B378">
        <v>0</v>
      </c>
      <c r="C378">
        <v>0</v>
      </c>
      <c r="D378" t="s">
        <v>155</v>
      </c>
      <c r="E378" s="1">
        <v>15.646400881573028</v>
      </c>
    </row>
    <row r="379" spans="1:5" x14ac:dyDescent="0.25">
      <c r="A379" s="36" t="str">
        <f>B2&amp;C353&amp;D379</f>
        <v>DISTRIBUCION VOLUMEN X CRITERIO (kg ó litros)GALLETASBAJA</v>
      </c>
      <c r="B379">
        <v>0</v>
      </c>
      <c r="C379">
        <v>0</v>
      </c>
      <c r="D379" t="s">
        <v>156</v>
      </c>
      <c r="E379" s="1">
        <v>39.331418301629142</v>
      </c>
    </row>
    <row r="380" spans="1:5" x14ac:dyDescent="0.25">
      <c r="A380" s="36" t="str">
        <f>B2&amp;C380&amp;D380</f>
        <v>DISTRIBUCION VOLUMEN X CRITERIO (kg ó litros)BOLLERÍAT.ESPAÑA</v>
      </c>
      <c r="B380">
        <v>0</v>
      </c>
      <c r="C380" t="s">
        <v>160</v>
      </c>
      <c r="D380" t="s">
        <v>54</v>
      </c>
      <c r="E380" s="1">
        <v>100</v>
      </c>
    </row>
    <row r="381" spans="1:5" x14ac:dyDescent="0.25">
      <c r="A381" s="36" t="str">
        <f>B2&amp;C380&amp;D381</f>
        <v>DISTRIBUCION VOLUMEN X CRITERIO (kg ó litros)BOLLERÍABCN AM</v>
      </c>
      <c r="B381">
        <v>0</v>
      </c>
      <c r="C381">
        <v>0</v>
      </c>
      <c r="D381" t="s">
        <v>139</v>
      </c>
      <c r="E381" s="1">
        <v>8.9918623029198184</v>
      </c>
    </row>
    <row r="382" spans="1:5" x14ac:dyDescent="0.25">
      <c r="A382" s="36" t="str">
        <f>B2&amp;C380&amp;D382</f>
        <v>DISTRIBUCION VOLUMEN X CRITERIO (kg ó litros)BOLLERÍAREST.CAT ARAGON</v>
      </c>
      <c r="B382">
        <v>0</v>
      </c>
      <c r="C382">
        <v>0</v>
      </c>
      <c r="D382" t="s">
        <v>140</v>
      </c>
      <c r="E382" s="1">
        <v>8.8138351421223469</v>
      </c>
    </row>
    <row r="383" spans="1:5" x14ac:dyDescent="0.25">
      <c r="A383" s="36" t="str">
        <f>B2&amp;C380&amp;D383</f>
        <v>DISTRIBUCION VOLUMEN X CRITERIO (kg ó litros)BOLLERÍALEVANTE</v>
      </c>
      <c r="B383">
        <v>0</v>
      </c>
      <c r="C383">
        <v>0</v>
      </c>
      <c r="D383" t="s">
        <v>141</v>
      </c>
      <c r="E383" s="1">
        <v>22.328662974135973</v>
      </c>
    </row>
    <row r="384" spans="1:5" x14ac:dyDescent="0.25">
      <c r="A384" s="36" t="str">
        <f>B2&amp;C380&amp;D384</f>
        <v>DISTRIBUCION VOLUMEN X CRITERIO (kg ó litros)BOLLERÍAANDALUCIA</v>
      </c>
      <c r="B384">
        <v>0</v>
      </c>
      <c r="C384">
        <v>0</v>
      </c>
      <c r="D384" t="s">
        <v>142</v>
      </c>
      <c r="E384" s="1">
        <v>15.785970497541701</v>
      </c>
    </row>
    <row r="385" spans="1:5" x14ac:dyDescent="0.25">
      <c r="A385" s="36" t="str">
        <f>B2&amp;C380&amp;D385</f>
        <v>DISTRIBUCION VOLUMEN X CRITERIO (kg ó litros)BOLLERÍAMDD AM</v>
      </c>
      <c r="B385">
        <v>0</v>
      </c>
      <c r="C385">
        <v>0</v>
      </c>
      <c r="D385" t="s">
        <v>143</v>
      </c>
      <c r="E385" s="1">
        <v>19.696519206990313</v>
      </c>
    </row>
    <row r="386" spans="1:5" x14ac:dyDescent="0.25">
      <c r="A386" s="36" t="str">
        <f>B2&amp;C380&amp;D386</f>
        <v>DISTRIBUCION VOLUMEN X CRITERIO (kg ó litros)BOLLERÍARTO CENTRO</v>
      </c>
      <c r="B386">
        <v>0</v>
      </c>
      <c r="C386">
        <v>0</v>
      </c>
      <c r="D386" t="s">
        <v>144</v>
      </c>
      <c r="E386" s="1">
        <v>11.117632199969684</v>
      </c>
    </row>
    <row r="387" spans="1:5" x14ac:dyDescent="0.25">
      <c r="A387" s="36" t="str">
        <f>B2&amp;C380&amp;D387</f>
        <v>DISTRIBUCION VOLUMEN X CRITERIO (kg ó litros)BOLLERÍANORTE-CENTRO</v>
      </c>
      <c r="B387">
        <v>0</v>
      </c>
      <c r="C387">
        <v>0</v>
      </c>
      <c r="D387" t="s">
        <v>145</v>
      </c>
      <c r="E387" s="1">
        <v>9.716063819106461</v>
      </c>
    </row>
    <row r="388" spans="1:5" x14ac:dyDescent="0.25">
      <c r="A388" s="36" t="str">
        <f>B2&amp;C380&amp;D388</f>
        <v>DISTRIBUCION VOLUMEN X CRITERIO (kg ó litros)BOLLERÍANOROESTE</v>
      </c>
      <c r="B388">
        <v>0</v>
      </c>
      <c r="C388">
        <v>0</v>
      </c>
      <c r="D388" t="s">
        <v>146</v>
      </c>
      <c r="E388" s="1">
        <v>3.5494543355331727</v>
      </c>
    </row>
    <row r="389" spans="1:5" x14ac:dyDescent="0.25">
      <c r="A389" s="36" t="str">
        <f>B2&amp;C380&amp;D389</f>
        <v>DISTRIBUCION VOLUMEN X CRITERIO (kg ó litros)BOLLERÍA&lt;2MIL</v>
      </c>
      <c r="B389">
        <v>0</v>
      </c>
      <c r="C389">
        <v>0</v>
      </c>
      <c r="D389" t="s">
        <v>29</v>
      </c>
      <c r="E389" s="1">
        <v>0.28809373378048553</v>
      </c>
    </row>
    <row r="390" spans="1:5" x14ac:dyDescent="0.25">
      <c r="A390" s="36" t="str">
        <f>B2&amp;C380&amp;D390</f>
        <v>DISTRIBUCION VOLUMEN X CRITERIO (kg ó litros)BOLLERÍA2-5MIL</v>
      </c>
      <c r="B390">
        <v>0</v>
      </c>
      <c r="C390">
        <v>0</v>
      </c>
      <c r="D390" t="s">
        <v>30</v>
      </c>
      <c r="E390" s="1">
        <v>4.6367731343639109</v>
      </c>
    </row>
    <row r="391" spans="1:5" x14ac:dyDescent="0.25">
      <c r="A391" s="36" t="str">
        <f>B2&amp;C380&amp;D391</f>
        <v>DISTRIBUCION VOLUMEN X CRITERIO (kg ó litros)BOLLERÍA5-10MIL</v>
      </c>
      <c r="B391">
        <v>0</v>
      </c>
      <c r="C391">
        <v>0</v>
      </c>
      <c r="D391" t="s">
        <v>31</v>
      </c>
      <c r="E391" s="1">
        <v>1.8545734684126667</v>
      </c>
    </row>
    <row r="392" spans="1:5" x14ac:dyDescent="0.25">
      <c r="A392" s="36" t="str">
        <f>B2&amp;C380&amp;D392</f>
        <v>DISTRIBUCION VOLUMEN X CRITERIO (kg ó litros)BOLLERÍA10-30MIL</v>
      </c>
      <c r="B392">
        <v>0</v>
      </c>
      <c r="C392">
        <v>0</v>
      </c>
      <c r="D392" t="s">
        <v>32</v>
      </c>
      <c r="E392" s="1">
        <v>21.792017221031763</v>
      </c>
    </row>
    <row r="393" spans="1:5" x14ac:dyDescent="0.25">
      <c r="A393" s="36" t="str">
        <f>B2&amp;C380&amp;D393</f>
        <v>DISTRIBUCION VOLUMEN X CRITERIO (kg ó litros)BOLLERÍA30-100MIL</v>
      </c>
      <c r="B393">
        <v>0</v>
      </c>
      <c r="C393">
        <v>0</v>
      </c>
      <c r="D393" t="s">
        <v>33</v>
      </c>
      <c r="E393" s="1">
        <v>20.262751411293571</v>
      </c>
    </row>
    <row r="394" spans="1:5" x14ac:dyDescent="0.25">
      <c r="A394" s="36" t="str">
        <f>B2&amp;C380&amp;D394</f>
        <v>DISTRIBUCION VOLUMEN X CRITERIO (kg ó litros)BOLLERÍA100-200MIL</v>
      </c>
      <c r="B394">
        <v>0</v>
      </c>
      <c r="C394">
        <v>0</v>
      </c>
      <c r="D394" t="s">
        <v>34</v>
      </c>
      <c r="E394" s="1">
        <v>4.7013185689503976</v>
      </c>
    </row>
    <row r="395" spans="1:5" x14ac:dyDescent="0.25">
      <c r="A395" s="36" t="str">
        <f>B2&amp;C380&amp;D395</f>
        <v>DISTRIBUCION VOLUMEN X CRITERIO (kg ó litros)BOLLERÍA200-500MIL</v>
      </c>
      <c r="B395">
        <v>0</v>
      </c>
      <c r="C395">
        <v>0</v>
      </c>
      <c r="D395" t="s">
        <v>35</v>
      </c>
      <c r="E395" s="1">
        <v>21.148926730018168</v>
      </c>
    </row>
    <row r="396" spans="1:5" x14ac:dyDescent="0.25">
      <c r="A396" s="36" t="str">
        <f>B2&amp;C380&amp;D396</f>
        <v>DISTRIBUCION VOLUMEN X CRITERIO (kg ó litros)BOLLERÍA&gt;500MIL</v>
      </c>
      <c r="B396">
        <v>0</v>
      </c>
      <c r="C396">
        <v>0</v>
      </c>
      <c r="D396" t="s">
        <v>36</v>
      </c>
      <c r="E396" s="1">
        <v>25.315543771039184</v>
      </c>
    </row>
    <row r="397" spans="1:5" x14ac:dyDescent="0.25">
      <c r="A397" s="36" t="str">
        <f>B2&amp;C380&amp;D397</f>
        <v>DISTRIBUCION VOLUMEN X CRITERIO (kg ó litros)BOLLERÍADE 15 A 19 AÑOS</v>
      </c>
      <c r="B397">
        <v>0</v>
      </c>
      <c r="C397">
        <v>0</v>
      </c>
      <c r="D397" t="s">
        <v>147</v>
      </c>
      <c r="E397" s="1">
        <v>8.1836181414906317</v>
      </c>
    </row>
    <row r="398" spans="1:5" x14ac:dyDescent="0.25">
      <c r="A398" s="36" t="str">
        <f>B2&amp;C380&amp;D398</f>
        <v>DISTRIBUCION VOLUMEN X CRITERIO (kg ó litros)BOLLERÍADE 20 A 24 AÑOS</v>
      </c>
      <c r="B398">
        <v>0</v>
      </c>
      <c r="C398">
        <v>0</v>
      </c>
      <c r="D398" t="s">
        <v>148</v>
      </c>
      <c r="E398" s="1">
        <v>7.176213947327172</v>
      </c>
    </row>
    <row r="399" spans="1:5" x14ac:dyDescent="0.25">
      <c r="A399" s="36" t="str">
        <f>B2&amp;C380&amp;D399</f>
        <v>DISTRIBUCION VOLUMEN X CRITERIO (kg ó litros)BOLLERÍADE 25 A 34 AÑOS</v>
      </c>
      <c r="B399">
        <v>0</v>
      </c>
      <c r="C399">
        <v>0</v>
      </c>
      <c r="D399" t="s">
        <v>149</v>
      </c>
      <c r="E399" s="1">
        <v>19.233670974268371</v>
      </c>
    </row>
    <row r="400" spans="1:5" x14ac:dyDescent="0.25">
      <c r="A400" s="36" t="str">
        <f>B2&amp;C380&amp;D400</f>
        <v>DISTRIBUCION VOLUMEN X CRITERIO (kg ó litros)BOLLERÍADE 35 A 49 AÑOS</v>
      </c>
      <c r="B400">
        <v>0</v>
      </c>
      <c r="C400">
        <v>0</v>
      </c>
      <c r="D400" t="s">
        <v>150</v>
      </c>
      <c r="E400" s="1">
        <v>27.784968513903003</v>
      </c>
    </row>
    <row r="401" spans="1:5" x14ac:dyDescent="0.25">
      <c r="A401" s="36" t="str">
        <f>B2&amp;C380&amp;D401</f>
        <v>DISTRIBUCION VOLUMEN X CRITERIO (kg ó litros)BOLLERÍADE 50 A 59 AÑOS</v>
      </c>
      <c r="B401">
        <v>0</v>
      </c>
      <c r="C401">
        <v>0</v>
      </c>
      <c r="D401" t="s">
        <v>151</v>
      </c>
      <c r="E401" s="1">
        <v>27.778940253544715</v>
      </c>
    </row>
    <row r="402" spans="1:5" x14ac:dyDescent="0.25">
      <c r="A402" s="36" t="str">
        <f>B2&amp;C380&amp;D402</f>
        <v>DISTRIBUCION VOLUMEN X CRITERIO (kg ó litros)BOLLERÍADE 60 A 75 AÑOS</v>
      </c>
      <c r="B402">
        <v>0</v>
      </c>
      <c r="C402">
        <v>0</v>
      </c>
      <c r="D402" t="s">
        <v>152</v>
      </c>
      <c r="E402" s="1">
        <v>9.8425903219037458</v>
      </c>
    </row>
    <row r="403" spans="1:5" x14ac:dyDescent="0.25">
      <c r="A403" s="36" t="str">
        <f>B2&amp;C380&amp;D403</f>
        <v>DISTRIBUCION VOLUMEN X CRITERIO (kg ó litros)BOLLERÍAALTA Y MEDIA ALTA</v>
      </c>
      <c r="B403">
        <v>0</v>
      </c>
      <c r="C403">
        <v>0</v>
      </c>
      <c r="D403" t="s">
        <v>153</v>
      </c>
      <c r="E403" s="1">
        <v>15.083669316891388</v>
      </c>
    </row>
    <row r="404" spans="1:5" x14ac:dyDescent="0.25">
      <c r="A404" s="36" t="str">
        <f>B2&amp;C380&amp;D404</f>
        <v>DISTRIBUCION VOLUMEN X CRITERIO (kg ó litros)BOLLERÍAMEDIA</v>
      </c>
      <c r="B404">
        <v>0</v>
      </c>
      <c r="C404">
        <v>0</v>
      </c>
      <c r="D404" t="s">
        <v>154</v>
      </c>
      <c r="E404" s="1">
        <v>28.01970140524044</v>
      </c>
    </row>
    <row r="405" spans="1:5" x14ac:dyDescent="0.25">
      <c r="A405" s="36" t="str">
        <f>B2&amp;C380&amp;D405</f>
        <v>DISTRIBUCION VOLUMEN X CRITERIO (kg ó litros)BOLLERÍAMEDIA BAJA</v>
      </c>
      <c r="B405">
        <v>0</v>
      </c>
      <c r="C405">
        <v>0</v>
      </c>
      <c r="D405" t="s">
        <v>155</v>
      </c>
      <c r="E405" s="1">
        <v>42.168075819759466</v>
      </c>
    </row>
    <row r="406" spans="1:5" x14ac:dyDescent="0.25">
      <c r="A406" s="36" t="str">
        <f>B2&amp;C380&amp;D406</f>
        <v>DISTRIBUCION VOLUMEN X CRITERIO (kg ó litros)BOLLERÍABAJA</v>
      </c>
      <c r="B406">
        <v>0</v>
      </c>
      <c r="C406">
        <v>0</v>
      </c>
      <c r="D406" t="s">
        <v>156</v>
      </c>
      <c r="E406" s="1">
        <v>14.72855919794242</v>
      </c>
    </row>
    <row r="407" spans="1:5" x14ac:dyDescent="0.25">
      <c r="A407" s="36" t="str">
        <f>B2&amp;C407&amp;D407</f>
        <v>DISTRIBUCION VOLUMEN X CRITERIO (kg ó litros)PAL.PAN+BARRIT+TORTITT.ESPAÑA</v>
      </c>
      <c r="B407">
        <v>0</v>
      </c>
      <c r="C407" t="s">
        <v>161</v>
      </c>
      <c r="D407" t="s">
        <v>54</v>
      </c>
      <c r="E407" s="1">
        <v>100</v>
      </c>
    </row>
    <row r="408" spans="1:5" x14ac:dyDescent="0.25">
      <c r="A408" s="36" t="str">
        <f>B2&amp;C407&amp;D408</f>
        <v>DISTRIBUCION VOLUMEN X CRITERIO (kg ó litros)PAL.PAN+BARRIT+TORTITBCN AM</v>
      </c>
      <c r="B408">
        <v>0</v>
      </c>
      <c r="C408">
        <v>0</v>
      </c>
      <c r="D408" t="s">
        <v>139</v>
      </c>
      <c r="E408" s="1">
        <v>5.3182377516785477</v>
      </c>
    </row>
    <row r="409" spans="1:5" x14ac:dyDescent="0.25">
      <c r="A409" s="36" t="str">
        <f>B2&amp;C407&amp;D409</f>
        <v>DISTRIBUCION VOLUMEN X CRITERIO (kg ó litros)PAL.PAN+BARRIT+TORTITREST.CAT ARAGON</v>
      </c>
      <c r="B409">
        <v>0</v>
      </c>
      <c r="C409">
        <v>0</v>
      </c>
      <c r="D409" t="s">
        <v>140</v>
      </c>
      <c r="E409" s="1">
        <v>31.879303723276937</v>
      </c>
    </row>
    <row r="410" spans="1:5" x14ac:dyDescent="0.25">
      <c r="A410" s="36" t="str">
        <f>B2&amp;C407&amp;D410</f>
        <v>DISTRIBUCION VOLUMEN X CRITERIO (kg ó litros)PAL.PAN+BARRIT+TORTITLEVANTE</v>
      </c>
      <c r="B410">
        <v>0</v>
      </c>
      <c r="C410">
        <v>0</v>
      </c>
      <c r="D410" t="s">
        <v>141</v>
      </c>
      <c r="E410" s="1">
        <v>18.84030984758931</v>
      </c>
    </row>
    <row r="411" spans="1:5" x14ac:dyDescent="0.25">
      <c r="A411" s="36" t="str">
        <f>B2&amp;C407&amp;D411</f>
        <v>DISTRIBUCION VOLUMEN X CRITERIO (kg ó litros)PAL.PAN+BARRIT+TORTITANDALUCIA</v>
      </c>
      <c r="B411">
        <v>0</v>
      </c>
      <c r="C411">
        <v>0</v>
      </c>
      <c r="D411" t="s">
        <v>142</v>
      </c>
      <c r="E411" s="1">
        <v>13.146917447598344</v>
      </c>
    </row>
    <row r="412" spans="1:5" x14ac:dyDescent="0.25">
      <c r="A412" s="36" t="str">
        <f>B2&amp;C407&amp;D412</f>
        <v>DISTRIBUCION VOLUMEN X CRITERIO (kg ó litros)PAL.PAN+BARRIT+TORTITMDD AM</v>
      </c>
      <c r="B412">
        <v>0</v>
      </c>
      <c r="C412">
        <v>0</v>
      </c>
      <c r="D412" t="s">
        <v>143</v>
      </c>
      <c r="E412" s="1">
        <v>7.4630825187532226</v>
      </c>
    </row>
    <row r="413" spans="1:5" x14ac:dyDescent="0.25">
      <c r="A413" s="36" t="str">
        <f>B2&amp;C407&amp;D413</f>
        <v>DISTRIBUCION VOLUMEN X CRITERIO (kg ó litros)PAL.PAN+BARRIT+TORTITRTO CENTRO</v>
      </c>
      <c r="B413">
        <v>0</v>
      </c>
      <c r="C413">
        <v>0</v>
      </c>
      <c r="D413" t="s">
        <v>144</v>
      </c>
      <c r="E413" s="1">
        <v>12.649704167326378</v>
      </c>
    </row>
    <row r="414" spans="1:5" x14ac:dyDescent="0.25">
      <c r="A414" s="36" t="str">
        <f>B2&amp;C407&amp;D414</f>
        <v>DISTRIBUCION VOLUMEN X CRITERIO (kg ó litros)PAL.PAN+BARRIT+TORTITNORTE-CENTRO</v>
      </c>
      <c r="B414">
        <v>0</v>
      </c>
      <c r="C414">
        <v>0</v>
      </c>
      <c r="D414" t="s">
        <v>145</v>
      </c>
      <c r="E414" s="1">
        <v>8.4406112711675245</v>
      </c>
    </row>
    <row r="415" spans="1:5" x14ac:dyDescent="0.25">
      <c r="A415" s="36" t="str">
        <f>B2&amp;C407&amp;D415</f>
        <v>DISTRIBUCION VOLUMEN X CRITERIO (kg ó litros)PAL.PAN+BARRIT+TORTITNOROESTE</v>
      </c>
      <c r="B415">
        <v>0</v>
      </c>
      <c r="C415">
        <v>0</v>
      </c>
      <c r="D415" t="s">
        <v>146</v>
      </c>
      <c r="E415" s="1">
        <v>2.2618353041052668</v>
      </c>
    </row>
    <row r="416" spans="1:5" x14ac:dyDescent="0.25">
      <c r="A416" s="36" t="str">
        <f>B2&amp;C407&amp;D416</f>
        <v>DISTRIBUCION VOLUMEN X CRITERIO (kg ó litros)PAL.PAN+BARRIT+TORTIT&lt;2MIL</v>
      </c>
      <c r="B416">
        <v>0</v>
      </c>
      <c r="C416">
        <v>0</v>
      </c>
      <c r="D416" t="s">
        <v>29</v>
      </c>
      <c r="E416" s="1">
        <v>0</v>
      </c>
    </row>
    <row r="417" spans="1:5" x14ac:dyDescent="0.25">
      <c r="A417" s="36" t="str">
        <f>B2&amp;C407&amp;D417</f>
        <v>DISTRIBUCION VOLUMEN X CRITERIO (kg ó litros)PAL.PAN+BARRIT+TORTIT2-5MIL</v>
      </c>
      <c r="B417">
        <v>0</v>
      </c>
      <c r="C417">
        <v>0</v>
      </c>
      <c r="D417" t="s">
        <v>30</v>
      </c>
      <c r="E417" s="1">
        <v>2.0473509218194224</v>
      </c>
    </row>
    <row r="418" spans="1:5" x14ac:dyDescent="0.25">
      <c r="A418" s="36" t="str">
        <f>B2&amp;C407&amp;D418</f>
        <v>DISTRIBUCION VOLUMEN X CRITERIO (kg ó litros)PAL.PAN+BARRIT+TORTIT5-10MIL</v>
      </c>
      <c r="B418">
        <v>0</v>
      </c>
      <c r="C418">
        <v>0</v>
      </c>
      <c r="D418" t="s">
        <v>31</v>
      </c>
      <c r="E418" s="1">
        <v>0</v>
      </c>
    </row>
    <row r="419" spans="1:5" x14ac:dyDescent="0.25">
      <c r="A419" s="36" t="str">
        <f>B2&amp;C407&amp;D419</f>
        <v>DISTRIBUCION VOLUMEN X CRITERIO (kg ó litros)PAL.PAN+BARRIT+TORTIT10-30MIL</v>
      </c>
      <c r="B419">
        <v>0</v>
      </c>
      <c r="C419">
        <v>0</v>
      </c>
      <c r="D419" t="s">
        <v>32</v>
      </c>
      <c r="E419" s="1">
        <v>20.506365024564388</v>
      </c>
    </row>
    <row r="420" spans="1:5" x14ac:dyDescent="0.25">
      <c r="A420" s="36" t="str">
        <f>B2&amp;C407&amp;D420</f>
        <v>DISTRIBUCION VOLUMEN X CRITERIO (kg ó litros)PAL.PAN+BARRIT+TORTIT30-100MIL</v>
      </c>
      <c r="B420">
        <v>0</v>
      </c>
      <c r="C420">
        <v>0</v>
      </c>
      <c r="D420" t="s">
        <v>33</v>
      </c>
      <c r="E420" s="1">
        <v>25.966325769890457</v>
      </c>
    </row>
    <row r="421" spans="1:5" x14ac:dyDescent="0.25">
      <c r="A421" s="36" t="str">
        <f>B2&amp;C407&amp;D421</f>
        <v>DISTRIBUCION VOLUMEN X CRITERIO (kg ó litros)PAL.PAN+BARRIT+TORTIT100-200MIL</v>
      </c>
      <c r="B421">
        <v>0</v>
      </c>
      <c r="C421">
        <v>0</v>
      </c>
      <c r="D421" t="s">
        <v>34</v>
      </c>
      <c r="E421" s="1">
        <v>15.46939289322663</v>
      </c>
    </row>
    <row r="422" spans="1:5" x14ac:dyDescent="0.25">
      <c r="A422" s="36" t="str">
        <f>B2&amp;C407&amp;D422</f>
        <v>DISTRIBUCION VOLUMEN X CRITERIO (kg ó litros)PAL.PAN+BARRIT+TORTIT200-500MIL</v>
      </c>
      <c r="B422">
        <v>0</v>
      </c>
      <c r="C422">
        <v>0</v>
      </c>
      <c r="D422" t="s">
        <v>35</v>
      </c>
      <c r="E422" s="1">
        <v>4.5261080594932679</v>
      </c>
    </row>
    <row r="423" spans="1:5" x14ac:dyDescent="0.25">
      <c r="A423" s="36" t="str">
        <f>B2&amp;C407&amp;D423</f>
        <v>DISTRIBUCION VOLUMEN X CRITERIO (kg ó litros)PAL.PAN+BARRIT+TORTIT&gt;500MIL</v>
      </c>
      <c r="B423">
        <v>0</v>
      </c>
      <c r="C423">
        <v>0</v>
      </c>
      <c r="D423" t="s">
        <v>36</v>
      </c>
      <c r="E423" s="1">
        <v>31.484456358176992</v>
      </c>
    </row>
    <row r="424" spans="1:5" x14ac:dyDescent="0.25">
      <c r="A424" s="36" t="str">
        <f>B2&amp;C407&amp;D424</f>
        <v>DISTRIBUCION VOLUMEN X CRITERIO (kg ó litros)PAL.PAN+BARRIT+TORTITDE 15 A 19 AÑOS</v>
      </c>
      <c r="B424">
        <v>0</v>
      </c>
      <c r="C424">
        <v>0</v>
      </c>
      <c r="D424" t="s">
        <v>147</v>
      </c>
      <c r="E424" s="1">
        <v>3.2830733137322441</v>
      </c>
    </row>
    <row r="425" spans="1:5" x14ac:dyDescent="0.25">
      <c r="A425" s="36" t="str">
        <f>B2&amp;C407&amp;D425</f>
        <v>DISTRIBUCION VOLUMEN X CRITERIO (kg ó litros)PAL.PAN+BARRIT+TORTITDE 20 A 24 AÑOS</v>
      </c>
      <c r="B425">
        <v>0</v>
      </c>
      <c r="C425">
        <v>0</v>
      </c>
      <c r="D425" t="s">
        <v>148</v>
      </c>
      <c r="E425" s="1">
        <v>3.4804960520659822</v>
      </c>
    </row>
    <row r="426" spans="1:5" x14ac:dyDescent="0.25">
      <c r="A426" s="36" t="str">
        <f>B2&amp;C407&amp;D426</f>
        <v>DISTRIBUCION VOLUMEN X CRITERIO (kg ó litros)PAL.PAN+BARRIT+TORTITDE 25 A 34 AÑOS</v>
      </c>
      <c r="B426">
        <v>0</v>
      </c>
      <c r="C426">
        <v>0</v>
      </c>
      <c r="D426" t="s">
        <v>149</v>
      </c>
      <c r="E426" s="1">
        <v>14.686494087821538</v>
      </c>
    </row>
    <row r="427" spans="1:5" x14ac:dyDescent="0.25">
      <c r="A427" s="36" t="str">
        <f>B2&amp;C407&amp;D427</f>
        <v>DISTRIBUCION VOLUMEN X CRITERIO (kg ó litros)PAL.PAN+BARRIT+TORTITDE 35 A 49 AÑOS</v>
      </c>
      <c r="B427">
        <v>0</v>
      </c>
      <c r="C427">
        <v>0</v>
      </c>
      <c r="D427" t="s">
        <v>150</v>
      </c>
      <c r="E427" s="1">
        <v>24.170829935394782</v>
      </c>
    </row>
    <row r="428" spans="1:5" x14ac:dyDescent="0.25">
      <c r="A428" s="36" t="str">
        <f>B2&amp;C407&amp;D428</f>
        <v>DISTRIBUCION VOLUMEN X CRITERIO (kg ó litros)PAL.PAN+BARRIT+TORTITDE 50 A 59 AÑOS</v>
      </c>
      <c r="B428">
        <v>0</v>
      </c>
      <c r="C428">
        <v>0</v>
      </c>
      <c r="D428" t="s">
        <v>151</v>
      </c>
      <c r="E428" s="1">
        <v>42.445967712566016</v>
      </c>
    </row>
    <row r="429" spans="1:5" x14ac:dyDescent="0.25">
      <c r="A429" s="36" t="str">
        <f>B2&amp;C407&amp;D429</f>
        <v>DISTRIBUCION VOLUMEN X CRITERIO (kg ó litros)PAL.PAN+BARRIT+TORTITDE 60 A 75 AÑOS</v>
      </c>
      <c r="B429">
        <v>0</v>
      </c>
      <c r="C429">
        <v>0</v>
      </c>
      <c r="D429" t="s">
        <v>152</v>
      </c>
      <c r="E429" s="1">
        <v>11.933130057121993</v>
      </c>
    </row>
    <row r="430" spans="1:5" x14ac:dyDescent="0.25">
      <c r="A430" s="36" t="str">
        <f>B2&amp;C407&amp;D430</f>
        <v>DISTRIBUCION VOLUMEN X CRITERIO (kg ó litros)PAL.PAN+BARRIT+TORTITALTA Y MEDIA ALTA</v>
      </c>
      <c r="B430">
        <v>0</v>
      </c>
      <c r="C430">
        <v>0</v>
      </c>
      <c r="D430" t="s">
        <v>153</v>
      </c>
      <c r="E430" s="1">
        <v>37.436893165103683</v>
      </c>
    </row>
    <row r="431" spans="1:5" x14ac:dyDescent="0.25">
      <c r="A431" s="36" t="str">
        <f>B2&amp;C407&amp;D431</f>
        <v>DISTRIBUCION VOLUMEN X CRITERIO (kg ó litros)PAL.PAN+BARRIT+TORTITMEDIA</v>
      </c>
      <c r="B431">
        <v>0</v>
      </c>
      <c r="C431">
        <v>0</v>
      </c>
      <c r="D431" t="s">
        <v>154</v>
      </c>
      <c r="E431" s="1">
        <v>22.128612402487356</v>
      </c>
    </row>
    <row r="432" spans="1:5" x14ac:dyDescent="0.25">
      <c r="A432" s="36" t="str">
        <f>B2&amp;C407&amp;D432</f>
        <v>DISTRIBUCION VOLUMEN X CRITERIO (kg ó litros)PAL.PAN+BARRIT+TORTITMEDIA BAJA</v>
      </c>
      <c r="B432">
        <v>0</v>
      </c>
      <c r="C432">
        <v>0</v>
      </c>
      <c r="D432" t="s">
        <v>155</v>
      </c>
      <c r="E432" s="1">
        <v>24.462530375436163</v>
      </c>
    </row>
    <row r="433" spans="1:5" x14ac:dyDescent="0.25">
      <c r="A433" s="36" t="str">
        <f>B2&amp;C407&amp;D433</f>
        <v>DISTRIBUCION VOLUMEN X CRITERIO (kg ó litros)PAL.PAN+BARRIT+TORTITBAJA</v>
      </c>
      <c r="B433">
        <v>0</v>
      </c>
      <c r="C433">
        <v>0</v>
      </c>
      <c r="D433" t="s">
        <v>156</v>
      </c>
      <c r="E433" s="1">
        <v>15.971971210126062</v>
      </c>
    </row>
    <row r="434" spans="1:5" x14ac:dyDescent="0.25">
      <c r="A434" s="36" t="str">
        <f>B2&amp;C434&amp;D434</f>
        <v>DISTRIBUCION VOLUMEN X CRITERIO (kg ó litros).Resto productos Ing.T.ESPAÑA</v>
      </c>
      <c r="B434">
        <v>0</v>
      </c>
      <c r="C434" t="s">
        <v>122</v>
      </c>
      <c r="D434" t="s">
        <v>54</v>
      </c>
      <c r="E434" s="1">
        <v>100</v>
      </c>
    </row>
    <row r="435" spans="1:5" x14ac:dyDescent="0.25">
      <c r="A435" s="36" t="str">
        <f>B2&amp;C434&amp;D435</f>
        <v>DISTRIBUCION VOLUMEN X CRITERIO (kg ó litros).Resto productos Ing.BCN AM</v>
      </c>
      <c r="B435">
        <v>0</v>
      </c>
      <c r="C435">
        <v>0</v>
      </c>
      <c r="D435" t="s">
        <v>139</v>
      </c>
      <c r="E435" s="1">
        <v>7.3672851366245853</v>
      </c>
    </row>
    <row r="436" spans="1:5" x14ac:dyDescent="0.25">
      <c r="A436" s="36" t="str">
        <f>B2&amp;C434&amp;D436</f>
        <v>DISTRIBUCION VOLUMEN X CRITERIO (kg ó litros).Resto productos Ing.REST.CAT ARAGON</v>
      </c>
      <c r="B436">
        <v>0</v>
      </c>
      <c r="C436">
        <v>0</v>
      </c>
      <c r="D436" t="s">
        <v>140</v>
      </c>
      <c r="E436" s="1">
        <v>9.6817714054011823</v>
      </c>
    </row>
    <row r="437" spans="1:5" x14ac:dyDescent="0.25">
      <c r="A437" s="36" t="str">
        <f>B2&amp;C434&amp;D437</f>
        <v>DISTRIBUCION VOLUMEN X CRITERIO (kg ó litros).Resto productos Ing.LEVANTE</v>
      </c>
      <c r="B437">
        <v>0</v>
      </c>
      <c r="C437">
        <v>0</v>
      </c>
      <c r="D437" t="s">
        <v>141</v>
      </c>
      <c r="E437" s="1">
        <v>14.690041442843723</v>
      </c>
    </row>
    <row r="438" spans="1:5" x14ac:dyDescent="0.25">
      <c r="A438" s="36" t="str">
        <f>B2&amp;C434&amp;D438</f>
        <v>DISTRIBUCION VOLUMEN X CRITERIO (kg ó litros).Resto productos Ing.ANDALUCIA</v>
      </c>
      <c r="B438">
        <v>0</v>
      </c>
      <c r="C438">
        <v>0</v>
      </c>
      <c r="D438" t="s">
        <v>142</v>
      </c>
      <c r="E438" s="1">
        <v>21.85673469584852</v>
      </c>
    </row>
    <row r="439" spans="1:5" x14ac:dyDescent="0.25">
      <c r="A439" s="36" t="str">
        <f>B2&amp;C434&amp;D439</f>
        <v>DISTRIBUCION VOLUMEN X CRITERIO (kg ó litros).Resto productos Ing.MDD AM</v>
      </c>
      <c r="B439">
        <v>0</v>
      </c>
      <c r="C439">
        <v>0</v>
      </c>
      <c r="D439" t="s">
        <v>143</v>
      </c>
      <c r="E439" s="1">
        <v>23.012805327312794</v>
      </c>
    </row>
    <row r="440" spans="1:5" x14ac:dyDescent="0.25">
      <c r="A440" s="36" t="str">
        <f>B2&amp;C434&amp;D440</f>
        <v>DISTRIBUCION VOLUMEN X CRITERIO (kg ó litros).Resto productos Ing.RTO CENTRO</v>
      </c>
      <c r="B440">
        <v>0</v>
      </c>
      <c r="C440">
        <v>0</v>
      </c>
      <c r="D440" t="s">
        <v>144</v>
      </c>
      <c r="E440" s="1">
        <v>7.2257521094391333</v>
      </c>
    </row>
    <row r="441" spans="1:5" x14ac:dyDescent="0.25">
      <c r="A441" s="36" t="str">
        <f>B2&amp;C434&amp;D441</f>
        <v>DISTRIBUCION VOLUMEN X CRITERIO (kg ó litros).Resto productos Ing.NORTE-CENTRO</v>
      </c>
      <c r="B441">
        <v>0</v>
      </c>
      <c r="C441">
        <v>0</v>
      </c>
      <c r="D441" t="s">
        <v>145</v>
      </c>
      <c r="E441" s="1">
        <v>9.3499042244865223</v>
      </c>
    </row>
    <row r="442" spans="1:5" x14ac:dyDescent="0.25">
      <c r="A442" s="36" t="str">
        <f>B2&amp;C434&amp;D442</f>
        <v>DISTRIBUCION VOLUMEN X CRITERIO (kg ó litros).Resto productos Ing.NOROESTE</v>
      </c>
      <c r="B442">
        <v>0</v>
      </c>
      <c r="C442">
        <v>0</v>
      </c>
      <c r="D442" t="s">
        <v>146</v>
      </c>
      <c r="E442" s="1">
        <v>6.8157016358068976</v>
      </c>
    </row>
    <row r="443" spans="1:5" x14ac:dyDescent="0.25">
      <c r="A443" s="36" t="str">
        <f>B2&amp;C434&amp;D443</f>
        <v>DISTRIBUCION VOLUMEN X CRITERIO (kg ó litros).Resto productos Ing.&lt;2MIL</v>
      </c>
      <c r="B443">
        <v>0</v>
      </c>
      <c r="C443">
        <v>0</v>
      </c>
      <c r="D443" t="s">
        <v>29</v>
      </c>
      <c r="E443" s="1">
        <v>1.828471708634702</v>
      </c>
    </row>
    <row r="444" spans="1:5" x14ac:dyDescent="0.25">
      <c r="A444" s="36" t="str">
        <f>B2&amp;C434&amp;D444</f>
        <v>DISTRIBUCION VOLUMEN X CRITERIO (kg ó litros).Resto productos Ing.2-5MIL</v>
      </c>
      <c r="B444">
        <v>0</v>
      </c>
      <c r="C444">
        <v>0</v>
      </c>
      <c r="D444" t="s">
        <v>30</v>
      </c>
      <c r="E444" s="1">
        <v>3.9492242376701037</v>
      </c>
    </row>
    <row r="445" spans="1:5" x14ac:dyDescent="0.25">
      <c r="A445" s="36" t="str">
        <f>B2&amp;C434&amp;D445</f>
        <v>DISTRIBUCION VOLUMEN X CRITERIO (kg ó litros).Resto productos Ing.5-10MIL</v>
      </c>
      <c r="B445">
        <v>0</v>
      </c>
      <c r="C445">
        <v>0</v>
      </c>
      <c r="D445" t="s">
        <v>31</v>
      </c>
      <c r="E445" s="1">
        <v>8.9654977613435012</v>
      </c>
    </row>
    <row r="446" spans="1:5" x14ac:dyDescent="0.25">
      <c r="A446" s="36" t="str">
        <f>B2&amp;C434&amp;D446</f>
        <v>DISTRIBUCION VOLUMEN X CRITERIO (kg ó litros).Resto productos Ing.10-30MIL</v>
      </c>
      <c r="B446">
        <v>0</v>
      </c>
      <c r="C446">
        <v>0</v>
      </c>
      <c r="D446" t="s">
        <v>32</v>
      </c>
      <c r="E446" s="1">
        <v>19.170505336979499</v>
      </c>
    </row>
    <row r="447" spans="1:5" x14ac:dyDescent="0.25">
      <c r="A447" s="36" t="str">
        <f>B2&amp;C434&amp;D447</f>
        <v>DISTRIBUCION VOLUMEN X CRITERIO (kg ó litros).Resto productos Ing.30-100MIL</v>
      </c>
      <c r="B447">
        <v>0</v>
      </c>
      <c r="C447">
        <v>0</v>
      </c>
      <c r="D447" t="s">
        <v>33</v>
      </c>
      <c r="E447" s="1">
        <v>19.033614588854</v>
      </c>
    </row>
    <row r="448" spans="1:5" x14ac:dyDescent="0.25">
      <c r="A448" s="36" t="str">
        <f>B2&amp;C434&amp;D448</f>
        <v>DISTRIBUCION VOLUMEN X CRITERIO (kg ó litros).Resto productos Ing.100-200MIL</v>
      </c>
      <c r="B448">
        <v>0</v>
      </c>
      <c r="C448">
        <v>0</v>
      </c>
      <c r="D448" t="s">
        <v>34</v>
      </c>
      <c r="E448" s="1">
        <v>7.9544228000153501</v>
      </c>
    </row>
    <row r="449" spans="1:5" x14ac:dyDescent="0.25">
      <c r="A449" s="36" t="str">
        <f>B2&amp;C434&amp;D449</f>
        <v>DISTRIBUCION VOLUMEN X CRITERIO (kg ó litros).Resto productos Ing.200-500MIL</v>
      </c>
      <c r="B449">
        <v>0</v>
      </c>
      <c r="C449">
        <v>0</v>
      </c>
      <c r="D449" t="s">
        <v>35</v>
      </c>
      <c r="E449" s="1">
        <v>14.530913340578813</v>
      </c>
    </row>
    <row r="450" spans="1:5" x14ac:dyDescent="0.25">
      <c r="A450" s="36" t="str">
        <f>B2&amp;C434&amp;D450</f>
        <v>DISTRIBUCION VOLUMEN X CRITERIO (kg ó litros).Resto productos Ing.&gt;500MIL</v>
      </c>
      <c r="B450">
        <v>0</v>
      </c>
      <c r="C450">
        <v>0</v>
      </c>
      <c r="D450" t="s">
        <v>36</v>
      </c>
      <c r="E450" s="1">
        <v>24.567347073077077</v>
      </c>
    </row>
    <row r="451" spans="1:5" x14ac:dyDescent="0.25">
      <c r="A451" s="36" t="str">
        <f>B2&amp;C434&amp;D451</f>
        <v>DISTRIBUCION VOLUMEN X CRITERIO (kg ó litros).Resto productos Ing.DE 15 A 19 AÑOS</v>
      </c>
      <c r="B451">
        <v>0</v>
      </c>
      <c r="C451">
        <v>0</v>
      </c>
      <c r="D451" t="s">
        <v>147</v>
      </c>
      <c r="E451" s="1">
        <v>4.4523822511359175</v>
      </c>
    </row>
    <row r="452" spans="1:5" x14ac:dyDescent="0.25">
      <c r="A452" s="36" t="str">
        <f>B2&amp;C434&amp;D452</f>
        <v>DISTRIBUCION VOLUMEN X CRITERIO (kg ó litros).Resto productos Ing.DE 20 A 24 AÑOS</v>
      </c>
      <c r="B452">
        <v>0</v>
      </c>
      <c r="C452">
        <v>0</v>
      </c>
      <c r="D452" t="s">
        <v>148</v>
      </c>
      <c r="E452" s="1">
        <v>7.6549652620262227</v>
      </c>
    </row>
    <row r="453" spans="1:5" x14ac:dyDescent="0.25">
      <c r="A453" s="36" t="str">
        <f>B2&amp;C434&amp;D453</f>
        <v>DISTRIBUCION VOLUMEN X CRITERIO (kg ó litros).Resto productos Ing.DE 25 A 34 AÑOS</v>
      </c>
      <c r="B453">
        <v>0</v>
      </c>
      <c r="C453">
        <v>0</v>
      </c>
      <c r="D453" t="s">
        <v>149</v>
      </c>
      <c r="E453" s="1">
        <v>22.496821972450388</v>
      </c>
    </row>
    <row r="454" spans="1:5" x14ac:dyDescent="0.25">
      <c r="A454" s="36" t="str">
        <f>B2&amp;C434&amp;D454</f>
        <v>DISTRIBUCION VOLUMEN X CRITERIO (kg ó litros).Resto productos Ing.DE 35 A 49 AÑOS</v>
      </c>
      <c r="B454">
        <v>0</v>
      </c>
      <c r="C454">
        <v>0</v>
      </c>
      <c r="D454" t="s">
        <v>150</v>
      </c>
      <c r="E454" s="1">
        <v>36.015048786036338</v>
      </c>
    </row>
    <row r="455" spans="1:5" x14ac:dyDescent="0.25">
      <c r="A455" s="36" t="str">
        <f>B2&amp;C434&amp;D455</f>
        <v>DISTRIBUCION VOLUMEN X CRITERIO (kg ó litros).Resto productos Ing.DE 50 A 59 AÑOS</v>
      </c>
      <c r="B455">
        <v>0</v>
      </c>
      <c r="C455">
        <v>0</v>
      </c>
      <c r="D455" t="s">
        <v>151</v>
      </c>
      <c r="E455" s="1">
        <v>16.390417495079511</v>
      </c>
    </row>
    <row r="456" spans="1:5" x14ac:dyDescent="0.25">
      <c r="A456" s="36" t="str">
        <f>B2&amp;C434&amp;D456</f>
        <v>DISTRIBUCION VOLUMEN X CRITERIO (kg ó litros).Resto productos Ing.DE 60 A 75 AÑOS</v>
      </c>
      <c r="B456">
        <v>0</v>
      </c>
      <c r="C456">
        <v>0</v>
      </c>
      <c r="D456" t="s">
        <v>152</v>
      </c>
      <c r="E456" s="1">
        <v>12.990361771746588</v>
      </c>
    </row>
    <row r="457" spans="1:5" x14ac:dyDescent="0.25">
      <c r="A457" s="36" t="str">
        <f>B2&amp;C434&amp;D457</f>
        <v>DISTRIBUCION VOLUMEN X CRITERIO (kg ó litros).Resto productos Ing.ALTA Y MEDIA ALTA</v>
      </c>
      <c r="B457">
        <v>0</v>
      </c>
      <c r="C457">
        <v>0</v>
      </c>
      <c r="D457" t="s">
        <v>153</v>
      </c>
      <c r="E457" s="1">
        <v>12.594462594951874</v>
      </c>
    </row>
    <row r="458" spans="1:5" x14ac:dyDescent="0.25">
      <c r="A458" s="36" t="str">
        <f>B2&amp;C434&amp;D458</f>
        <v>DISTRIBUCION VOLUMEN X CRITERIO (kg ó litros).Resto productos Ing.MEDIA</v>
      </c>
      <c r="B458">
        <v>0</v>
      </c>
      <c r="C458">
        <v>0</v>
      </c>
      <c r="D458" t="s">
        <v>154</v>
      </c>
      <c r="E458" s="1">
        <v>24.084923375152709</v>
      </c>
    </row>
    <row r="459" spans="1:5" x14ac:dyDescent="0.25">
      <c r="A459" s="36" t="str">
        <f>B2&amp;C434&amp;D459</f>
        <v>DISTRIBUCION VOLUMEN X CRITERIO (kg ó litros).Resto productos Ing.MEDIA BAJA</v>
      </c>
      <c r="B459">
        <v>0</v>
      </c>
      <c r="C459">
        <v>0</v>
      </c>
      <c r="D459" t="s">
        <v>155</v>
      </c>
      <c r="E459" s="1">
        <v>48.885930458903104</v>
      </c>
    </row>
    <row r="460" spans="1:5" x14ac:dyDescent="0.25">
      <c r="A460" s="36" t="str">
        <f>B2&amp;C434&amp;D460</f>
        <v>DISTRIBUCION VOLUMEN X CRITERIO (kg ó litros).Resto productos Ing.BAJA</v>
      </c>
      <c r="B460">
        <v>0</v>
      </c>
      <c r="C460">
        <v>0</v>
      </c>
      <c r="D460" t="s">
        <v>156</v>
      </c>
      <c r="E460" s="1">
        <v>14.434685477364859</v>
      </c>
    </row>
    <row r="461" spans="1:5" x14ac:dyDescent="0.25">
      <c r="A461" s="36" t="str">
        <f>B461&amp;C461&amp;D461</f>
        <v>PENETRACION (%).T.Alimentos TOTAL INGT.ESPAÑA</v>
      </c>
      <c r="B461" t="s">
        <v>25</v>
      </c>
      <c r="C461" t="s">
        <v>16</v>
      </c>
      <c r="D461" t="s">
        <v>54</v>
      </c>
      <c r="E461" s="1">
        <v>28.368790000000001</v>
      </c>
    </row>
    <row r="462" spans="1:5" x14ac:dyDescent="0.25">
      <c r="A462" s="36" t="str">
        <f>B461&amp;C461&amp;D462</f>
        <v>PENETRACION (%).T.Alimentos TOTAL INGBCN AM</v>
      </c>
      <c r="B462">
        <v>0</v>
      </c>
      <c r="C462">
        <v>0</v>
      </c>
      <c r="D462" t="s">
        <v>139</v>
      </c>
      <c r="E462" s="1">
        <v>27.984919999999999</v>
      </c>
    </row>
    <row r="463" spans="1:5" x14ac:dyDescent="0.25">
      <c r="A463" s="36" t="str">
        <f>B461&amp;C461&amp;D463</f>
        <v>PENETRACION (%).T.Alimentos TOTAL INGREST.CAT ARAGON</v>
      </c>
      <c r="B463">
        <v>0</v>
      </c>
      <c r="C463">
        <v>0</v>
      </c>
      <c r="D463" t="s">
        <v>140</v>
      </c>
      <c r="E463" s="1">
        <v>22.129000000000001</v>
      </c>
    </row>
    <row r="464" spans="1:5" x14ac:dyDescent="0.25">
      <c r="A464" s="36" t="str">
        <f>B461&amp;C461&amp;D464</f>
        <v>PENETRACION (%).T.Alimentos TOTAL INGLEVANTE</v>
      </c>
      <c r="B464">
        <v>0</v>
      </c>
      <c r="C464">
        <v>0</v>
      </c>
      <c r="D464" t="s">
        <v>141</v>
      </c>
      <c r="E464" s="1">
        <v>29.413920000000001</v>
      </c>
    </row>
    <row r="465" spans="1:5" x14ac:dyDescent="0.25">
      <c r="A465" s="36" t="str">
        <f>B461&amp;C461&amp;D465</f>
        <v>PENETRACION (%).T.Alimentos TOTAL INGANDALUCIA</v>
      </c>
      <c r="B465">
        <v>0</v>
      </c>
      <c r="C465">
        <v>0</v>
      </c>
      <c r="D465" t="s">
        <v>142</v>
      </c>
      <c r="E465" s="1">
        <v>32.839109999999998</v>
      </c>
    </row>
    <row r="466" spans="1:5" x14ac:dyDescent="0.25">
      <c r="A466" s="36" t="str">
        <f>B461&amp;C461&amp;D466</f>
        <v>PENETRACION (%).T.Alimentos TOTAL INGMDD AM</v>
      </c>
      <c r="B466">
        <v>0</v>
      </c>
      <c r="C466">
        <v>0</v>
      </c>
      <c r="D466" t="s">
        <v>143</v>
      </c>
      <c r="E466" s="1">
        <v>32.546259999999997</v>
      </c>
    </row>
    <row r="467" spans="1:5" x14ac:dyDescent="0.25">
      <c r="A467" s="36" t="str">
        <f>B461&amp;C461&amp;D467</f>
        <v>PENETRACION (%).T.Alimentos TOTAL INGRTO CENTRO</v>
      </c>
      <c r="B467">
        <v>0</v>
      </c>
      <c r="C467">
        <v>0</v>
      </c>
      <c r="D467" t="s">
        <v>144</v>
      </c>
      <c r="E467" s="1">
        <v>27.02814</v>
      </c>
    </row>
    <row r="468" spans="1:5" x14ac:dyDescent="0.25">
      <c r="A468" s="36" t="str">
        <f>B461&amp;C461&amp;D468</f>
        <v>PENETRACION (%).T.Alimentos TOTAL INGNORTE-CENTRO</v>
      </c>
      <c r="B468">
        <v>0</v>
      </c>
      <c r="C468">
        <v>0</v>
      </c>
      <c r="D468" t="s">
        <v>145</v>
      </c>
      <c r="E468" s="1">
        <v>25.22213</v>
      </c>
    </row>
    <row r="469" spans="1:5" x14ac:dyDescent="0.25">
      <c r="A469" s="36" t="str">
        <f>B461&amp;C461&amp;D469</f>
        <v>PENETRACION (%).T.Alimentos TOTAL INGNOROESTE</v>
      </c>
      <c r="B469">
        <v>0</v>
      </c>
      <c r="C469">
        <v>0</v>
      </c>
      <c r="D469" t="s">
        <v>146</v>
      </c>
      <c r="E469" s="1">
        <v>25.510809999999999</v>
      </c>
    </row>
    <row r="470" spans="1:5" x14ac:dyDescent="0.25">
      <c r="A470" s="36" t="str">
        <f>B461&amp;C461&amp;D470</f>
        <v>PENETRACION (%).T.Alimentos TOTAL ING&lt;2MIL</v>
      </c>
      <c r="B470">
        <v>0</v>
      </c>
      <c r="C470">
        <v>0</v>
      </c>
      <c r="D470" t="s">
        <v>29</v>
      </c>
      <c r="E470" s="1">
        <v>22.936260000000001</v>
      </c>
    </row>
    <row r="471" spans="1:5" x14ac:dyDescent="0.25">
      <c r="A471" s="36" t="str">
        <f>B461&amp;C461&amp;D471</f>
        <v>PENETRACION (%).T.Alimentos TOTAL ING2-5MIL</v>
      </c>
      <c r="B471">
        <v>0</v>
      </c>
      <c r="C471">
        <v>0</v>
      </c>
      <c r="D471" t="s">
        <v>30</v>
      </c>
      <c r="E471" s="1">
        <v>27.288979999999999</v>
      </c>
    </row>
    <row r="472" spans="1:5" x14ac:dyDescent="0.25">
      <c r="A472" s="36" t="str">
        <f>B461&amp;C461&amp;D472</f>
        <v>PENETRACION (%).T.Alimentos TOTAL ING5-10MIL</v>
      </c>
      <c r="B472">
        <v>0</v>
      </c>
      <c r="C472">
        <v>0</v>
      </c>
      <c r="D472" t="s">
        <v>31</v>
      </c>
      <c r="E472" s="1">
        <v>31.317160000000001</v>
      </c>
    </row>
    <row r="473" spans="1:5" x14ac:dyDescent="0.25">
      <c r="A473" s="36" t="str">
        <f>B461&amp;C461&amp;D473</f>
        <v>PENETRACION (%).T.Alimentos TOTAL ING10-30MIL</v>
      </c>
      <c r="B473">
        <v>0</v>
      </c>
      <c r="C473">
        <v>0</v>
      </c>
      <c r="D473" t="s">
        <v>32</v>
      </c>
      <c r="E473" s="1">
        <v>28.73836</v>
      </c>
    </row>
    <row r="474" spans="1:5" x14ac:dyDescent="0.25">
      <c r="A474" s="36" t="str">
        <f>B461&amp;C461&amp;D474</f>
        <v>PENETRACION (%).T.Alimentos TOTAL ING30-100MIL</v>
      </c>
      <c r="B474">
        <v>0</v>
      </c>
      <c r="C474">
        <v>0</v>
      </c>
      <c r="D474" t="s">
        <v>33</v>
      </c>
      <c r="E474" s="1">
        <v>32.671030000000002</v>
      </c>
    </row>
    <row r="475" spans="1:5" x14ac:dyDescent="0.25">
      <c r="A475" s="36" t="str">
        <f>B461&amp;C461&amp;D475</f>
        <v>PENETRACION (%).T.Alimentos TOTAL ING100-200MIL</v>
      </c>
      <c r="B475">
        <v>0</v>
      </c>
      <c r="C475">
        <v>0</v>
      </c>
      <c r="D475" t="s">
        <v>34</v>
      </c>
      <c r="E475" s="1">
        <v>28.739540000000002</v>
      </c>
    </row>
    <row r="476" spans="1:5" x14ac:dyDescent="0.25">
      <c r="A476" s="36" t="str">
        <f>B461&amp;C461&amp;D476</f>
        <v>PENETRACION (%).T.Alimentos TOTAL ING200-500MIL</v>
      </c>
      <c r="B476">
        <v>0</v>
      </c>
      <c r="C476">
        <v>0</v>
      </c>
      <c r="D476" t="s">
        <v>35</v>
      </c>
      <c r="E476" s="1">
        <v>24.56916</v>
      </c>
    </row>
    <row r="477" spans="1:5" x14ac:dyDescent="0.25">
      <c r="A477" s="36" t="str">
        <f>B461&amp;C461&amp;D477</f>
        <v>PENETRACION (%).T.Alimentos TOTAL ING&gt;500MIL</v>
      </c>
      <c r="B477">
        <v>0</v>
      </c>
      <c r="C477">
        <v>0</v>
      </c>
      <c r="D477" t="s">
        <v>36</v>
      </c>
      <c r="E477" s="1">
        <v>29.702590000000001</v>
      </c>
    </row>
    <row r="478" spans="1:5" x14ac:dyDescent="0.25">
      <c r="A478" s="36" t="str">
        <f>B461&amp;C461&amp;D478</f>
        <v>PENETRACION (%).T.Alimentos TOTAL INGDE 15 A 19 AÑOS</v>
      </c>
      <c r="B478">
        <v>0</v>
      </c>
      <c r="C478">
        <v>0</v>
      </c>
      <c r="D478" t="s">
        <v>147</v>
      </c>
      <c r="E478" s="1">
        <v>13.20242</v>
      </c>
    </row>
    <row r="479" spans="1:5" x14ac:dyDescent="0.25">
      <c r="A479" s="36" t="str">
        <f>B461&amp;C461&amp;D479</f>
        <v>PENETRACION (%).T.Alimentos TOTAL INGDE 20 A 24 AÑOS</v>
      </c>
      <c r="B479">
        <v>0</v>
      </c>
      <c r="C479">
        <v>0</v>
      </c>
      <c r="D479" t="s">
        <v>148</v>
      </c>
      <c r="E479" s="1">
        <v>38.54777</v>
      </c>
    </row>
    <row r="480" spans="1:5" x14ac:dyDescent="0.25">
      <c r="A480" s="36" t="str">
        <f>B461&amp;C461&amp;D480</f>
        <v>PENETRACION (%).T.Alimentos TOTAL INGDE 25 A 34 AÑOS</v>
      </c>
      <c r="B480">
        <v>0</v>
      </c>
      <c r="C480">
        <v>0</v>
      </c>
      <c r="D480" t="s">
        <v>149</v>
      </c>
      <c r="E480" s="1">
        <v>38.142229999999998</v>
      </c>
    </row>
    <row r="481" spans="1:5" x14ac:dyDescent="0.25">
      <c r="A481" s="36" t="str">
        <f>B461&amp;C461&amp;D481</f>
        <v>PENETRACION (%).T.Alimentos TOTAL INGDE 35 A 49 AÑOS</v>
      </c>
      <c r="B481">
        <v>0</v>
      </c>
      <c r="C481">
        <v>0</v>
      </c>
      <c r="D481" t="s">
        <v>150</v>
      </c>
      <c r="E481" s="1">
        <v>27.214110000000002</v>
      </c>
    </row>
    <row r="482" spans="1:5" x14ac:dyDescent="0.25">
      <c r="A482" s="36" t="str">
        <f>B461&amp;C461&amp;D482</f>
        <v>PENETRACION (%).T.Alimentos TOTAL INGDE 50 A 59 AÑOS</v>
      </c>
      <c r="B482">
        <v>0</v>
      </c>
      <c r="C482">
        <v>0</v>
      </c>
      <c r="D482" t="s">
        <v>151</v>
      </c>
      <c r="E482" s="1">
        <v>26.827490000000001</v>
      </c>
    </row>
    <row r="483" spans="1:5" x14ac:dyDescent="0.25">
      <c r="A483" s="36" t="str">
        <f>B461&amp;C461&amp;D483</f>
        <v>PENETRACION (%).T.Alimentos TOTAL INGDE 60 A 75 AÑOS</v>
      </c>
      <c r="B483">
        <v>0</v>
      </c>
      <c r="C483">
        <v>0</v>
      </c>
      <c r="D483" t="s">
        <v>152</v>
      </c>
      <c r="E483" s="1">
        <v>26.708349999999999</v>
      </c>
    </row>
    <row r="484" spans="1:5" x14ac:dyDescent="0.25">
      <c r="A484" s="36" t="str">
        <f>B461&amp;C461&amp;D484</f>
        <v>PENETRACION (%).T.Alimentos TOTAL INGALTA Y MEDIA ALTA</v>
      </c>
      <c r="B484">
        <v>0</v>
      </c>
      <c r="C484">
        <v>0</v>
      </c>
      <c r="D484" t="s">
        <v>153</v>
      </c>
      <c r="E484" s="1">
        <v>31.030750000000001</v>
      </c>
    </row>
    <row r="485" spans="1:5" x14ac:dyDescent="0.25">
      <c r="A485" s="36" t="str">
        <f>B461&amp;C461&amp;D485</f>
        <v>PENETRACION (%).T.Alimentos TOTAL INGMEDIA</v>
      </c>
      <c r="B485">
        <v>0</v>
      </c>
      <c r="C485">
        <v>0</v>
      </c>
      <c r="D485" t="s">
        <v>154</v>
      </c>
      <c r="E485" s="1">
        <v>27.034649999999999</v>
      </c>
    </row>
    <row r="486" spans="1:5" x14ac:dyDescent="0.25">
      <c r="A486" s="36" t="str">
        <f>B461&amp;C461&amp;D486</f>
        <v>PENETRACION (%).T.Alimentos TOTAL INGMEDIA BAJA</v>
      </c>
      <c r="B486">
        <v>0</v>
      </c>
      <c r="C486">
        <v>0</v>
      </c>
      <c r="D486" t="s">
        <v>155</v>
      </c>
      <c r="E486" s="1">
        <v>28.593620000000001</v>
      </c>
    </row>
    <row r="487" spans="1:5" x14ac:dyDescent="0.25">
      <c r="A487" s="36" t="str">
        <f>B461&amp;C461&amp;D487</f>
        <v>PENETRACION (%).T.Alimentos TOTAL INGBAJA</v>
      </c>
      <c r="B487">
        <v>0</v>
      </c>
      <c r="C487">
        <v>0</v>
      </c>
      <c r="D487" t="s">
        <v>156</v>
      </c>
      <c r="E487" s="1">
        <v>30.350660000000001</v>
      </c>
    </row>
    <row r="488" spans="1:5" x14ac:dyDescent="0.25">
      <c r="A488" s="36" t="str">
        <f>B461&amp;C488&amp;D488</f>
        <v>PENETRACION (%).T.Carne Ing.T.ESPAÑA</v>
      </c>
      <c r="B488">
        <v>0</v>
      </c>
      <c r="C488" t="s">
        <v>112</v>
      </c>
      <c r="D488" t="s">
        <v>54</v>
      </c>
      <c r="E488" s="1">
        <v>18.221520000000002</v>
      </c>
    </row>
    <row r="489" spans="1:5" x14ac:dyDescent="0.25">
      <c r="A489" s="36" t="str">
        <f>B461&amp;C488&amp;D489</f>
        <v>PENETRACION (%).T.Carne Ing.BCN AM</v>
      </c>
      <c r="B489">
        <v>0</v>
      </c>
      <c r="C489">
        <v>0</v>
      </c>
      <c r="D489" t="s">
        <v>139</v>
      </c>
      <c r="E489" s="1">
        <v>13.973330000000001</v>
      </c>
    </row>
    <row r="490" spans="1:5" x14ac:dyDescent="0.25">
      <c r="A490" s="36" t="str">
        <f>B461&amp;C488&amp;D490</f>
        <v>PENETRACION (%).T.Carne Ing.REST.CAT ARAGON</v>
      </c>
      <c r="B490">
        <v>0</v>
      </c>
      <c r="C490">
        <v>0</v>
      </c>
      <c r="D490" t="s">
        <v>140</v>
      </c>
      <c r="E490" s="1">
        <v>14.25939</v>
      </c>
    </row>
    <row r="491" spans="1:5" x14ac:dyDescent="0.25">
      <c r="A491" s="36" t="str">
        <f>B461&amp;C488&amp;D491</f>
        <v>PENETRACION (%).T.Carne Ing.LEVANTE</v>
      </c>
      <c r="B491">
        <v>0</v>
      </c>
      <c r="C491">
        <v>0</v>
      </c>
      <c r="D491" t="s">
        <v>141</v>
      </c>
      <c r="E491" s="1">
        <v>18.878260000000001</v>
      </c>
    </row>
    <row r="492" spans="1:5" x14ac:dyDescent="0.25">
      <c r="A492" s="36" t="str">
        <f>B461&amp;C488&amp;D492</f>
        <v>PENETRACION (%).T.Carne Ing.ANDALUCIA</v>
      </c>
      <c r="B492">
        <v>0</v>
      </c>
      <c r="C492">
        <v>0</v>
      </c>
      <c r="D492" t="s">
        <v>142</v>
      </c>
      <c r="E492" s="1">
        <v>24.142520000000001</v>
      </c>
    </row>
    <row r="493" spans="1:5" x14ac:dyDescent="0.25">
      <c r="A493" s="36" t="str">
        <f>B461&amp;C488&amp;D493</f>
        <v>PENETRACION (%).T.Carne Ing.MDD AM</v>
      </c>
      <c r="B493">
        <v>0</v>
      </c>
      <c r="C493">
        <v>0</v>
      </c>
      <c r="D493" t="s">
        <v>143</v>
      </c>
      <c r="E493" s="1">
        <v>20.00891</v>
      </c>
    </row>
    <row r="494" spans="1:5" x14ac:dyDescent="0.25">
      <c r="A494" s="36" t="str">
        <f>B461&amp;C488&amp;D494</f>
        <v>PENETRACION (%).T.Carne Ing.RTO CENTRO</v>
      </c>
      <c r="B494">
        <v>0</v>
      </c>
      <c r="C494">
        <v>0</v>
      </c>
      <c r="D494" t="s">
        <v>144</v>
      </c>
      <c r="E494" s="1">
        <v>17.531700000000001</v>
      </c>
    </row>
    <row r="495" spans="1:5" x14ac:dyDescent="0.25">
      <c r="A495" s="36" t="str">
        <f>B461&amp;C488&amp;D495</f>
        <v>PENETRACION (%).T.Carne Ing.NORTE-CENTRO</v>
      </c>
      <c r="B495">
        <v>0</v>
      </c>
      <c r="C495">
        <v>0</v>
      </c>
      <c r="D495" t="s">
        <v>145</v>
      </c>
      <c r="E495" s="1">
        <v>18.361360000000001</v>
      </c>
    </row>
    <row r="496" spans="1:5" x14ac:dyDescent="0.25">
      <c r="A496" s="36" t="str">
        <f>B461&amp;C488&amp;D496</f>
        <v>PENETRACION (%).T.Carne Ing.NOROESTE</v>
      </c>
      <c r="B496">
        <v>0</v>
      </c>
      <c r="C496">
        <v>0</v>
      </c>
      <c r="D496" t="s">
        <v>146</v>
      </c>
      <c r="E496" s="1">
        <v>16.236229999999999</v>
      </c>
    </row>
    <row r="497" spans="1:5" x14ac:dyDescent="0.25">
      <c r="A497" s="36" t="str">
        <f>B461&amp;C488&amp;D497</f>
        <v>PENETRACION (%).T.Carne Ing.&lt;2MIL</v>
      </c>
      <c r="B497">
        <v>0</v>
      </c>
      <c r="C497">
        <v>0</v>
      </c>
      <c r="D497" t="s">
        <v>29</v>
      </c>
      <c r="E497" s="1">
        <v>12.932370000000001</v>
      </c>
    </row>
    <row r="498" spans="1:5" x14ac:dyDescent="0.25">
      <c r="A498" s="36" t="str">
        <f>B461&amp;C488&amp;D498</f>
        <v>PENETRACION (%).T.Carne Ing.2-5MIL</v>
      </c>
      <c r="B498">
        <v>0</v>
      </c>
      <c r="C498">
        <v>0</v>
      </c>
      <c r="D498" t="s">
        <v>30</v>
      </c>
      <c r="E498" s="1">
        <v>13.49578</v>
      </c>
    </row>
    <row r="499" spans="1:5" x14ac:dyDescent="0.25">
      <c r="A499" s="36" t="str">
        <f>B461&amp;C488&amp;D499</f>
        <v>PENETRACION (%).T.Carne Ing.5-10MIL</v>
      </c>
      <c r="B499">
        <v>0</v>
      </c>
      <c r="C499">
        <v>0</v>
      </c>
      <c r="D499" t="s">
        <v>31</v>
      </c>
      <c r="E499" s="1">
        <v>22.135539999999999</v>
      </c>
    </row>
    <row r="500" spans="1:5" x14ac:dyDescent="0.25">
      <c r="A500" s="36" t="str">
        <f>B461&amp;C488&amp;D500</f>
        <v>PENETRACION (%).T.Carne Ing.10-30MIL</v>
      </c>
      <c r="B500">
        <v>0</v>
      </c>
      <c r="C500">
        <v>0</v>
      </c>
      <c r="D500" t="s">
        <v>32</v>
      </c>
      <c r="E500" s="1">
        <v>21.716380000000001</v>
      </c>
    </row>
    <row r="501" spans="1:5" x14ac:dyDescent="0.25">
      <c r="A501" s="36" t="str">
        <f>B461&amp;C488&amp;D501</f>
        <v>PENETRACION (%).T.Carne Ing.30-100MIL</v>
      </c>
      <c r="B501">
        <v>0</v>
      </c>
      <c r="C501">
        <v>0</v>
      </c>
      <c r="D501" t="s">
        <v>33</v>
      </c>
      <c r="E501" s="1">
        <v>21.09892</v>
      </c>
    </row>
    <row r="502" spans="1:5" x14ac:dyDescent="0.25">
      <c r="A502" s="36" t="str">
        <f>B461&amp;C488&amp;D502</f>
        <v>PENETRACION (%).T.Carne Ing.100-200MIL</v>
      </c>
      <c r="B502">
        <v>0</v>
      </c>
      <c r="C502">
        <v>0</v>
      </c>
      <c r="D502" t="s">
        <v>34</v>
      </c>
      <c r="E502" s="1">
        <v>21.63419</v>
      </c>
    </row>
    <row r="503" spans="1:5" x14ac:dyDescent="0.25">
      <c r="A503" s="36" t="str">
        <f>B461&amp;C488&amp;D503</f>
        <v>PENETRACION (%).T.Carne Ing.200-500MIL</v>
      </c>
      <c r="B503">
        <v>0</v>
      </c>
      <c r="C503">
        <v>0</v>
      </c>
      <c r="D503" t="s">
        <v>35</v>
      </c>
      <c r="E503" s="1">
        <v>14.1988</v>
      </c>
    </row>
    <row r="504" spans="1:5" x14ac:dyDescent="0.25">
      <c r="A504" s="36" t="str">
        <f>B461&amp;C488&amp;D504</f>
        <v>PENETRACION (%).T.Carne Ing.&gt;500MIL</v>
      </c>
      <c r="B504">
        <v>0</v>
      </c>
      <c r="C504">
        <v>0</v>
      </c>
      <c r="D504" t="s">
        <v>36</v>
      </c>
      <c r="E504" s="1">
        <v>17.40738</v>
      </c>
    </row>
    <row r="505" spans="1:5" x14ac:dyDescent="0.25">
      <c r="A505" s="36" t="str">
        <f>B461&amp;C488&amp;D505</f>
        <v>PENETRACION (%).T.Carne Ing.DE 15 A 19 AÑOS</v>
      </c>
      <c r="B505">
        <v>0</v>
      </c>
      <c r="C505">
        <v>0</v>
      </c>
      <c r="D505" t="s">
        <v>147</v>
      </c>
      <c r="E505" s="1">
        <v>8.3380170000000007</v>
      </c>
    </row>
    <row r="506" spans="1:5" x14ac:dyDescent="0.25">
      <c r="A506" s="36" t="str">
        <f>B461&amp;C488&amp;D506</f>
        <v>PENETRACION (%).T.Carne Ing.DE 20 A 24 AÑOS</v>
      </c>
      <c r="B506">
        <v>0</v>
      </c>
      <c r="C506">
        <v>0</v>
      </c>
      <c r="D506" t="s">
        <v>148</v>
      </c>
      <c r="E506" s="1">
        <v>27.07846</v>
      </c>
    </row>
    <row r="507" spans="1:5" x14ac:dyDescent="0.25">
      <c r="A507" s="36" t="str">
        <f>B461&amp;C488&amp;D507</f>
        <v>PENETRACION (%).T.Carne Ing.DE 25 A 34 AÑOS</v>
      </c>
      <c r="B507">
        <v>0</v>
      </c>
      <c r="C507">
        <v>0</v>
      </c>
      <c r="D507" t="s">
        <v>149</v>
      </c>
      <c r="E507" s="1">
        <v>27.652249999999999</v>
      </c>
    </row>
    <row r="508" spans="1:5" x14ac:dyDescent="0.25">
      <c r="A508" s="36" t="str">
        <f>B461&amp;C488&amp;D508</f>
        <v>PENETRACION (%).T.Carne Ing.DE 35 A 49 AÑOS</v>
      </c>
      <c r="B508">
        <v>0</v>
      </c>
      <c r="C508">
        <v>0</v>
      </c>
      <c r="D508" t="s">
        <v>150</v>
      </c>
      <c r="E508" s="1">
        <v>17.726040000000001</v>
      </c>
    </row>
    <row r="509" spans="1:5" x14ac:dyDescent="0.25">
      <c r="A509" s="36" t="str">
        <f>B461&amp;C488&amp;D509</f>
        <v>PENETRACION (%).T.Carne Ing.DE 50 A 59 AÑOS</v>
      </c>
      <c r="B509">
        <v>0</v>
      </c>
      <c r="C509">
        <v>0</v>
      </c>
      <c r="D509" t="s">
        <v>151</v>
      </c>
      <c r="E509" s="1">
        <v>15.511559999999999</v>
      </c>
    </row>
    <row r="510" spans="1:5" x14ac:dyDescent="0.25">
      <c r="A510" s="36" t="str">
        <f>B461&amp;C488&amp;D510</f>
        <v>PENETRACION (%).T.Carne Ing.DE 60 A 75 AÑOS</v>
      </c>
      <c r="B510">
        <v>0</v>
      </c>
      <c r="C510">
        <v>0</v>
      </c>
      <c r="D510" t="s">
        <v>152</v>
      </c>
      <c r="E510" s="1">
        <v>16.91743</v>
      </c>
    </row>
    <row r="511" spans="1:5" x14ac:dyDescent="0.25">
      <c r="A511" s="36" t="str">
        <f>B461&amp;C488&amp;D511</f>
        <v>PENETRACION (%).T.Carne Ing.ALTA Y MEDIA ALTA</v>
      </c>
      <c r="B511">
        <v>0</v>
      </c>
      <c r="C511">
        <v>0</v>
      </c>
      <c r="D511" t="s">
        <v>153</v>
      </c>
      <c r="E511" s="1">
        <v>19.472069999999999</v>
      </c>
    </row>
    <row r="512" spans="1:5" x14ac:dyDescent="0.25">
      <c r="A512" s="36" t="str">
        <f>B461&amp;C488&amp;D512</f>
        <v>PENETRACION (%).T.Carne Ing.MEDIA</v>
      </c>
      <c r="B512">
        <v>0</v>
      </c>
      <c r="C512">
        <v>0</v>
      </c>
      <c r="D512" t="s">
        <v>154</v>
      </c>
      <c r="E512" s="1">
        <v>16.763580000000001</v>
      </c>
    </row>
    <row r="513" spans="1:5" x14ac:dyDescent="0.25">
      <c r="A513" s="36" t="str">
        <f>B461&amp;C488&amp;D513</f>
        <v>PENETRACION (%).T.Carne Ing.MEDIA BAJA</v>
      </c>
      <c r="B513">
        <v>0</v>
      </c>
      <c r="C513">
        <v>0</v>
      </c>
      <c r="D513" t="s">
        <v>155</v>
      </c>
      <c r="E513" s="1">
        <v>19.551729999999999</v>
      </c>
    </row>
    <row r="514" spans="1:5" x14ac:dyDescent="0.25">
      <c r="A514" s="36" t="str">
        <f>B461&amp;C488&amp;D514</f>
        <v>PENETRACION (%).T.Carne Ing.BAJA</v>
      </c>
      <c r="B514">
        <v>0</v>
      </c>
      <c r="C514">
        <v>0</v>
      </c>
      <c r="D514" t="s">
        <v>156</v>
      </c>
      <c r="E514" s="1">
        <v>20.423359999999999</v>
      </c>
    </row>
    <row r="515" spans="1:5" x14ac:dyDescent="0.25">
      <c r="A515" s="36" t="str">
        <f>B461&amp;C515&amp;D515</f>
        <v>PENETRACION (%).T.Pescados/Marisc.IngT.ESPAÑA</v>
      </c>
      <c r="B515">
        <v>0</v>
      </c>
      <c r="C515" t="s">
        <v>113</v>
      </c>
      <c r="D515" t="s">
        <v>54</v>
      </c>
      <c r="E515" s="1">
        <v>7.818257</v>
      </c>
    </row>
    <row r="516" spans="1:5" x14ac:dyDescent="0.25">
      <c r="A516" s="36" t="str">
        <f>B461&amp;C515&amp;D516</f>
        <v>PENETRACION (%).T.Pescados/Marisc.IngBCN AM</v>
      </c>
      <c r="B516">
        <v>0</v>
      </c>
      <c r="C516">
        <v>0</v>
      </c>
      <c r="D516" t="s">
        <v>139</v>
      </c>
      <c r="E516" s="1">
        <v>9.6502770000000009</v>
      </c>
    </row>
    <row r="517" spans="1:5" x14ac:dyDescent="0.25">
      <c r="A517" s="36" t="str">
        <f>B461&amp;C515&amp;D517</f>
        <v>PENETRACION (%).T.Pescados/Marisc.IngREST.CAT ARAGON</v>
      </c>
      <c r="B517">
        <v>0</v>
      </c>
      <c r="C517">
        <v>0</v>
      </c>
      <c r="D517" t="s">
        <v>140</v>
      </c>
      <c r="E517" s="1">
        <v>6.5191210000000002</v>
      </c>
    </row>
    <row r="518" spans="1:5" x14ac:dyDescent="0.25">
      <c r="A518" s="36" t="str">
        <f>B461&amp;C515&amp;D518</f>
        <v>PENETRACION (%).T.Pescados/Marisc.IngLEVANTE</v>
      </c>
      <c r="B518">
        <v>0</v>
      </c>
      <c r="C518">
        <v>0</v>
      </c>
      <c r="D518" t="s">
        <v>141</v>
      </c>
      <c r="E518" s="1">
        <v>9.3690909999999992</v>
      </c>
    </row>
    <row r="519" spans="1:5" x14ac:dyDescent="0.25">
      <c r="A519" s="36" t="str">
        <f>B461&amp;C515&amp;D519</f>
        <v>PENETRACION (%).T.Pescados/Marisc.IngANDALUCIA</v>
      </c>
      <c r="B519">
        <v>0</v>
      </c>
      <c r="C519">
        <v>0</v>
      </c>
      <c r="D519" t="s">
        <v>142</v>
      </c>
      <c r="E519" s="1">
        <v>8.0767249999999997</v>
      </c>
    </row>
    <row r="520" spans="1:5" x14ac:dyDescent="0.25">
      <c r="A520" s="36" t="str">
        <f>B461&amp;C515&amp;D520</f>
        <v>PENETRACION (%).T.Pescados/Marisc.IngMDD AM</v>
      </c>
      <c r="B520">
        <v>0</v>
      </c>
      <c r="C520">
        <v>0</v>
      </c>
      <c r="D520" t="s">
        <v>143</v>
      </c>
      <c r="E520" s="1">
        <v>6.8656930000000003</v>
      </c>
    </row>
    <row r="521" spans="1:5" x14ac:dyDescent="0.25">
      <c r="A521" s="36" t="str">
        <f>B461&amp;C515&amp;D521</f>
        <v>PENETRACION (%).T.Pescados/Marisc.IngRTO CENTRO</v>
      </c>
      <c r="B521">
        <v>0</v>
      </c>
      <c r="C521">
        <v>0</v>
      </c>
      <c r="D521" t="s">
        <v>144</v>
      </c>
      <c r="E521" s="1">
        <v>7.4710850000000004</v>
      </c>
    </row>
    <row r="522" spans="1:5" x14ac:dyDescent="0.25">
      <c r="A522" s="36" t="str">
        <f>B461&amp;C515&amp;D522</f>
        <v>PENETRACION (%).T.Pescados/Marisc.IngNORTE-CENTRO</v>
      </c>
      <c r="B522">
        <v>0</v>
      </c>
      <c r="C522">
        <v>0</v>
      </c>
      <c r="D522" t="s">
        <v>145</v>
      </c>
      <c r="E522" s="1">
        <v>8.0801750000000006</v>
      </c>
    </row>
    <row r="523" spans="1:5" x14ac:dyDescent="0.25">
      <c r="A523" s="36" t="str">
        <f>B461&amp;C515&amp;D523</f>
        <v>PENETRACION (%).T.Pescados/Marisc.IngNOROESTE</v>
      </c>
      <c r="B523">
        <v>0</v>
      </c>
      <c r="C523">
        <v>0</v>
      </c>
      <c r="D523" t="s">
        <v>146</v>
      </c>
      <c r="E523" s="1">
        <v>8.4731679999999994</v>
      </c>
    </row>
    <row r="524" spans="1:5" x14ac:dyDescent="0.25">
      <c r="A524" s="36" t="str">
        <f>B461&amp;C515&amp;D524</f>
        <v>PENETRACION (%).T.Pescados/Marisc.Ing&lt;2MIL</v>
      </c>
      <c r="B524">
        <v>0</v>
      </c>
      <c r="C524">
        <v>0</v>
      </c>
      <c r="D524" t="s">
        <v>29</v>
      </c>
      <c r="E524" s="1">
        <v>7.4022740000000002</v>
      </c>
    </row>
    <row r="525" spans="1:5" x14ac:dyDescent="0.25">
      <c r="A525" s="36" t="str">
        <f>B461&amp;C515&amp;D525</f>
        <v>PENETRACION (%).T.Pescados/Marisc.Ing2-5MIL</v>
      </c>
      <c r="B525">
        <v>0</v>
      </c>
      <c r="C525">
        <v>0</v>
      </c>
      <c r="D525" t="s">
        <v>30</v>
      </c>
      <c r="E525" s="1">
        <v>6.9503149999999998</v>
      </c>
    </row>
    <row r="526" spans="1:5" x14ac:dyDescent="0.25">
      <c r="A526" s="36" t="str">
        <f>B461&amp;C515&amp;D526</f>
        <v>PENETRACION (%).T.Pescados/Marisc.Ing5-10MIL</v>
      </c>
      <c r="B526">
        <v>0</v>
      </c>
      <c r="C526">
        <v>0</v>
      </c>
      <c r="D526" t="s">
        <v>31</v>
      </c>
      <c r="E526" s="1">
        <v>8.3473799999999994</v>
      </c>
    </row>
    <row r="527" spans="1:5" x14ac:dyDescent="0.25">
      <c r="A527" s="36" t="str">
        <f>B461&amp;C515&amp;D527</f>
        <v>PENETRACION (%).T.Pescados/Marisc.Ing10-30MIL</v>
      </c>
      <c r="B527">
        <v>0</v>
      </c>
      <c r="C527">
        <v>0</v>
      </c>
      <c r="D527" t="s">
        <v>32</v>
      </c>
      <c r="E527" s="1">
        <v>8.5787940000000003</v>
      </c>
    </row>
    <row r="528" spans="1:5" x14ac:dyDescent="0.25">
      <c r="A528" s="36" t="str">
        <f>B461&amp;C515&amp;D528</f>
        <v>PENETRACION (%).T.Pescados/Marisc.Ing30-100MIL</v>
      </c>
      <c r="B528">
        <v>0</v>
      </c>
      <c r="C528">
        <v>0</v>
      </c>
      <c r="D528" t="s">
        <v>33</v>
      </c>
      <c r="E528" s="1">
        <v>10.553800000000001</v>
      </c>
    </row>
    <row r="529" spans="1:5" x14ac:dyDescent="0.25">
      <c r="A529" s="36" t="str">
        <f>B461&amp;C515&amp;D529</f>
        <v>PENETRACION (%).T.Pescados/Marisc.Ing100-200MIL</v>
      </c>
      <c r="B529">
        <v>0</v>
      </c>
      <c r="C529">
        <v>0</v>
      </c>
      <c r="D529" t="s">
        <v>34</v>
      </c>
      <c r="E529" s="1">
        <v>4.8561579999999998</v>
      </c>
    </row>
    <row r="530" spans="1:5" x14ac:dyDescent="0.25">
      <c r="A530" s="36" t="str">
        <f>B461&amp;C515&amp;D530</f>
        <v>PENETRACION (%).T.Pescados/Marisc.Ing200-500MIL</v>
      </c>
      <c r="B530">
        <v>0</v>
      </c>
      <c r="C530">
        <v>0</v>
      </c>
      <c r="D530" t="s">
        <v>35</v>
      </c>
      <c r="E530" s="1">
        <v>7.56975</v>
      </c>
    </row>
    <row r="531" spans="1:5" x14ac:dyDescent="0.25">
      <c r="A531" s="36" t="str">
        <f>B461&amp;C515&amp;D531</f>
        <v>PENETRACION (%).T.Pescados/Marisc.Ing&gt;500MIL</v>
      </c>
      <c r="B531">
        <v>0</v>
      </c>
      <c r="C531">
        <v>0</v>
      </c>
      <c r="D531" t="s">
        <v>36</v>
      </c>
      <c r="E531" s="1">
        <v>7.4160069999999996</v>
      </c>
    </row>
    <row r="532" spans="1:5" x14ac:dyDescent="0.25">
      <c r="A532" s="36" t="str">
        <f>B461&amp;C515&amp;D532</f>
        <v>PENETRACION (%).T.Pescados/Marisc.IngDE 15 A 19 AÑOS</v>
      </c>
      <c r="B532">
        <v>0</v>
      </c>
      <c r="C532">
        <v>0</v>
      </c>
      <c r="D532" t="s">
        <v>147</v>
      </c>
      <c r="E532" s="1">
        <v>2.5454910000000002</v>
      </c>
    </row>
    <row r="533" spans="1:5" x14ac:dyDescent="0.25">
      <c r="A533" s="36" t="str">
        <f>B461&amp;C515&amp;D533</f>
        <v>PENETRACION (%).T.Pescados/Marisc.IngDE 20 A 24 AÑOS</v>
      </c>
      <c r="B533">
        <v>0</v>
      </c>
      <c r="C533">
        <v>0</v>
      </c>
      <c r="D533" t="s">
        <v>148</v>
      </c>
      <c r="E533" s="1">
        <v>7.9057110000000002</v>
      </c>
    </row>
    <row r="534" spans="1:5" x14ac:dyDescent="0.25">
      <c r="A534" s="36" t="str">
        <f>B461&amp;C515&amp;D534</f>
        <v>PENETRACION (%).T.Pescados/Marisc.IngDE 25 A 34 AÑOS</v>
      </c>
      <c r="B534">
        <v>0</v>
      </c>
      <c r="C534">
        <v>0</v>
      </c>
      <c r="D534" t="s">
        <v>149</v>
      </c>
      <c r="E534" s="1">
        <v>7.9833790000000002</v>
      </c>
    </row>
    <row r="535" spans="1:5" x14ac:dyDescent="0.25">
      <c r="A535" s="36" t="str">
        <f>B461&amp;C515&amp;D535</f>
        <v>PENETRACION (%).T.Pescados/Marisc.IngDE 35 A 49 AÑOS</v>
      </c>
      <c r="B535">
        <v>0</v>
      </c>
      <c r="C535">
        <v>0</v>
      </c>
      <c r="D535" t="s">
        <v>150</v>
      </c>
      <c r="E535" s="1">
        <v>7.3145899999999999</v>
      </c>
    </row>
    <row r="536" spans="1:5" x14ac:dyDescent="0.25">
      <c r="A536" s="36" t="str">
        <f>B461&amp;C515&amp;D536</f>
        <v>PENETRACION (%).T.Pescados/Marisc.IngDE 50 A 59 AÑOS</v>
      </c>
      <c r="B536">
        <v>0</v>
      </c>
      <c r="C536">
        <v>0</v>
      </c>
      <c r="D536" t="s">
        <v>151</v>
      </c>
      <c r="E536" s="1">
        <v>8.0629460000000002</v>
      </c>
    </row>
    <row r="537" spans="1:5" x14ac:dyDescent="0.25">
      <c r="A537" s="36" t="str">
        <f>B461&amp;C515&amp;D537</f>
        <v>PENETRACION (%).T.Pescados/Marisc.IngDE 60 A 75 AÑOS</v>
      </c>
      <c r="B537">
        <v>0</v>
      </c>
      <c r="C537">
        <v>0</v>
      </c>
      <c r="D537" t="s">
        <v>152</v>
      </c>
      <c r="E537" s="1">
        <v>10.05254</v>
      </c>
    </row>
    <row r="538" spans="1:5" x14ac:dyDescent="0.25">
      <c r="A538" s="36" t="str">
        <f>B461&amp;C515&amp;D538</f>
        <v>PENETRACION (%).T.Pescados/Marisc.IngALTA Y MEDIA ALTA</v>
      </c>
      <c r="B538">
        <v>0</v>
      </c>
      <c r="C538">
        <v>0</v>
      </c>
      <c r="D538" t="s">
        <v>153</v>
      </c>
      <c r="E538" s="1">
        <v>10.001239999999999</v>
      </c>
    </row>
    <row r="539" spans="1:5" x14ac:dyDescent="0.25">
      <c r="A539" s="36" t="str">
        <f>B461&amp;C515&amp;D539</f>
        <v>PENETRACION (%).T.Pescados/Marisc.IngMEDIA</v>
      </c>
      <c r="B539">
        <v>0</v>
      </c>
      <c r="C539">
        <v>0</v>
      </c>
      <c r="D539" t="s">
        <v>154</v>
      </c>
      <c r="E539" s="1">
        <v>7.3479200000000002</v>
      </c>
    </row>
    <row r="540" spans="1:5" x14ac:dyDescent="0.25">
      <c r="A540" s="36" t="str">
        <f>B461&amp;C515&amp;D540</f>
        <v>PENETRACION (%).T.Pescados/Marisc.IngMEDIA BAJA</v>
      </c>
      <c r="B540">
        <v>0</v>
      </c>
      <c r="C540">
        <v>0</v>
      </c>
      <c r="D540" t="s">
        <v>155</v>
      </c>
      <c r="E540" s="1">
        <v>7.5581519999999998</v>
      </c>
    </row>
    <row r="541" spans="1:5" x14ac:dyDescent="0.25">
      <c r="A541" s="36" t="str">
        <f>B461&amp;C515&amp;D541</f>
        <v>PENETRACION (%).T.Pescados/Marisc.IngBAJA</v>
      </c>
      <c r="B541">
        <v>0</v>
      </c>
      <c r="C541">
        <v>0</v>
      </c>
      <c r="D541" t="s">
        <v>156</v>
      </c>
      <c r="E541" s="1">
        <v>7.1307</v>
      </c>
    </row>
    <row r="542" spans="1:5" x14ac:dyDescent="0.25">
      <c r="A542" s="36" t="str">
        <f>B461&amp;C542&amp;D542</f>
        <v>PENETRACION (%).Derivados lacteos IngT.ESPAÑA</v>
      </c>
      <c r="B542">
        <v>0</v>
      </c>
      <c r="C542" t="s">
        <v>114</v>
      </c>
      <c r="D542" t="s">
        <v>54</v>
      </c>
      <c r="E542" s="1">
        <v>13.43379</v>
      </c>
    </row>
    <row r="543" spans="1:5" x14ac:dyDescent="0.25">
      <c r="A543" s="36" t="str">
        <f>B461&amp;C542&amp;D543</f>
        <v>PENETRACION (%).Derivados lacteos IngBCN AM</v>
      </c>
      <c r="B543">
        <v>0</v>
      </c>
      <c r="C543">
        <v>0</v>
      </c>
      <c r="D543" t="s">
        <v>139</v>
      </c>
      <c r="E543" s="1">
        <v>17.5197</v>
      </c>
    </row>
    <row r="544" spans="1:5" x14ac:dyDescent="0.25">
      <c r="A544" s="36" t="str">
        <f>B461&amp;C542&amp;D544</f>
        <v>PENETRACION (%).Derivados lacteos IngREST.CAT ARAGON</v>
      </c>
      <c r="B544">
        <v>0</v>
      </c>
      <c r="C544">
        <v>0</v>
      </c>
      <c r="D544" t="s">
        <v>140</v>
      </c>
      <c r="E544" s="1">
        <v>8.5103519999999993</v>
      </c>
    </row>
    <row r="545" spans="1:5" x14ac:dyDescent="0.25">
      <c r="A545" s="36" t="str">
        <f>B461&amp;C542&amp;D545</f>
        <v>PENETRACION (%).Derivados lacteos IngLEVANTE</v>
      </c>
      <c r="B545">
        <v>0</v>
      </c>
      <c r="C545">
        <v>0</v>
      </c>
      <c r="D545" t="s">
        <v>141</v>
      </c>
      <c r="E545" s="1">
        <v>14.26587</v>
      </c>
    </row>
    <row r="546" spans="1:5" x14ac:dyDescent="0.25">
      <c r="A546" s="36" t="str">
        <f>B461&amp;C542&amp;D546</f>
        <v>PENETRACION (%).Derivados lacteos IngANDALUCIA</v>
      </c>
      <c r="B546">
        <v>0</v>
      </c>
      <c r="C546">
        <v>0</v>
      </c>
      <c r="D546" t="s">
        <v>142</v>
      </c>
      <c r="E546" s="1">
        <v>17.759550000000001</v>
      </c>
    </row>
    <row r="547" spans="1:5" x14ac:dyDescent="0.25">
      <c r="A547" s="36" t="str">
        <f>B461&amp;C542&amp;D547</f>
        <v>PENETRACION (%).Derivados lacteos IngMDD AM</v>
      </c>
      <c r="B547">
        <v>0</v>
      </c>
      <c r="C547">
        <v>0</v>
      </c>
      <c r="D547" t="s">
        <v>143</v>
      </c>
      <c r="E547" s="1">
        <v>14.38096</v>
      </c>
    </row>
    <row r="548" spans="1:5" x14ac:dyDescent="0.25">
      <c r="A548" s="36" t="str">
        <f>B461&amp;C542&amp;D548</f>
        <v>PENETRACION (%).Derivados lacteos IngRTO CENTRO</v>
      </c>
      <c r="B548">
        <v>0</v>
      </c>
      <c r="C548">
        <v>0</v>
      </c>
      <c r="D548" t="s">
        <v>144</v>
      </c>
      <c r="E548" s="1">
        <v>12.316380000000001</v>
      </c>
    </row>
    <row r="549" spans="1:5" x14ac:dyDescent="0.25">
      <c r="A549" s="36" t="str">
        <f>B461&amp;C542&amp;D549</f>
        <v>PENETRACION (%).Derivados lacteos IngNORTE-CENTRO</v>
      </c>
      <c r="B549">
        <v>0</v>
      </c>
      <c r="C549">
        <v>0</v>
      </c>
      <c r="D549" t="s">
        <v>145</v>
      </c>
      <c r="E549" s="1">
        <v>9.7665980000000001</v>
      </c>
    </row>
    <row r="550" spans="1:5" x14ac:dyDescent="0.25">
      <c r="A550" s="36" t="str">
        <f>B461&amp;C542&amp;D550</f>
        <v>PENETRACION (%).Derivados lacteos IngNOROESTE</v>
      </c>
      <c r="B550">
        <v>0</v>
      </c>
      <c r="C550">
        <v>0</v>
      </c>
      <c r="D550" t="s">
        <v>146</v>
      </c>
      <c r="E550" s="1">
        <v>10.47696</v>
      </c>
    </row>
    <row r="551" spans="1:5" x14ac:dyDescent="0.25">
      <c r="A551" s="36" t="str">
        <f>B461&amp;C542&amp;D551</f>
        <v>PENETRACION (%).Derivados lacteos Ing&lt;2MIL</v>
      </c>
      <c r="B551">
        <v>0</v>
      </c>
      <c r="C551">
        <v>0</v>
      </c>
      <c r="D551" t="s">
        <v>29</v>
      </c>
      <c r="E551" s="1">
        <v>4.9891420000000002</v>
      </c>
    </row>
    <row r="552" spans="1:5" x14ac:dyDescent="0.25">
      <c r="A552" s="36" t="str">
        <f>B461&amp;C542&amp;D552</f>
        <v>PENETRACION (%).Derivados lacteos Ing2-5MIL</v>
      </c>
      <c r="B552">
        <v>0</v>
      </c>
      <c r="C552">
        <v>0</v>
      </c>
      <c r="D552" t="s">
        <v>30</v>
      </c>
      <c r="E552" s="1">
        <v>9.7385029999999997</v>
      </c>
    </row>
    <row r="553" spans="1:5" x14ac:dyDescent="0.25">
      <c r="A553" s="36" t="str">
        <f>B461&amp;C542&amp;D553</f>
        <v>PENETRACION (%).Derivados lacteos Ing5-10MIL</v>
      </c>
      <c r="B553">
        <v>0</v>
      </c>
      <c r="C553">
        <v>0</v>
      </c>
      <c r="D553" t="s">
        <v>31</v>
      </c>
      <c r="E553" s="1">
        <v>19.861429999999999</v>
      </c>
    </row>
    <row r="554" spans="1:5" x14ac:dyDescent="0.25">
      <c r="A554" s="36" t="str">
        <f>B461&amp;C542&amp;D554</f>
        <v>PENETRACION (%).Derivados lacteos Ing10-30MIL</v>
      </c>
      <c r="B554">
        <v>0</v>
      </c>
      <c r="C554">
        <v>0</v>
      </c>
      <c r="D554" t="s">
        <v>32</v>
      </c>
      <c r="E554" s="1">
        <v>13.6211</v>
      </c>
    </row>
    <row r="555" spans="1:5" x14ac:dyDescent="0.25">
      <c r="A555" s="36" t="str">
        <f>B461&amp;C542&amp;D555</f>
        <v>PENETRACION (%).Derivados lacteos Ing30-100MIL</v>
      </c>
      <c r="B555">
        <v>0</v>
      </c>
      <c r="C555">
        <v>0</v>
      </c>
      <c r="D555" t="s">
        <v>33</v>
      </c>
      <c r="E555" s="1">
        <v>15.8756</v>
      </c>
    </row>
    <row r="556" spans="1:5" x14ac:dyDescent="0.25">
      <c r="A556" s="36" t="str">
        <f>B461&amp;C542&amp;D556</f>
        <v>PENETRACION (%).Derivados lacteos Ing100-200MIL</v>
      </c>
      <c r="B556">
        <v>0</v>
      </c>
      <c r="C556">
        <v>0</v>
      </c>
      <c r="D556" t="s">
        <v>34</v>
      </c>
      <c r="E556" s="1">
        <v>15.35787</v>
      </c>
    </row>
    <row r="557" spans="1:5" x14ac:dyDescent="0.25">
      <c r="A557" s="36" t="str">
        <f>B461&amp;C542&amp;D557</f>
        <v>PENETRACION (%).Derivados lacteos Ing200-500MIL</v>
      </c>
      <c r="B557">
        <v>0</v>
      </c>
      <c r="C557">
        <v>0</v>
      </c>
      <c r="D557" t="s">
        <v>35</v>
      </c>
      <c r="E557" s="1">
        <v>12.570510000000001</v>
      </c>
    </row>
    <row r="558" spans="1:5" x14ac:dyDescent="0.25">
      <c r="A558" s="36" t="str">
        <f>B461&amp;C542&amp;D558</f>
        <v>PENETRACION (%).Derivados lacteos Ing&gt;500MIL</v>
      </c>
      <c r="B558">
        <v>0</v>
      </c>
      <c r="C558">
        <v>0</v>
      </c>
      <c r="D558" t="s">
        <v>36</v>
      </c>
      <c r="E558" s="1">
        <v>13.47369</v>
      </c>
    </row>
    <row r="559" spans="1:5" x14ac:dyDescent="0.25">
      <c r="A559" s="36" t="str">
        <f>B461&amp;C542&amp;D559</f>
        <v>PENETRACION (%).Derivados lacteos IngDE 15 A 19 AÑOS</v>
      </c>
      <c r="B559">
        <v>0</v>
      </c>
      <c r="C559">
        <v>0</v>
      </c>
      <c r="D559" t="s">
        <v>147</v>
      </c>
      <c r="E559" s="1">
        <v>8.4628820000000005</v>
      </c>
    </row>
    <row r="560" spans="1:5" x14ac:dyDescent="0.25">
      <c r="A560" s="36" t="str">
        <f>B461&amp;C542&amp;D560</f>
        <v>PENETRACION (%).Derivados lacteos IngDE 20 A 24 AÑOS</v>
      </c>
      <c r="B560">
        <v>0</v>
      </c>
      <c r="C560">
        <v>0</v>
      </c>
      <c r="D560" t="s">
        <v>148</v>
      </c>
      <c r="E560" s="1">
        <v>19.76089</v>
      </c>
    </row>
    <row r="561" spans="1:5" x14ac:dyDescent="0.25">
      <c r="A561" s="36" t="str">
        <f>B461&amp;C542&amp;D561</f>
        <v>PENETRACION (%).Derivados lacteos IngDE 25 A 34 AÑOS</v>
      </c>
      <c r="B561">
        <v>0</v>
      </c>
      <c r="C561">
        <v>0</v>
      </c>
      <c r="D561" t="s">
        <v>149</v>
      </c>
      <c r="E561" s="1">
        <v>22.295400000000001</v>
      </c>
    </row>
    <row r="562" spans="1:5" x14ac:dyDescent="0.25">
      <c r="A562" s="36" t="str">
        <f>B461&amp;C542&amp;D562</f>
        <v>PENETRACION (%).Derivados lacteos IngDE 35 A 49 AÑOS</v>
      </c>
      <c r="B562">
        <v>0</v>
      </c>
      <c r="C562">
        <v>0</v>
      </c>
      <c r="D562" t="s">
        <v>150</v>
      </c>
      <c r="E562" s="1">
        <v>12.48536</v>
      </c>
    </row>
    <row r="563" spans="1:5" x14ac:dyDescent="0.25">
      <c r="A563" s="36" t="str">
        <f>B461&amp;C542&amp;D563</f>
        <v>PENETRACION (%).Derivados lacteos IngDE 50 A 59 AÑOS</v>
      </c>
      <c r="B563">
        <v>0</v>
      </c>
      <c r="C563">
        <v>0</v>
      </c>
      <c r="D563" t="s">
        <v>151</v>
      </c>
      <c r="E563" s="1">
        <v>12.479900000000001</v>
      </c>
    </row>
    <row r="564" spans="1:5" x14ac:dyDescent="0.25">
      <c r="A564" s="36" t="str">
        <f>B461&amp;C542&amp;D564</f>
        <v>PENETRACION (%).Derivados lacteos IngDE 60 A 75 AÑOS</v>
      </c>
      <c r="B564">
        <v>0</v>
      </c>
      <c r="C564">
        <v>0</v>
      </c>
      <c r="D564" t="s">
        <v>152</v>
      </c>
      <c r="E564" s="1">
        <v>10.196540000000001</v>
      </c>
    </row>
    <row r="565" spans="1:5" x14ac:dyDescent="0.25">
      <c r="A565" s="36" t="str">
        <f>B461&amp;C542&amp;D565</f>
        <v>PENETRACION (%).Derivados lacteos IngALTA Y MEDIA ALTA</v>
      </c>
      <c r="B565">
        <v>0</v>
      </c>
      <c r="C565">
        <v>0</v>
      </c>
      <c r="D565" t="s">
        <v>153</v>
      </c>
      <c r="E565" s="1">
        <v>14.62012</v>
      </c>
    </row>
    <row r="566" spans="1:5" x14ac:dyDescent="0.25">
      <c r="A566" s="36" t="str">
        <f>B461&amp;C542&amp;D566</f>
        <v>PENETRACION (%).Derivados lacteos IngMEDIA</v>
      </c>
      <c r="B566">
        <v>0</v>
      </c>
      <c r="C566">
        <v>0</v>
      </c>
      <c r="D566" t="s">
        <v>154</v>
      </c>
      <c r="E566" s="1">
        <v>14.3729</v>
      </c>
    </row>
    <row r="567" spans="1:5" x14ac:dyDescent="0.25">
      <c r="A567" s="36" t="str">
        <f>B461&amp;C542&amp;D567</f>
        <v>PENETRACION (%).Derivados lacteos IngMEDIA BAJA</v>
      </c>
      <c r="B567">
        <v>0</v>
      </c>
      <c r="C567">
        <v>0</v>
      </c>
      <c r="D567" t="s">
        <v>155</v>
      </c>
      <c r="E567" s="1">
        <v>11.83492</v>
      </c>
    </row>
    <row r="568" spans="1:5" x14ac:dyDescent="0.25">
      <c r="A568" s="36" t="str">
        <f>B461&amp;C542&amp;D568</f>
        <v>PENETRACION (%).Derivados lacteos IngBAJA</v>
      </c>
      <c r="B568">
        <v>0</v>
      </c>
      <c r="C568">
        <v>0</v>
      </c>
      <c r="D568" t="s">
        <v>156</v>
      </c>
      <c r="E568" s="1">
        <v>15.44646</v>
      </c>
    </row>
    <row r="569" spans="1:5" x14ac:dyDescent="0.25">
      <c r="A569" s="36" t="str">
        <f>B461&amp;C569&amp;D569</f>
        <v>PENETRACION (%).Fruta Ing.T.ESPAÑA</v>
      </c>
      <c r="B569">
        <v>0</v>
      </c>
      <c r="C569" t="s">
        <v>115</v>
      </c>
      <c r="D569" t="s">
        <v>54</v>
      </c>
      <c r="E569" s="1">
        <v>2.0225979999999999</v>
      </c>
    </row>
    <row r="570" spans="1:5" x14ac:dyDescent="0.25">
      <c r="A570" s="36" t="str">
        <f>B461&amp;C569&amp;D570</f>
        <v>PENETRACION (%).Fruta Ing.BCN AM</v>
      </c>
      <c r="B570">
        <v>0</v>
      </c>
      <c r="C570">
        <v>0</v>
      </c>
      <c r="D570" t="s">
        <v>139</v>
      </c>
      <c r="E570" s="1">
        <v>2.321507</v>
      </c>
    </row>
    <row r="571" spans="1:5" x14ac:dyDescent="0.25">
      <c r="A571" s="36" t="str">
        <f>B461&amp;C569&amp;D571</f>
        <v>PENETRACION (%).Fruta Ing.REST.CAT ARAGON</v>
      </c>
      <c r="B571">
        <v>0</v>
      </c>
      <c r="C571">
        <v>0</v>
      </c>
      <c r="D571" t="s">
        <v>140</v>
      </c>
      <c r="E571" s="1">
        <v>1.7327129999999999</v>
      </c>
    </row>
    <row r="572" spans="1:5" x14ac:dyDescent="0.25">
      <c r="A572" s="36" t="str">
        <f>B461&amp;C569&amp;D572</f>
        <v>PENETRACION (%).Fruta Ing.LEVANTE</v>
      </c>
      <c r="B572">
        <v>0</v>
      </c>
      <c r="C572">
        <v>0</v>
      </c>
      <c r="D572" t="s">
        <v>141</v>
      </c>
      <c r="E572" s="1">
        <v>1.2099340000000001</v>
      </c>
    </row>
    <row r="573" spans="1:5" x14ac:dyDescent="0.25">
      <c r="A573" s="36" t="str">
        <f>B461&amp;C569&amp;D573</f>
        <v>PENETRACION (%).Fruta Ing.ANDALUCIA</v>
      </c>
      <c r="B573">
        <v>0</v>
      </c>
      <c r="C573">
        <v>0</v>
      </c>
      <c r="D573" t="s">
        <v>142</v>
      </c>
      <c r="E573" s="1">
        <v>3.2050740000000002</v>
      </c>
    </row>
    <row r="574" spans="1:5" x14ac:dyDescent="0.25">
      <c r="A574" s="36" t="str">
        <f>B461&amp;C569&amp;D574</f>
        <v>PENETRACION (%).Fruta Ing.MDD AM</v>
      </c>
      <c r="B574">
        <v>0</v>
      </c>
      <c r="C574">
        <v>0</v>
      </c>
      <c r="D574" t="s">
        <v>143</v>
      </c>
      <c r="E574" s="1">
        <v>1.9695180000000001</v>
      </c>
    </row>
    <row r="575" spans="1:5" x14ac:dyDescent="0.25">
      <c r="A575" s="36" t="str">
        <f>B461&amp;C569&amp;D575</f>
        <v>PENETRACION (%).Fruta Ing.RTO CENTRO</v>
      </c>
      <c r="B575">
        <v>0</v>
      </c>
      <c r="C575">
        <v>0</v>
      </c>
      <c r="D575" t="s">
        <v>144</v>
      </c>
      <c r="E575" s="1">
        <v>1.130031</v>
      </c>
    </row>
    <row r="576" spans="1:5" x14ac:dyDescent="0.25">
      <c r="A576" s="36" t="str">
        <f>B461&amp;C569&amp;D576</f>
        <v>PENETRACION (%).Fruta Ing.NORTE-CENTRO</v>
      </c>
      <c r="B576">
        <v>0</v>
      </c>
      <c r="C576">
        <v>0</v>
      </c>
      <c r="D576" t="s">
        <v>145</v>
      </c>
      <c r="E576" s="1">
        <v>1.3390519999999999</v>
      </c>
    </row>
    <row r="577" spans="1:5" x14ac:dyDescent="0.25">
      <c r="A577" s="36" t="str">
        <f>B461&amp;C569&amp;D577</f>
        <v>PENETRACION (%).Fruta Ing.NOROESTE</v>
      </c>
      <c r="B577">
        <v>0</v>
      </c>
      <c r="C577">
        <v>0</v>
      </c>
      <c r="D577" t="s">
        <v>146</v>
      </c>
      <c r="E577" s="1">
        <v>4.5204510000000004</v>
      </c>
    </row>
    <row r="578" spans="1:5" x14ac:dyDescent="0.25">
      <c r="A578" s="36" t="str">
        <f>B461&amp;C569&amp;D578</f>
        <v>PENETRACION (%).Fruta Ing.&lt;2MIL</v>
      </c>
      <c r="B578">
        <v>0</v>
      </c>
      <c r="C578">
        <v>0</v>
      </c>
      <c r="D578" t="s">
        <v>29</v>
      </c>
      <c r="E578" s="1">
        <v>0</v>
      </c>
    </row>
    <row r="579" spans="1:5" x14ac:dyDescent="0.25">
      <c r="A579" s="36" t="str">
        <f>B461&amp;C569&amp;D579</f>
        <v>PENETRACION (%).Fruta Ing.2-5MIL</v>
      </c>
      <c r="B579">
        <v>0</v>
      </c>
      <c r="C579">
        <v>0</v>
      </c>
      <c r="D579" t="s">
        <v>30</v>
      </c>
      <c r="E579" s="1">
        <v>2.2158229999999999</v>
      </c>
    </row>
    <row r="580" spans="1:5" x14ac:dyDescent="0.25">
      <c r="A580" s="36" t="str">
        <f>B461&amp;C569&amp;D580</f>
        <v>PENETRACION (%).Fruta Ing.5-10MIL</v>
      </c>
      <c r="B580">
        <v>0</v>
      </c>
      <c r="C580">
        <v>0</v>
      </c>
      <c r="D580" t="s">
        <v>31</v>
      </c>
      <c r="E580" s="1">
        <v>2.514478</v>
      </c>
    </row>
    <row r="581" spans="1:5" x14ac:dyDescent="0.25">
      <c r="A581" s="36" t="str">
        <f>B461&amp;C569&amp;D581</f>
        <v>PENETRACION (%).Fruta Ing.10-30MIL</v>
      </c>
      <c r="B581">
        <v>0</v>
      </c>
      <c r="C581">
        <v>0</v>
      </c>
      <c r="D581" t="s">
        <v>32</v>
      </c>
      <c r="E581" s="1">
        <v>1.950188</v>
      </c>
    </row>
    <row r="582" spans="1:5" x14ac:dyDescent="0.25">
      <c r="A582" s="36" t="str">
        <f>B461&amp;C569&amp;D582</f>
        <v>PENETRACION (%).Fruta Ing.30-100MIL</v>
      </c>
      <c r="B582">
        <v>0</v>
      </c>
      <c r="C582">
        <v>0</v>
      </c>
      <c r="D582" t="s">
        <v>33</v>
      </c>
      <c r="E582" s="1">
        <v>2.2269570000000001</v>
      </c>
    </row>
    <row r="583" spans="1:5" x14ac:dyDescent="0.25">
      <c r="A583" s="36" t="str">
        <f>B461&amp;C569&amp;D583</f>
        <v>PENETRACION (%).Fruta Ing.100-200MIL</v>
      </c>
      <c r="B583">
        <v>0</v>
      </c>
      <c r="C583">
        <v>0</v>
      </c>
      <c r="D583" t="s">
        <v>34</v>
      </c>
      <c r="E583" s="1">
        <v>2.7620930000000001</v>
      </c>
    </row>
    <row r="584" spans="1:5" x14ac:dyDescent="0.25">
      <c r="A584" s="36" t="str">
        <f>B461&amp;C569&amp;D584</f>
        <v>PENETRACION (%).Fruta Ing.200-500MIL</v>
      </c>
      <c r="B584">
        <v>0</v>
      </c>
      <c r="C584">
        <v>0</v>
      </c>
      <c r="D584" t="s">
        <v>35</v>
      </c>
      <c r="E584" s="1">
        <v>3.1692040000000001</v>
      </c>
    </row>
    <row r="585" spans="1:5" x14ac:dyDescent="0.25">
      <c r="A585" s="36" t="str">
        <f>B461&amp;C569&amp;D585</f>
        <v>PENETRACION (%).Fruta Ing.&gt;500MIL</v>
      </c>
      <c r="B585">
        <v>0</v>
      </c>
      <c r="C585">
        <v>0</v>
      </c>
      <c r="D585" t="s">
        <v>36</v>
      </c>
      <c r="E585" s="1">
        <v>1.5792060000000001</v>
      </c>
    </row>
    <row r="586" spans="1:5" x14ac:dyDescent="0.25">
      <c r="A586" s="36" t="str">
        <f>B461&amp;C569&amp;D586</f>
        <v>PENETRACION (%).Fruta Ing.DE 15 A 19 AÑOS</v>
      </c>
      <c r="B586">
        <v>0</v>
      </c>
      <c r="C586">
        <v>0</v>
      </c>
      <c r="D586" t="s">
        <v>147</v>
      </c>
      <c r="E586" s="1">
        <v>0</v>
      </c>
    </row>
    <row r="587" spans="1:5" x14ac:dyDescent="0.25">
      <c r="A587" s="36" t="str">
        <f>B461&amp;C569&amp;D587</f>
        <v>PENETRACION (%).Fruta Ing.DE 20 A 24 AÑOS</v>
      </c>
      <c r="B587">
        <v>0</v>
      </c>
      <c r="C587">
        <v>0</v>
      </c>
      <c r="D587" t="s">
        <v>148</v>
      </c>
      <c r="E587" s="1">
        <v>3.293139</v>
      </c>
    </row>
    <row r="588" spans="1:5" x14ac:dyDescent="0.25">
      <c r="A588" s="36" t="str">
        <f>B461&amp;C569&amp;D588</f>
        <v>PENETRACION (%).Fruta Ing.DE 25 A 34 AÑOS</v>
      </c>
      <c r="B588">
        <v>0</v>
      </c>
      <c r="C588">
        <v>0</v>
      </c>
      <c r="D588" t="s">
        <v>149</v>
      </c>
      <c r="E588" s="1">
        <v>2.6442389999999998</v>
      </c>
    </row>
    <row r="589" spans="1:5" x14ac:dyDescent="0.25">
      <c r="A589" s="36" t="str">
        <f>B461&amp;C569&amp;D589</f>
        <v>PENETRACION (%).Fruta Ing.DE 35 A 49 AÑOS</v>
      </c>
      <c r="B589">
        <v>0</v>
      </c>
      <c r="C589">
        <v>0</v>
      </c>
      <c r="D589" t="s">
        <v>150</v>
      </c>
      <c r="E589" s="1">
        <v>1.449527</v>
      </c>
    </row>
    <row r="590" spans="1:5" x14ac:dyDescent="0.25">
      <c r="A590" s="36" t="str">
        <f>B461&amp;C569&amp;D590</f>
        <v>PENETRACION (%).Fruta Ing.DE 50 A 59 AÑOS</v>
      </c>
      <c r="B590">
        <v>0</v>
      </c>
      <c r="C590">
        <v>0</v>
      </c>
      <c r="D590" t="s">
        <v>151</v>
      </c>
      <c r="E590" s="1">
        <v>2.6188419999999999</v>
      </c>
    </row>
    <row r="591" spans="1:5" x14ac:dyDescent="0.25">
      <c r="A591" s="36" t="str">
        <f>B461&amp;C569&amp;D591</f>
        <v>PENETRACION (%).Fruta Ing.DE 60 A 75 AÑOS</v>
      </c>
      <c r="B591">
        <v>0</v>
      </c>
      <c r="C591">
        <v>0</v>
      </c>
      <c r="D591" t="s">
        <v>152</v>
      </c>
      <c r="E591" s="1">
        <v>2.5995210000000002</v>
      </c>
    </row>
    <row r="592" spans="1:5" x14ac:dyDescent="0.25">
      <c r="A592" s="36" t="str">
        <f>B461&amp;C569&amp;D592</f>
        <v>PENETRACION (%).Fruta Ing.ALTA Y MEDIA ALTA</v>
      </c>
      <c r="B592">
        <v>0</v>
      </c>
      <c r="C592">
        <v>0</v>
      </c>
      <c r="D592" t="s">
        <v>153</v>
      </c>
      <c r="E592" s="1">
        <v>1.872943</v>
      </c>
    </row>
    <row r="593" spans="1:5" x14ac:dyDescent="0.25">
      <c r="A593" s="36" t="str">
        <f>B461&amp;C569&amp;D593</f>
        <v>PENETRACION (%).Fruta Ing.MEDIA</v>
      </c>
      <c r="B593">
        <v>0</v>
      </c>
      <c r="C593">
        <v>0</v>
      </c>
      <c r="D593" t="s">
        <v>154</v>
      </c>
      <c r="E593" s="1">
        <v>2.2044980000000001</v>
      </c>
    </row>
    <row r="594" spans="1:5" x14ac:dyDescent="0.25">
      <c r="A594" s="36" t="str">
        <f>B461&amp;C569&amp;D594</f>
        <v>PENETRACION (%).Fruta Ing.MEDIA BAJA</v>
      </c>
      <c r="B594">
        <v>0</v>
      </c>
      <c r="C594">
        <v>0</v>
      </c>
      <c r="D594" t="s">
        <v>155</v>
      </c>
      <c r="E594" s="1">
        <v>1.359515</v>
      </c>
    </row>
    <row r="595" spans="1:5" x14ac:dyDescent="0.25">
      <c r="A595" s="36" t="str">
        <f>B461&amp;C569&amp;D595</f>
        <v>PENETRACION (%).Fruta Ing.BAJA</v>
      </c>
      <c r="B595">
        <v>0</v>
      </c>
      <c r="C595">
        <v>0</v>
      </c>
      <c r="D595" t="s">
        <v>156</v>
      </c>
      <c r="E595" s="1">
        <v>3.19367</v>
      </c>
    </row>
    <row r="596" spans="1:5" x14ac:dyDescent="0.25">
      <c r="A596" s="36" t="str">
        <f>B461&amp;C596&amp;D596</f>
        <v>PENETRACION (%).Hortalizas/Verdur.IngT.ESPAÑA</v>
      </c>
      <c r="B596">
        <v>0</v>
      </c>
      <c r="C596" t="s">
        <v>116</v>
      </c>
      <c r="D596" t="s">
        <v>54</v>
      </c>
      <c r="E596" s="1">
        <v>16.948440000000002</v>
      </c>
    </row>
    <row r="597" spans="1:5" x14ac:dyDescent="0.25">
      <c r="A597" s="36" t="str">
        <f>B461&amp;C596&amp;D597</f>
        <v>PENETRACION (%).Hortalizas/Verdur.IngBCN AM</v>
      </c>
      <c r="B597">
        <v>0</v>
      </c>
      <c r="C597">
        <v>0</v>
      </c>
      <c r="D597" t="s">
        <v>139</v>
      </c>
      <c r="E597" s="1">
        <v>19.364080000000001</v>
      </c>
    </row>
    <row r="598" spans="1:5" x14ac:dyDescent="0.25">
      <c r="A598" s="36" t="str">
        <f>B461&amp;C596&amp;D598</f>
        <v>PENETRACION (%).Hortalizas/Verdur.IngREST.CAT ARAGON</v>
      </c>
      <c r="B598">
        <v>0</v>
      </c>
      <c r="C598">
        <v>0</v>
      </c>
      <c r="D598" t="s">
        <v>140</v>
      </c>
      <c r="E598" s="1">
        <v>14.58456</v>
      </c>
    </row>
    <row r="599" spans="1:5" x14ac:dyDescent="0.25">
      <c r="A599" s="36" t="str">
        <f>B461&amp;C596&amp;D599</f>
        <v>PENETRACION (%).Hortalizas/Verdur.IngLEVANTE</v>
      </c>
      <c r="B599">
        <v>0</v>
      </c>
      <c r="C599">
        <v>0</v>
      </c>
      <c r="D599" t="s">
        <v>141</v>
      </c>
      <c r="E599" s="1">
        <v>16.994250000000001</v>
      </c>
    </row>
    <row r="600" spans="1:5" x14ac:dyDescent="0.25">
      <c r="A600" s="36" t="str">
        <f>B461&amp;C596&amp;D600</f>
        <v>PENETRACION (%).Hortalizas/Verdur.IngANDALUCIA</v>
      </c>
      <c r="B600">
        <v>0</v>
      </c>
      <c r="C600">
        <v>0</v>
      </c>
      <c r="D600" t="s">
        <v>142</v>
      </c>
      <c r="E600" s="1">
        <v>19.736969999999999</v>
      </c>
    </row>
    <row r="601" spans="1:5" x14ac:dyDescent="0.25">
      <c r="A601" s="36" t="str">
        <f>B461&amp;C596&amp;D601</f>
        <v>PENETRACION (%).Hortalizas/Verdur.IngMDD AM</v>
      </c>
      <c r="B601">
        <v>0</v>
      </c>
      <c r="C601">
        <v>0</v>
      </c>
      <c r="D601" t="s">
        <v>143</v>
      </c>
      <c r="E601" s="1">
        <v>18.448810000000002</v>
      </c>
    </row>
    <row r="602" spans="1:5" x14ac:dyDescent="0.25">
      <c r="A602" s="36" t="str">
        <f>B461&amp;C596&amp;D602</f>
        <v>PENETRACION (%).Hortalizas/Verdur.IngRTO CENTRO</v>
      </c>
      <c r="B602">
        <v>0</v>
      </c>
      <c r="C602">
        <v>0</v>
      </c>
      <c r="D602" t="s">
        <v>144</v>
      </c>
      <c r="E602" s="1">
        <v>16.003550000000001</v>
      </c>
    </row>
    <row r="603" spans="1:5" x14ac:dyDescent="0.25">
      <c r="A603" s="36" t="str">
        <f>B461&amp;C596&amp;D603</f>
        <v>PENETRACION (%).Hortalizas/Verdur.IngNORTE-CENTRO</v>
      </c>
      <c r="B603">
        <v>0</v>
      </c>
      <c r="C603">
        <v>0</v>
      </c>
      <c r="D603" t="s">
        <v>145</v>
      </c>
      <c r="E603" s="1">
        <v>15.7164</v>
      </c>
    </row>
    <row r="604" spans="1:5" x14ac:dyDescent="0.25">
      <c r="A604" s="36" t="str">
        <f>B461&amp;C596&amp;D604</f>
        <v>PENETRACION (%).Hortalizas/Verdur.IngNOROESTE</v>
      </c>
      <c r="B604">
        <v>0</v>
      </c>
      <c r="C604">
        <v>0</v>
      </c>
      <c r="D604" t="s">
        <v>146</v>
      </c>
      <c r="E604" s="1">
        <v>16.712859999999999</v>
      </c>
    </row>
    <row r="605" spans="1:5" x14ac:dyDescent="0.25">
      <c r="A605" s="36" t="str">
        <f>B461&amp;C596&amp;D605</f>
        <v>PENETRACION (%).Hortalizas/Verdur.Ing&lt;2MIL</v>
      </c>
      <c r="B605">
        <v>0</v>
      </c>
      <c r="C605">
        <v>0</v>
      </c>
      <c r="D605" t="s">
        <v>29</v>
      </c>
      <c r="E605" s="1">
        <v>12.43684</v>
      </c>
    </row>
    <row r="606" spans="1:5" x14ac:dyDescent="0.25">
      <c r="A606" s="36" t="str">
        <f>B461&amp;C596&amp;D606</f>
        <v>PENETRACION (%).Hortalizas/Verdur.Ing2-5MIL</v>
      </c>
      <c r="B606">
        <v>0</v>
      </c>
      <c r="C606">
        <v>0</v>
      </c>
      <c r="D606" t="s">
        <v>30</v>
      </c>
      <c r="E606" s="1">
        <v>15.58286</v>
      </c>
    </row>
    <row r="607" spans="1:5" x14ac:dyDescent="0.25">
      <c r="A607" s="36" t="str">
        <f>B461&amp;C596&amp;D607</f>
        <v>PENETRACION (%).Hortalizas/Verdur.Ing5-10MIL</v>
      </c>
      <c r="B607">
        <v>0</v>
      </c>
      <c r="C607">
        <v>0</v>
      </c>
      <c r="D607" t="s">
        <v>31</v>
      </c>
      <c r="E607" s="1">
        <v>15.605230000000001</v>
      </c>
    </row>
    <row r="608" spans="1:5" x14ac:dyDescent="0.25">
      <c r="A608" s="36" t="str">
        <f>B461&amp;C596&amp;D608</f>
        <v>PENETRACION (%).Hortalizas/Verdur.Ing10-30MIL</v>
      </c>
      <c r="B608">
        <v>0</v>
      </c>
      <c r="C608">
        <v>0</v>
      </c>
      <c r="D608" t="s">
        <v>32</v>
      </c>
      <c r="E608" s="1">
        <v>17.750630000000001</v>
      </c>
    </row>
    <row r="609" spans="1:5" x14ac:dyDescent="0.25">
      <c r="A609" s="36" t="str">
        <f>B461&amp;C596&amp;D609</f>
        <v>PENETRACION (%).Hortalizas/Verdur.Ing30-100MIL</v>
      </c>
      <c r="B609">
        <v>0</v>
      </c>
      <c r="C609">
        <v>0</v>
      </c>
      <c r="D609" t="s">
        <v>33</v>
      </c>
      <c r="E609" s="1">
        <v>19.94943</v>
      </c>
    </row>
    <row r="610" spans="1:5" x14ac:dyDescent="0.25">
      <c r="A610" s="36" t="str">
        <f>B461&amp;C596&amp;D610</f>
        <v>PENETRACION (%).Hortalizas/Verdur.Ing100-200MIL</v>
      </c>
      <c r="B610">
        <v>0</v>
      </c>
      <c r="C610">
        <v>0</v>
      </c>
      <c r="D610" t="s">
        <v>34</v>
      </c>
      <c r="E610" s="1">
        <v>17.797049999999999</v>
      </c>
    </row>
    <row r="611" spans="1:5" x14ac:dyDescent="0.25">
      <c r="A611" s="36" t="str">
        <f>B461&amp;C596&amp;D611</f>
        <v>PENETRACION (%).Hortalizas/Verdur.Ing200-500MIL</v>
      </c>
      <c r="B611">
        <v>0</v>
      </c>
      <c r="C611">
        <v>0</v>
      </c>
      <c r="D611" t="s">
        <v>35</v>
      </c>
      <c r="E611" s="1">
        <v>19.803640000000001</v>
      </c>
    </row>
    <row r="612" spans="1:5" x14ac:dyDescent="0.25">
      <c r="A612" s="36" t="str">
        <f>B461&amp;C596&amp;D612</f>
        <v>PENETRACION (%).Hortalizas/Verdur.Ing&gt;500MIL</v>
      </c>
      <c r="B612">
        <v>0</v>
      </c>
      <c r="C612">
        <v>0</v>
      </c>
      <c r="D612" t="s">
        <v>36</v>
      </c>
      <c r="E612" s="1">
        <v>15.183719999999999</v>
      </c>
    </row>
    <row r="613" spans="1:5" x14ac:dyDescent="0.25">
      <c r="A613" s="36" t="str">
        <f>B461&amp;C596&amp;D613</f>
        <v>PENETRACION (%).Hortalizas/Verdur.IngDE 15 A 19 AÑOS</v>
      </c>
      <c r="B613">
        <v>0</v>
      </c>
      <c r="C613">
        <v>0</v>
      </c>
      <c r="D613" t="s">
        <v>147</v>
      </c>
      <c r="E613" s="1">
        <v>7.6703619999999999</v>
      </c>
    </row>
    <row r="614" spans="1:5" x14ac:dyDescent="0.25">
      <c r="A614" s="36" t="str">
        <f>B461&amp;C596&amp;D614</f>
        <v>PENETRACION (%).Hortalizas/Verdur.IngDE 20 A 24 AÑOS</v>
      </c>
      <c r="B614">
        <v>0</v>
      </c>
      <c r="C614">
        <v>0</v>
      </c>
      <c r="D614" t="s">
        <v>148</v>
      </c>
      <c r="E614" s="1">
        <v>28.482949999999999</v>
      </c>
    </row>
    <row r="615" spans="1:5" x14ac:dyDescent="0.25">
      <c r="A615" s="36" t="str">
        <f>B461&amp;C596&amp;D615</f>
        <v>PENETRACION (%).Hortalizas/Verdur.IngDE 25 A 34 AÑOS</v>
      </c>
      <c r="B615">
        <v>0</v>
      </c>
      <c r="C615">
        <v>0</v>
      </c>
      <c r="D615" t="s">
        <v>149</v>
      </c>
      <c r="E615" s="1">
        <v>24.29561</v>
      </c>
    </row>
    <row r="616" spans="1:5" x14ac:dyDescent="0.25">
      <c r="A616" s="36" t="str">
        <f>B461&amp;C596&amp;D616</f>
        <v>PENETRACION (%).Hortalizas/Verdur.IngDE 35 A 49 AÑOS</v>
      </c>
      <c r="B616">
        <v>0</v>
      </c>
      <c r="C616">
        <v>0</v>
      </c>
      <c r="D616" t="s">
        <v>150</v>
      </c>
      <c r="E616" s="1">
        <v>15.524509999999999</v>
      </c>
    </row>
    <row r="617" spans="1:5" x14ac:dyDescent="0.25">
      <c r="A617" s="36" t="str">
        <f>B461&amp;C596&amp;D617</f>
        <v>PENETRACION (%).Hortalizas/Verdur.IngDE 50 A 59 AÑOS</v>
      </c>
      <c r="B617">
        <v>0</v>
      </c>
      <c r="C617">
        <v>0</v>
      </c>
      <c r="D617" t="s">
        <v>151</v>
      </c>
      <c r="E617" s="1">
        <v>13.64134</v>
      </c>
    </row>
    <row r="618" spans="1:5" x14ac:dyDescent="0.25">
      <c r="A618" s="36" t="str">
        <f>B461&amp;C596&amp;D618</f>
        <v>PENETRACION (%).Hortalizas/Verdur.IngDE 60 A 75 AÑOS</v>
      </c>
      <c r="B618">
        <v>0</v>
      </c>
      <c r="C618">
        <v>0</v>
      </c>
      <c r="D618" t="s">
        <v>152</v>
      </c>
      <c r="E618" s="1">
        <v>17.612130000000001</v>
      </c>
    </row>
    <row r="619" spans="1:5" x14ac:dyDescent="0.25">
      <c r="A619" s="36" t="str">
        <f>B461&amp;C596&amp;D619</f>
        <v>PENETRACION (%).Hortalizas/Verdur.IngALTA Y MEDIA ALTA</v>
      </c>
      <c r="B619">
        <v>0</v>
      </c>
      <c r="C619">
        <v>0</v>
      </c>
      <c r="D619" t="s">
        <v>153</v>
      </c>
      <c r="E619" s="1">
        <v>19.426819999999999</v>
      </c>
    </row>
    <row r="620" spans="1:5" x14ac:dyDescent="0.25">
      <c r="A620" s="36" t="str">
        <f>B461&amp;C596&amp;D620</f>
        <v>PENETRACION (%).Hortalizas/Verdur.IngMEDIA</v>
      </c>
      <c r="B620">
        <v>0</v>
      </c>
      <c r="C620">
        <v>0</v>
      </c>
      <c r="D620" t="s">
        <v>154</v>
      </c>
      <c r="E620" s="1">
        <v>17.035319999999999</v>
      </c>
    </row>
    <row r="621" spans="1:5" x14ac:dyDescent="0.25">
      <c r="A621" s="36" t="str">
        <f>B461&amp;C596&amp;D621</f>
        <v>PENETRACION (%).Hortalizas/Verdur.IngMEDIA BAJA</v>
      </c>
      <c r="B621">
        <v>0</v>
      </c>
      <c r="C621">
        <v>0</v>
      </c>
      <c r="D621" t="s">
        <v>155</v>
      </c>
      <c r="E621" s="1">
        <v>17.232040000000001</v>
      </c>
    </row>
    <row r="622" spans="1:5" x14ac:dyDescent="0.25">
      <c r="A622" s="36" t="str">
        <f>B461&amp;C596&amp;D622</f>
        <v>PENETRACION (%).Hortalizas/Verdur.IngBAJA</v>
      </c>
      <c r="B622">
        <v>0</v>
      </c>
      <c r="C622">
        <v>0</v>
      </c>
      <c r="D622" t="s">
        <v>156</v>
      </c>
      <c r="E622" s="1">
        <v>15.975339999999999</v>
      </c>
    </row>
    <row r="623" spans="1:5" x14ac:dyDescent="0.25">
      <c r="A623" s="36" t="str">
        <f>B461&amp;C623&amp;D623</f>
        <v>PENETRACION (%).Aceite alino Ing.T.ESPAÑA</v>
      </c>
      <c r="B623">
        <v>0</v>
      </c>
      <c r="C623" t="s">
        <v>117</v>
      </c>
      <c r="D623" t="s">
        <v>54</v>
      </c>
      <c r="E623" s="1">
        <v>1.7066840000000001</v>
      </c>
    </row>
    <row r="624" spans="1:5" x14ac:dyDescent="0.25">
      <c r="A624" s="36" t="str">
        <f>B461&amp;C623&amp;D624</f>
        <v>PENETRACION (%).Aceite alino Ing.BCN AM</v>
      </c>
      <c r="B624">
        <v>0</v>
      </c>
      <c r="C624">
        <v>0</v>
      </c>
      <c r="D624" t="s">
        <v>139</v>
      </c>
      <c r="E624" s="1">
        <v>2.3706130000000001</v>
      </c>
    </row>
    <row r="625" spans="1:5" x14ac:dyDescent="0.25">
      <c r="A625" s="36" t="str">
        <f>B461&amp;C623&amp;D625</f>
        <v>PENETRACION (%).Aceite alino Ing.REST.CAT ARAGON</v>
      </c>
      <c r="B625">
        <v>0</v>
      </c>
      <c r="C625">
        <v>0</v>
      </c>
      <c r="D625" t="s">
        <v>140</v>
      </c>
      <c r="E625" s="1">
        <v>0.65848340000000005</v>
      </c>
    </row>
    <row r="626" spans="1:5" x14ac:dyDescent="0.25">
      <c r="A626" s="36" t="str">
        <f>B461&amp;C623&amp;D626</f>
        <v>PENETRACION (%).Aceite alino Ing.LEVANTE</v>
      </c>
      <c r="B626">
        <v>0</v>
      </c>
      <c r="C626">
        <v>0</v>
      </c>
      <c r="D626" t="s">
        <v>141</v>
      </c>
      <c r="E626" s="1">
        <v>5.1267649999999998</v>
      </c>
    </row>
    <row r="627" spans="1:5" x14ac:dyDescent="0.25">
      <c r="A627" s="36" t="str">
        <f>B461&amp;C623&amp;D627</f>
        <v>PENETRACION (%).Aceite alino Ing.ANDALUCIA</v>
      </c>
      <c r="B627">
        <v>0</v>
      </c>
      <c r="C627">
        <v>0</v>
      </c>
      <c r="D627" t="s">
        <v>142</v>
      </c>
      <c r="E627" s="1">
        <v>1.929584</v>
      </c>
    </row>
    <row r="628" spans="1:5" x14ac:dyDescent="0.25">
      <c r="A628" s="36" t="str">
        <f>B461&amp;C623&amp;D628</f>
        <v>PENETRACION (%).Aceite alino Ing.MDD AM</v>
      </c>
      <c r="B628">
        <v>0</v>
      </c>
      <c r="C628">
        <v>0</v>
      </c>
      <c r="D628" t="s">
        <v>143</v>
      </c>
      <c r="E628" s="1">
        <v>3.411556</v>
      </c>
    </row>
    <row r="629" spans="1:5" x14ac:dyDescent="0.25">
      <c r="A629" s="36" t="str">
        <f>B461&amp;C623&amp;D629</f>
        <v>PENETRACION (%).Aceite alino Ing.RTO CENTRO</v>
      </c>
      <c r="B629">
        <v>0</v>
      </c>
      <c r="C629">
        <v>0</v>
      </c>
      <c r="D629" t="s">
        <v>144</v>
      </c>
      <c r="E629" s="1">
        <v>2.7073299999999998</v>
      </c>
    </row>
    <row r="630" spans="1:5" x14ac:dyDescent="0.25">
      <c r="A630" s="36" t="str">
        <f>B461&amp;C623&amp;D630</f>
        <v>PENETRACION (%).Aceite alino Ing.NORTE-CENTRO</v>
      </c>
      <c r="B630">
        <v>0</v>
      </c>
      <c r="C630">
        <v>0</v>
      </c>
      <c r="D630" t="s">
        <v>145</v>
      </c>
      <c r="E630" s="1">
        <v>0.20149020000000001</v>
      </c>
    </row>
    <row r="631" spans="1:5" x14ac:dyDescent="0.25">
      <c r="A631" s="36" t="str">
        <f>B461&amp;C623&amp;D631</f>
        <v>PENETRACION (%).Aceite alino Ing.NOROESTE</v>
      </c>
      <c r="B631">
        <v>0</v>
      </c>
      <c r="C631">
        <v>0</v>
      </c>
      <c r="D631" t="s">
        <v>146</v>
      </c>
      <c r="E631" s="1">
        <v>1.857917</v>
      </c>
    </row>
    <row r="632" spans="1:5" x14ac:dyDescent="0.25">
      <c r="A632" s="36" t="str">
        <f>B461&amp;C623&amp;D632</f>
        <v>PENETRACION (%).Aceite alino Ing.&lt;2MIL</v>
      </c>
      <c r="B632">
        <v>0</v>
      </c>
      <c r="C632">
        <v>0</v>
      </c>
      <c r="D632" t="s">
        <v>29</v>
      </c>
      <c r="E632" s="1">
        <v>1.4807060000000001</v>
      </c>
    </row>
    <row r="633" spans="1:5" x14ac:dyDescent="0.25">
      <c r="A633" s="36" t="str">
        <f>B461&amp;C623&amp;D633</f>
        <v>PENETRACION (%).Aceite alino Ing.2-5MIL</v>
      </c>
      <c r="B633">
        <v>0</v>
      </c>
      <c r="C633">
        <v>0</v>
      </c>
      <c r="D633" t="s">
        <v>30</v>
      </c>
      <c r="E633" s="1">
        <v>2.9955150000000001</v>
      </c>
    </row>
    <row r="634" spans="1:5" x14ac:dyDescent="0.25">
      <c r="A634" s="36" t="str">
        <f>B461&amp;C623&amp;D634</f>
        <v>PENETRACION (%).Aceite alino Ing.5-10MIL</v>
      </c>
      <c r="B634">
        <v>0</v>
      </c>
      <c r="C634">
        <v>0</v>
      </c>
      <c r="D634" t="s">
        <v>31</v>
      </c>
      <c r="E634" s="1">
        <v>1.9584349999999999</v>
      </c>
    </row>
    <row r="635" spans="1:5" x14ac:dyDescent="0.25">
      <c r="A635" s="36" t="str">
        <f>B461&amp;C623&amp;D635</f>
        <v>PENETRACION (%).Aceite alino Ing.10-30MIL</v>
      </c>
      <c r="B635">
        <v>0</v>
      </c>
      <c r="C635">
        <v>0</v>
      </c>
      <c r="D635" t="s">
        <v>32</v>
      </c>
      <c r="E635" s="1">
        <v>2.5763919999999998</v>
      </c>
    </row>
    <row r="636" spans="1:5" x14ac:dyDescent="0.25">
      <c r="A636" s="36" t="str">
        <f>B461&amp;C623&amp;D636</f>
        <v>PENETRACION (%).Aceite alino Ing.30-100MIL</v>
      </c>
      <c r="B636">
        <v>0</v>
      </c>
      <c r="C636">
        <v>0</v>
      </c>
      <c r="D636" t="s">
        <v>33</v>
      </c>
      <c r="E636" s="1">
        <v>1.578403</v>
      </c>
    </row>
    <row r="637" spans="1:5" x14ac:dyDescent="0.25">
      <c r="A637" s="36" t="str">
        <f>B461&amp;C623&amp;D637</f>
        <v>PENETRACION (%).Aceite alino Ing.100-200MIL</v>
      </c>
      <c r="B637">
        <v>0</v>
      </c>
      <c r="C637">
        <v>0</v>
      </c>
      <c r="D637" t="s">
        <v>34</v>
      </c>
      <c r="E637" s="1">
        <v>2.319153</v>
      </c>
    </row>
    <row r="638" spans="1:5" x14ac:dyDescent="0.25">
      <c r="A638" s="36" t="str">
        <f>B461&amp;C623&amp;D638</f>
        <v>PENETRACION (%).Aceite alino Ing.200-500MIL</v>
      </c>
      <c r="B638">
        <v>0</v>
      </c>
      <c r="C638">
        <v>0</v>
      </c>
      <c r="D638" t="s">
        <v>35</v>
      </c>
      <c r="E638" s="1">
        <v>2.4248970000000001</v>
      </c>
    </row>
    <row r="639" spans="1:5" x14ac:dyDescent="0.25">
      <c r="A639" s="36" t="str">
        <f>B461&amp;C623&amp;D639</f>
        <v>PENETRACION (%).Aceite alino Ing.&gt;500MIL</v>
      </c>
      <c r="B639">
        <v>0</v>
      </c>
      <c r="C639">
        <v>0</v>
      </c>
      <c r="D639" t="s">
        <v>36</v>
      </c>
      <c r="E639" s="1">
        <v>2.6067469999999999</v>
      </c>
    </row>
    <row r="640" spans="1:5" x14ac:dyDescent="0.25">
      <c r="A640" s="36" t="str">
        <f>B461&amp;C623&amp;D640</f>
        <v>PENETRACION (%).Aceite alino Ing.DE 15 A 19 AÑOS</v>
      </c>
      <c r="B640">
        <v>0</v>
      </c>
      <c r="C640">
        <v>0</v>
      </c>
      <c r="D640" t="s">
        <v>147</v>
      </c>
      <c r="E640" s="1">
        <v>0</v>
      </c>
    </row>
    <row r="641" spans="1:5" x14ac:dyDescent="0.25">
      <c r="A641" s="36" t="str">
        <f>B461&amp;C623&amp;D641</f>
        <v>PENETRACION (%).Aceite alino Ing.DE 20 A 24 AÑOS</v>
      </c>
      <c r="B641">
        <v>0</v>
      </c>
      <c r="C641">
        <v>0</v>
      </c>
      <c r="D641" t="s">
        <v>148</v>
      </c>
      <c r="E641" s="1">
        <v>4.4198370000000002</v>
      </c>
    </row>
    <row r="642" spans="1:5" x14ac:dyDescent="0.25">
      <c r="A642" s="36" t="str">
        <f>B461&amp;C623&amp;D642</f>
        <v>PENETRACION (%).Aceite alino Ing.DE 25 A 34 AÑOS</v>
      </c>
      <c r="B642">
        <v>0</v>
      </c>
      <c r="C642">
        <v>0</v>
      </c>
      <c r="D642" t="s">
        <v>149</v>
      </c>
      <c r="E642" s="1">
        <v>1.7404930000000001</v>
      </c>
    </row>
    <row r="643" spans="1:5" x14ac:dyDescent="0.25">
      <c r="A643" s="36" t="str">
        <f>B461&amp;C623&amp;D643</f>
        <v>PENETRACION (%).Aceite alino Ing.DE 35 A 49 AÑOS</v>
      </c>
      <c r="B643">
        <v>0</v>
      </c>
      <c r="C643">
        <v>0</v>
      </c>
      <c r="D643" t="s">
        <v>150</v>
      </c>
      <c r="E643" s="1">
        <v>1.634171</v>
      </c>
    </row>
    <row r="644" spans="1:5" x14ac:dyDescent="0.25">
      <c r="A644" s="36" t="str">
        <f>B461&amp;C623&amp;D644</f>
        <v>PENETRACION (%).Aceite alino Ing.DE 50 A 59 AÑOS</v>
      </c>
      <c r="B644">
        <v>0</v>
      </c>
      <c r="C644">
        <v>0</v>
      </c>
      <c r="D644" t="s">
        <v>151</v>
      </c>
      <c r="E644" s="1">
        <v>1.273231</v>
      </c>
    </row>
    <row r="645" spans="1:5" x14ac:dyDescent="0.25">
      <c r="A645" s="36" t="str">
        <f>B461&amp;C623&amp;D645</f>
        <v>PENETRACION (%).Aceite alino Ing.DE 60 A 75 AÑOS</v>
      </c>
      <c r="B645">
        <v>0</v>
      </c>
      <c r="C645">
        <v>0</v>
      </c>
      <c r="D645" t="s">
        <v>152</v>
      </c>
      <c r="E645" s="1">
        <v>4.2199540000000004</v>
      </c>
    </row>
    <row r="646" spans="1:5" x14ac:dyDescent="0.25">
      <c r="A646" s="36" t="str">
        <f>B461&amp;C623&amp;D646</f>
        <v>PENETRACION (%).Aceite alino Ing.ALTA Y MEDIA ALTA</v>
      </c>
      <c r="B646">
        <v>0</v>
      </c>
      <c r="C646">
        <v>0</v>
      </c>
      <c r="D646" t="s">
        <v>153</v>
      </c>
      <c r="E646" s="1">
        <v>1.8647739999999999</v>
      </c>
    </row>
    <row r="647" spans="1:5" x14ac:dyDescent="0.25">
      <c r="A647" s="36" t="str">
        <f>B461&amp;C623&amp;D647</f>
        <v>PENETRACION (%).Aceite alino Ing.MEDIA</v>
      </c>
      <c r="B647">
        <v>0</v>
      </c>
      <c r="C647">
        <v>0</v>
      </c>
      <c r="D647" t="s">
        <v>154</v>
      </c>
      <c r="E647" s="1">
        <v>2.0107200000000001</v>
      </c>
    </row>
    <row r="648" spans="1:5" x14ac:dyDescent="0.25">
      <c r="A648" s="36" t="str">
        <f>B461&amp;C623&amp;D648</f>
        <v>PENETRACION (%).Aceite alino Ing.MEDIA BAJA</v>
      </c>
      <c r="B648">
        <v>0</v>
      </c>
      <c r="C648">
        <v>0</v>
      </c>
      <c r="D648" t="s">
        <v>155</v>
      </c>
      <c r="E648" s="1">
        <v>1.663368</v>
      </c>
    </row>
    <row r="649" spans="1:5" x14ac:dyDescent="0.25">
      <c r="A649" s="36" t="str">
        <f>B461&amp;C623&amp;D649</f>
        <v>PENETRACION (%).Aceite alino Ing.BAJA</v>
      </c>
      <c r="B649">
        <v>0</v>
      </c>
      <c r="C649">
        <v>0</v>
      </c>
      <c r="D649" t="s">
        <v>156</v>
      </c>
      <c r="E649" s="1">
        <v>3.3214130000000002</v>
      </c>
    </row>
    <row r="650" spans="1:5" x14ac:dyDescent="0.25">
      <c r="A650" s="36" t="str">
        <f>B461&amp;C650&amp;D650</f>
        <v>PENETRACION (%).Pan Ing.T.ESPAÑA</v>
      </c>
      <c r="B650">
        <v>0</v>
      </c>
      <c r="C650" t="s">
        <v>118</v>
      </c>
      <c r="D650" t="s">
        <v>54</v>
      </c>
      <c r="E650" s="1">
        <v>17.703299999999999</v>
      </c>
    </row>
    <row r="651" spans="1:5" x14ac:dyDescent="0.25">
      <c r="A651" s="36" t="str">
        <f>B461&amp;C650&amp;D651</f>
        <v>PENETRACION (%).Pan Ing.BCN AM</v>
      </c>
      <c r="B651">
        <v>0</v>
      </c>
      <c r="C651">
        <v>0</v>
      </c>
      <c r="D651" t="s">
        <v>139</v>
      </c>
      <c r="E651" s="1">
        <v>14.124280000000001</v>
      </c>
    </row>
    <row r="652" spans="1:5" x14ac:dyDescent="0.25">
      <c r="A652" s="36" t="str">
        <f>B461&amp;C650&amp;D652</f>
        <v>PENETRACION (%).Pan Ing.REST.CAT ARAGON</v>
      </c>
      <c r="B652">
        <v>0</v>
      </c>
      <c r="C652">
        <v>0</v>
      </c>
      <c r="D652" t="s">
        <v>140</v>
      </c>
      <c r="E652" s="1">
        <v>11.274760000000001</v>
      </c>
    </row>
    <row r="653" spans="1:5" x14ac:dyDescent="0.25">
      <c r="A653" s="36" t="str">
        <f>B461&amp;C650&amp;D653</f>
        <v>PENETRACION (%).Pan Ing.LEVANTE</v>
      </c>
      <c r="B653">
        <v>0</v>
      </c>
      <c r="C653">
        <v>0</v>
      </c>
      <c r="D653" t="s">
        <v>141</v>
      </c>
      <c r="E653" s="1">
        <v>20.093879999999999</v>
      </c>
    </row>
    <row r="654" spans="1:5" x14ac:dyDescent="0.25">
      <c r="A654" s="36" t="str">
        <f>B461&amp;C650&amp;D654</f>
        <v>PENETRACION (%).Pan Ing.ANDALUCIA</v>
      </c>
      <c r="B654">
        <v>0</v>
      </c>
      <c r="C654">
        <v>0</v>
      </c>
      <c r="D654" t="s">
        <v>142</v>
      </c>
      <c r="E654" s="1">
        <v>22.194520000000001</v>
      </c>
    </row>
    <row r="655" spans="1:5" x14ac:dyDescent="0.25">
      <c r="A655" s="36" t="str">
        <f>B461&amp;C650&amp;D655</f>
        <v>PENETRACION (%).Pan Ing.MDD AM</v>
      </c>
      <c r="B655">
        <v>0</v>
      </c>
      <c r="C655">
        <v>0</v>
      </c>
      <c r="D655" t="s">
        <v>143</v>
      </c>
      <c r="E655" s="1">
        <v>19.160509999999999</v>
      </c>
    </row>
    <row r="656" spans="1:5" x14ac:dyDescent="0.25">
      <c r="A656" s="36" t="str">
        <f>B461&amp;C650&amp;D656</f>
        <v>PENETRACION (%).Pan Ing.RTO CENTRO</v>
      </c>
      <c r="B656">
        <v>0</v>
      </c>
      <c r="C656">
        <v>0</v>
      </c>
      <c r="D656" t="s">
        <v>144</v>
      </c>
      <c r="E656" s="1">
        <v>16.520009999999999</v>
      </c>
    </row>
    <row r="657" spans="1:5" x14ac:dyDescent="0.25">
      <c r="A657" s="36" t="str">
        <f>B461&amp;C650&amp;D657</f>
        <v>PENETRACION (%).Pan Ing.NORTE-CENTRO</v>
      </c>
      <c r="B657">
        <v>0</v>
      </c>
      <c r="C657">
        <v>0</v>
      </c>
      <c r="D657" t="s">
        <v>145</v>
      </c>
      <c r="E657" s="1">
        <v>17.165109999999999</v>
      </c>
    </row>
    <row r="658" spans="1:5" x14ac:dyDescent="0.25">
      <c r="A658" s="36" t="str">
        <f>B461&amp;C650&amp;D658</f>
        <v>PENETRACION (%).Pan Ing.NOROESTE</v>
      </c>
      <c r="B658">
        <v>0</v>
      </c>
      <c r="C658">
        <v>0</v>
      </c>
      <c r="D658" t="s">
        <v>146</v>
      </c>
      <c r="E658" s="1">
        <v>17.4893</v>
      </c>
    </row>
    <row r="659" spans="1:5" x14ac:dyDescent="0.25">
      <c r="A659" s="36" t="str">
        <f>B461&amp;C650&amp;D659</f>
        <v>PENETRACION (%).Pan Ing.&lt;2MIL</v>
      </c>
      <c r="B659">
        <v>0</v>
      </c>
      <c r="C659">
        <v>0</v>
      </c>
      <c r="D659" t="s">
        <v>29</v>
      </c>
      <c r="E659" s="1">
        <v>12.33853</v>
      </c>
    </row>
    <row r="660" spans="1:5" x14ac:dyDescent="0.25">
      <c r="A660" s="36" t="str">
        <f>B461&amp;C650&amp;D660</f>
        <v>PENETRACION (%).Pan Ing.2-5MIL</v>
      </c>
      <c r="B660">
        <v>0</v>
      </c>
      <c r="C660">
        <v>0</v>
      </c>
      <c r="D660" t="s">
        <v>30</v>
      </c>
      <c r="E660" s="1">
        <v>15.76132</v>
      </c>
    </row>
    <row r="661" spans="1:5" x14ac:dyDescent="0.25">
      <c r="A661" s="36" t="str">
        <f>B461&amp;C650&amp;D661</f>
        <v>PENETRACION (%).Pan Ing.5-10MIL</v>
      </c>
      <c r="B661">
        <v>0</v>
      </c>
      <c r="C661">
        <v>0</v>
      </c>
      <c r="D661" t="s">
        <v>31</v>
      </c>
      <c r="E661" s="1">
        <v>20.35671</v>
      </c>
    </row>
    <row r="662" spans="1:5" x14ac:dyDescent="0.25">
      <c r="A662" s="36" t="str">
        <f>B461&amp;C650&amp;D662</f>
        <v>PENETRACION (%).Pan Ing.10-30MIL</v>
      </c>
      <c r="B662">
        <v>0</v>
      </c>
      <c r="C662">
        <v>0</v>
      </c>
      <c r="D662" t="s">
        <v>32</v>
      </c>
      <c r="E662" s="1">
        <v>19.440329999999999</v>
      </c>
    </row>
    <row r="663" spans="1:5" x14ac:dyDescent="0.25">
      <c r="A663" s="36" t="str">
        <f>B461&amp;C650&amp;D663</f>
        <v>PENETRACION (%).Pan Ing.30-100MIL</v>
      </c>
      <c r="B663">
        <v>0</v>
      </c>
      <c r="C663">
        <v>0</v>
      </c>
      <c r="D663" t="s">
        <v>33</v>
      </c>
      <c r="E663" s="1">
        <v>21.125489999999999</v>
      </c>
    </row>
    <row r="664" spans="1:5" x14ac:dyDescent="0.25">
      <c r="A664" s="36" t="str">
        <f>B461&amp;C650&amp;D664</f>
        <v>PENETRACION (%).Pan Ing.100-200MIL</v>
      </c>
      <c r="B664">
        <v>0</v>
      </c>
      <c r="C664">
        <v>0</v>
      </c>
      <c r="D664" t="s">
        <v>34</v>
      </c>
      <c r="E664" s="1">
        <v>19.42248</v>
      </c>
    </row>
    <row r="665" spans="1:5" x14ac:dyDescent="0.25">
      <c r="A665" s="36" t="str">
        <f>B461&amp;C650&amp;D665</f>
        <v>PENETRACION (%).Pan Ing.200-500MIL</v>
      </c>
      <c r="B665">
        <v>0</v>
      </c>
      <c r="C665">
        <v>0</v>
      </c>
      <c r="D665" t="s">
        <v>35</v>
      </c>
      <c r="E665" s="1">
        <v>14.605600000000001</v>
      </c>
    </row>
    <row r="666" spans="1:5" x14ac:dyDescent="0.25">
      <c r="A666" s="36" t="str">
        <f>B461&amp;C650&amp;D666</f>
        <v>PENETRACION (%).Pan Ing.&gt;500MIL</v>
      </c>
      <c r="B666">
        <v>0</v>
      </c>
      <c r="C666">
        <v>0</v>
      </c>
      <c r="D666" t="s">
        <v>36</v>
      </c>
      <c r="E666" s="1">
        <v>16.90286</v>
      </c>
    </row>
    <row r="667" spans="1:5" x14ac:dyDescent="0.25">
      <c r="A667" s="36" t="str">
        <f>B461&amp;C650&amp;D667</f>
        <v>PENETRACION (%).Pan Ing.DE 15 A 19 AÑOS</v>
      </c>
      <c r="B667">
        <v>0</v>
      </c>
      <c r="C667">
        <v>0</v>
      </c>
      <c r="D667" t="s">
        <v>147</v>
      </c>
      <c r="E667" s="1">
        <v>10.879149999999999</v>
      </c>
    </row>
    <row r="668" spans="1:5" x14ac:dyDescent="0.25">
      <c r="A668" s="36" t="str">
        <f>B461&amp;C650&amp;D668</f>
        <v>PENETRACION (%).Pan Ing.DE 20 A 24 AÑOS</v>
      </c>
      <c r="B668">
        <v>0</v>
      </c>
      <c r="C668">
        <v>0</v>
      </c>
      <c r="D668" t="s">
        <v>148</v>
      </c>
      <c r="E668" s="1">
        <v>29.427859999999999</v>
      </c>
    </row>
    <row r="669" spans="1:5" x14ac:dyDescent="0.25">
      <c r="A669" s="36" t="str">
        <f>B461&amp;C650&amp;D669</f>
        <v>PENETRACION (%).Pan Ing.DE 25 A 34 AÑOS</v>
      </c>
      <c r="B669">
        <v>0</v>
      </c>
      <c r="C669">
        <v>0</v>
      </c>
      <c r="D669" t="s">
        <v>149</v>
      </c>
      <c r="E669" s="1">
        <v>25.35333</v>
      </c>
    </row>
    <row r="670" spans="1:5" x14ac:dyDescent="0.25">
      <c r="A670" s="36" t="str">
        <f>B461&amp;C650&amp;D670</f>
        <v>PENETRACION (%).Pan Ing.DE 35 A 49 AÑOS</v>
      </c>
      <c r="B670">
        <v>0</v>
      </c>
      <c r="C670">
        <v>0</v>
      </c>
      <c r="D670" t="s">
        <v>150</v>
      </c>
      <c r="E670" s="1">
        <v>15.656549999999999</v>
      </c>
    </row>
    <row r="671" spans="1:5" x14ac:dyDescent="0.25">
      <c r="A671" s="36" t="str">
        <f>B461&amp;C650&amp;D671</f>
        <v>PENETRACION (%).Pan Ing.DE 50 A 59 AÑOS</v>
      </c>
      <c r="B671">
        <v>0</v>
      </c>
      <c r="C671">
        <v>0</v>
      </c>
      <c r="D671" t="s">
        <v>151</v>
      </c>
      <c r="E671" s="1">
        <v>16.390319999999999</v>
      </c>
    </row>
    <row r="672" spans="1:5" x14ac:dyDescent="0.25">
      <c r="A672" s="36" t="str">
        <f>B461&amp;C650&amp;D672</f>
        <v>PENETRACION (%).Pan Ing.DE 60 A 75 AÑOS</v>
      </c>
      <c r="B672">
        <v>0</v>
      </c>
      <c r="C672">
        <v>0</v>
      </c>
      <c r="D672" t="s">
        <v>152</v>
      </c>
      <c r="E672" s="1">
        <v>15.68919</v>
      </c>
    </row>
    <row r="673" spans="1:5" x14ac:dyDescent="0.25">
      <c r="A673" s="36" t="str">
        <f>B461&amp;C650&amp;D673</f>
        <v>PENETRACION (%).Pan Ing.ALTA Y MEDIA ALTA</v>
      </c>
      <c r="B673">
        <v>0</v>
      </c>
      <c r="C673">
        <v>0</v>
      </c>
      <c r="D673" t="s">
        <v>153</v>
      </c>
      <c r="E673" s="1">
        <v>20.233029999999999</v>
      </c>
    </row>
    <row r="674" spans="1:5" x14ac:dyDescent="0.25">
      <c r="A674" s="36" t="str">
        <f>B461&amp;C650&amp;D674</f>
        <v>PENETRACION (%).Pan Ing.MEDIA</v>
      </c>
      <c r="B674">
        <v>0</v>
      </c>
      <c r="C674">
        <v>0</v>
      </c>
      <c r="D674" t="s">
        <v>154</v>
      </c>
      <c r="E674" s="1">
        <v>16.771509999999999</v>
      </c>
    </row>
    <row r="675" spans="1:5" x14ac:dyDescent="0.25">
      <c r="A675" s="36" t="str">
        <f>B461&amp;C650&amp;D675</f>
        <v>PENETRACION (%).Pan Ing.MEDIA BAJA</v>
      </c>
      <c r="B675">
        <v>0</v>
      </c>
      <c r="C675">
        <v>0</v>
      </c>
      <c r="D675" t="s">
        <v>155</v>
      </c>
      <c r="E675" s="1">
        <v>17.112919999999999</v>
      </c>
    </row>
    <row r="676" spans="1:5" x14ac:dyDescent="0.25">
      <c r="A676" s="36" t="str">
        <f>B461&amp;C650&amp;D676</f>
        <v>PENETRACION (%).Pan Ing.BAJA</v>
      </c>
      <c r="B676">
        <v>0</v>
      </c>
      <c r="C676">
        <v>0</v>
      </c>
      <c r="D676" t="s">
        <v>156</v>
      </c>
      <c r="E676" s="1">
        <v>20.429819999999999</v>
      </c>
    </row>
    <row r="677" spans="1:5" x14ac:dyDescent="0.25">
      <c r="A677" s="36" t="str">
        <f>B461&amp;C677&amp;D677</f>
        <v>PENETRACION (%).Pastas Ing.T.ESPAÑA</v>
      </c>
      <c r="B677">
        <v>0</v>
      </c>
      <c r="C677" t="s">
        <v>119</v>
      </c>
      <c r="D677" t="s">
        <v>54</v>
      </c>
      <c r="E677" s="1">
        <v>2.8498839999999999</v>
      </c>
    </row>
    <row r="678" spans="1:5" x14ac:dyDescent="0.25">
      <c r="A678" s="36" t="str">
        <f>B461&amp;C677&amp;D678</f>
        <v>PENETRACION (%).Pastas Ing.BCN AM</v>
      </c>
      <c r="B678">
        <v>0</v>
      </c>
      <c r="C678">
        <v>0</v>
      </c>
      <c r="D678" t="s">
        <v>139</v>
      </c>
      <c r="E678" s="1">
        <v>3.1512129999999998</v>
      </c>
    </row>
    <row r="679" spans="1:5" x14ac:dyDescent="0.25">
      <c r="A679" s="36" t="str">
        <f>B461&amp;C677&amp;D679</f>
        <v>PENETRACION (%).Pastas Ing.REST.CAT ARAGON</v>
      </c>
      <c r="B679">
        <v>0</v>
      </c>
      <c r="C679">
        <v>0</v>
      </c>
      <c r="D679" t="s">
        <v>140</v>
      </c>
      <c r="E679" s="1">
        <v>4.0268629999999996</v>
      </c>
    </row>
    <row r="680" spans="1:5" x14ac:dyDescent="0.25">
      <c r="A680" s="36" t="str">
        <f>B461&amp;C677&amp;D680</f>
        <v>PENETRACION (%).Pastas Ing.LEVANTE</v>
      </c>
      <c r="B680">
        <v>0</v>
      </c>
      <c r="C680">
        <v>0</v>
      </c>
      <c r="D680" t="s">
        <v>141</v>
      </c>
      <c r="E680" s="1">
        <v>4.9698120000000001</v>
      </c>
    </row>
    <row r="681" spans="1:5" x14ac:dyDescent="0.25">
      <c r="A681" s="36" t="str">
        <f>B461&amp;C677&amp;D681</f>
        <v>PENETRACION (%).Pastas Ing.ANDALUCIA</v>
      </c>
      <c r="B681">
        <v>0</v>
      </c>
      <c r="C681">
        <v>0</v>
      </c>
      <c r="D681" t="s">
        <v>142</v>
      </c>
      <c r="E681" s="1">
        <v>2.0111330000000001</v>
      </c>
    </row>
    <row r="682" spans="1:5" x14ac:dyDescent="0.25">
      <c r="A682" s="36" t="str">
        <f>B461&amp;C677&amp;D682</f>
        <v>PENETRACION (%).Pastas Ing.MDD AM</v>
      </c>
      <c r="B682">
        <v>0</v>
      </c>
      <c r="C682">
        <v>0</v>
      </c>
      <c r="D682" t="s">
        <v>143</v>
      </c>
      <c r="E682" s="1">
        <v>3.41473</v>
      </c>
    </row>
    <row r="683" spans="1:5" x14ac:dyDescent="0.25">
      <c r="A683" s="36" t="str">
        <f>B461&amp;C677&amp;D683</f>
        <v>PENETRACION (%).Pastas Ing.RTO CENTRO</v>
      </c>
      <c r="B683">
        <v>0</v>
      </c>
      <c r="C683">
        <v>0</v>
      </c>
      <c r="D683" t="s">
        <v>144</v>
      </c>
      <c r="E683" s="1">
        <v>1.5206809999999999</v>
      </c>
    </row>
    <row r="684" spans="1:5" x14ac:dyDescent="0.25">
      <c r="A684" s="36" t="str">
        <f>B461&amp;C677&amp;D684</f>
        <v>PENETRACION (%).Pastas Ing.NORTE-CENTRO</v>
      </c>
      <c r="B684">
        <v>0</v>
      </c>
      <c r="C684">
        <v>0</v>
      </c>
      <c r="D684" t="s">
        <v>145</v>
      </c>
      <c r="E684" s="1">
        <v>1.145472</v>
      </c>
    </row>
    <row r="685" spans="1:5" x14ac:dyDescent="0.25">
      <c r="A685" s="36" t="str">
        <f>B461&amp;C677&amp;D685</f>
        <v>PENETRACION (%).Pastas Ing.NOROESTE</v>
      </c>
      <c r="B685">
        <v>0</v>
      </c>
      <c r="C685">
        <v>0</v>
      </c>
      <c r="D685" t="s">
        <v>146</v>
      </c>
      <c r="E685" s="1">
        <v>1.7516309999999999</v>
      </c>
    </row>
    <row r="686" spans="1:5" x14ac:dyDescent="0.25">
      <c r="A686" s="36" t="str">
        <f>B461&amp;C677&amp;D686</f>
        <v>PENETRACION (%).Pastas Ing.&lt;2MIL</v>
      </c>
      <c r="B686">
        <v>0</v>
      </c>
      <c r="C686">
        <v>0</v>
      </c>
      <c r="D686" t="s">
        <v>29</v>
      </c>
      <c r="E686" s="1">
        <v>1.665913</v>
      </c>
    </row>
    <row r="687" spans="1:5" x14ac:dyDescent="0.25">
      <c r="A687" s="36" t="str">
        <f>B461&amp;C677&amp;D687</f>
        <v>PENETRACION (%).Pastas Ing.2-5MIL</v>
      </c>
      <c r="B687">
        <v>0</v>
      </c>
      <c r="C687">
        <v>0</v>
      </c>
      <c r="D687" t="s">
        <v>30</v>
      </c>
      <c r="E687" s="1">
        <v>1.00847</v>
      </c>
    </row>
    <row r="688" spans="1:5" x14ac:dyDescent="0.25">
      <c r="A688" s="36" t="str">
        <f>B461&amp;C677&amp;D688</f>
        <v>PENETRACION (%).Pastas Ing.5-10MIL</v>
      </c>
      <c r="B688">
        <v>0</v>
      </c>
      <c r="C688">
        <v>0</v>
      </c>
      <c r="D688" t="s">
        <v>31</v>
      </c>
      <c r="E688" s="1">
        <v>3.3482949999999998</v>
      </c>
    </row>
    <row r="689" spans="1:5" x14ac:dyDescent="0.25">
      <c r="A689" s="36" t="str">
        <f>B461&amp;C677&amp;D689</f>
        <v>PENETRACION (%).Pastas Ing.10-30MIL</v>
      </c>
      <c r="B689">
        <v>0</v>
      </c>
      <c r="C689">
        <v>0</v>
      </c>
      <c r="D689" t="s">
        <v>32</v>
      </c>
      <c r="E689" s="1">
        <v>3.964655</v>
      </c>
    </row>
    <row r="690" spans="1:5" x14ac:dyDescent="0.25">
      <c r="A690" s="36" t="str">
        <f>B461&amp;C677&amp;D690</f>
        <v>PENETRACION (%).Pastas Ing.30-100MIL</v>
      </c>
      <c r="B690">
        <v>0</v>
      </c>
      <c r="C690">
        <v>0</v>
      </c>
      <c r="D690" t="s">
        <v>33</v>
      </c>
      <c r="E690" s="1">
        <v>3.6618740000000001</v>
      </c>
    </row>
    <row r="691" spans="1:5" x14ac:dyDescent="0.25">
      <c r="A691" s="36" t="str">
        <f>B461&amp;C677&amp;D691</f>
        <v>PENETRACION (%).Pastas Ing.100-200MIL</v>
      </c>
      <c r="B691">
        <v>0</v>
      </c>
      <c r="C691">
        <v>0</v>
      </c>
      <c r="D691" t="s">
        <v>34</v>
      </c>
      <c r="E691" s="1">
        <v>1.39595</v>
      </c>
    </row>
    <row r="692" spans="1:5" x14ac:dyDescent="0.25">
      <c r="A692" s="36" t="str">
        <f>B461&amp;C677&amp;D692</f>
        <v>PENETRACION (%).Pastas Ing.200-500MIL</v>
      </c>
      <c r="B692">
        <v>0</v>
      </c>
      <c r="C692">
        <v>0</v>
      </c>
      <c r="D692" t="s">
        <v>35</v>
      </c>
      <c r="E692" s="1">
        <v>2.9569510000000001</v>
      </c>
    </row>
    <row r="693" spans="1:5" x14ac:dyDescent="0.25">
      <c r="A693" s="36" t="str">
        <f>B461&amp;C677&amp;D693</f>
        <v>PENETRACION (%).Pastas Ing.&gt;500MIL</v>
      </c>
      <c r="B693">
        <v>0</v>
      </c>
      <c r="C693">
        <v>0</v>
      </c>
      <c r="D693" t="s">
        <v>36</v>
      </c>
      <c r="E693" s="1">
        <v>2.6010040000000001</v>
      </c>
    </row>
    <row r="694" spans="1:5" x14ac:dyDescent="0.25">
      <c r="A694" s="36" t="str">
        <f>B461&amp;C677&amp;D694</f>
        <v>PENETRACION (%).Pastas Ing.DE 15 A 19 AÑOS</v>
      </c>
      <c r="B694">
        <v>0</v>
      </c>
      <c r="C694">
        <v>0</v>
      </c>
      <c r="D694" t="s">
        <v>147</v>
      </c>
      <c r="E694" s="1">
        <v>0</v>
      </c>
    </row>
    <row r="695" spans="1:5" x14ac:dyDescent="0.25">
      <c r="A695" s="36" t="str">
        <f>B461&amp;C677&amp;D695</f>
        <v>PENETRACION (%).Pastas Ing.DE 20 A 24 AÑOS</v>
      </c>
      <c r="B695">
        <v>0</v>
      </c>
      <c r="C695">
        <v>0</v>
      </c>
      <c r="D695" t="s">
        <v>148</v>
      </c>
      <c r="E695" s="1">
        <v>2.1645560000000001</v>
      </c>
    </row>
    <row r="696" spans="1:5" x14ac:dyDescent="0.25">
      <c r="A696" s="36" t="str">
        <f>B461&amp;C677&amp;D696</f>
        <v>PENETRACION (%).Pastas Ing.DE 25 A 34 AÑOS</v>
      </c>
      <c r="B696">
        <v>0</v>
      </c>
      <c r="C696">
        <v>0</v>
      </c>
      <c r="D696" t="s">
        <v>149</v>
      </c>
      <c r="E696" s="1">
        <v>2.8643649999999998</v>
      </c>
    </row>
    <row r="697" spans="1:5" x14ac:dyDescent="0.25">
      <c r="A697" s="36" t="str">
        <f>B461&amp;C677&amp;D697</f>
        <v>PENETRACION (%).Pastas Ing.DE 35 A 49 AÑOS</v>
      </c>
      <c r="B697">
        <v>0</v>
      </c>
      <c r="C697">
        <v>0</v>
      </c>
      <c r="D697" t="s">
        <v>150</v>
      </c>
      <c r="E697" s="1">
        <v>3.4756429999999998</v>
      </c>
    </row>
    <row r="698" spans="1:5" x14ac:dyDescent="0.25">
      <c r="A698" s="36" t="str">
        <f>B461&amp;C677&amp;D698</f>
        <v>PENETRACION (%).Pastas Ing.DE 50 A 59 AÑOS</v>
      </c>
      <c r="B698">
        <v>0</v>
      </c>
      <c r="C698">
        <v>0</v>
      </c>
      <c r="D698" t="s">
        <v>151</v>
      </c>
      <c r="E698" s="1">
        <v>2.575364</v>
      </c>
    </row>
    <row r="699" spans="1:5" x14ac:dyDescent="0.25">
      <c r="A699" s="36" t="str">
        <f>B461&amp;C677&amp;D699</f>
        <v>PENETRACION (%).Pastas Ing.DE 60 A 75 AÑOS</v>
      </c>
      <c r="B699">
        <v>0</v>
      </c>
      <c r="C699">
        <v>0</v>
      </c>
      <c r="D699" t="s">
        <v>152</v>
      </c>
      <c r="E699" s="1">
        <v>3.493322</v>
      </c>
    </row>
    <row r="700" spans="1:5" x14ac:dyDescent="0.25">
      <c r="A700" s="36" t="str">
        <f>B461&amp;C677&amp;D700</f>
        <v>PENETRACION (%).Pastas Ing.ALTA Y MEDIA ALTA</v>
      </c>
      <c r="B700">
        <v>0</v>
      </c>
      <c r="C700">
        <v>0</v>
      </c>
      <c r="D700" t="s">
        <v>153</v>
      </c>
      <c r="E700" s="1">
        <v>3.7437879999999999</v>
      </c>
    </row>
    <row r="701" spans="1:5" x14ac:dyDescent="0.25">
      <c r="A701" s="36" t="str">
        <f>B461&amp;C677&amp;D701</f>
        <v>PENETRACION (%).Pastas Ing.MEDIA</v>
      </c>
      <c r="B701">
        <v>0</v>
      </c>
      <c r="C701">
        <v>0</v>
      </c>
      <c r="D701" t="s">
        <v>154</v>
      </c>
      <c r="E701" s="1">
        <v>3.7524350000000002</v>
      </c>
    </row>
    <row r="702" spans="1:5" x14ac:dyDescent="0.25">
      <c r="A702" s="36" t="str">
        <f>B461&amp;C677&amp;D702</f>
        <v>PENETRACION (%).Pastas Ing.MEDIA BAJA</v>
      </c>
      <c r="B702">
        <v>0</v>
      </c>
      <c r="C702">
        <v>0</v>
      </c>
      <c r="D702" t="s">
        <v>155</v>
      </c>
      <c r="E702" s="1">
        <v>2.3275450000000002</v>
      </c>
    </row>
    <row r="703" spans="1:5" x14ac:dyDescent="0.25">
      <c r="A703" s="36" t="str">
        <f>B461&amp;C677&amp;D703</f>
        <v>PENETRACION (%).Pastas Ing.BAJA</v>
      </c>
      <c r="B703">
        <v>0</v>
      </c>
      <c r="C703">
        <v>0</v>
      </c>
      <c r="D703" t="s">
        <v>156</v>
      </c>
      <c r="E703" s="1">
        <v>1.18276</v>
      </c>
    </row>
    <row r="704" spans="1:5" x14ac:dyDescent="0.25">
      <c r="A704" s="36" t="str">
        <f>B461&amp;C704&amp;D704</f>
        <v>PENETRACION (%).Arroz Ing.T.ESPAÑA</v>
      </c>
      <c r="B704">
        <v>0</v>
      </c>
      <c r="C704" t="s">
        <v>120</v>
      </c>
      <c r="D704" t="s">
        <v>54</v>
      </c>
      <c r="E704" s="1">
        <v>4.1552720000000001</v>
      </c>
    </row>
    <row r="705" spans="1:5" x14ac:dyDescent="0.25">
      <c r="A705" s="36" t="str">
        <f>B461&amp;C704&amp;D705</f>
        <v>PENETRACION (%).Arroz Ing.BCN AM</v>
      </c>
      <c r="B705">
        <v>0</v>
      </c>
      <c r="C705">
        <v>0</v>
      </c>
      <c r="D705" t="s">
        <v>139</v>
      </c>
      <c r="E705" s="1">
        <v>4.0593909999999997</v>
      </c>
    </row>
    <row r="706" spans="1:5" x14ac:dyDescent="0.25">
      <c r="A706" s="36" t="str">
        <f>B461&amp;C704&amp;D706</f>
        <v>PENETRACION (%).Arroz Ing.REST.CAT ARAGON</v>
      </c>
      <c r="B706">
        <v>0</v>
      </c>
      <c r="C706">
        <v>0</v>
      </c>
      <c r="D706" t="s">
        <v>140</v>
      </c>
      <c r="E706" s="1">
        <v>3.7108439999999998</v>
      </c>
    </row>
    <row r="707" spans="1:5" x14ac:dyDescent="0.25">
      <c r="A707" s="36" t="str">
        <f>B461&amp;C704&amp;D707</f>
        <v>PENETRACION (%).Arroz Ing.LEVANTE</v>
      </c>
      <c r="B707">
        <v>0</v>
      </c>
      <c r="C707">
        <v>0</v>
      </c>
      <c r="D707" t="s">
        <v>141</v>
      </c>
      <c r="E707" s="1">
        <v>4.886558</v>
      </c>
    </row>
    <row r="708" spans="1:5" x14ac:dyDescent="0.25">
      <c r="A708" s="36" t="str">
        <f>B461&amp;C704&amp;D708</f>
        <v>PENETRACION (%).Arroz Ing.ANDALUCIA</v>
      </c>
      <c r="B708">
        <v>0</v>
      </c>
      <c r="C708">
        <v>0</v>
      </c>
      <c r="D708" t="s">
        <v>142</v>
      </c>
      <c r="E708" s="1">
        <v>3.6835749999999998</v>
      </c>
    </row>
    <row r="709" spans="1:5" x14ac:dyDescent="0.25">
      <c r="A709" s="36" t="str">
        <f>B461&amp;C704&amp;D709</f>
        <v>PENETRACION (%).Arroz Ing.MDD AM</v>
      </c>
      <c r="B709">
        <v>0</v>
      </c>
      <c r="C709">
        <v>0</v>
      </c>
      <c r="D709" t="s">
        <v>143</v>
      </c>
      <c r="E709" s="1">
        <v>6.6497960000000003</v>
      </c>
    </row>
    <row r="710" spans="1:5" x14ac:dyDescent="0.25">
      <c r="A710" s="36" t="str">
        <f>B461&amp;C704&amp;D710</f>
        <v>PENETRACION (%).Arroz Ing.RTO CENTRO</v>
      </c>
      <c r="B710">
        <v>0</v>
      </c>
      <c r="C710">
        <v>0</v>
      </c>
      <c r="D710" t="s">
        <v>144</v>
      </c>
      <c r="E710" s="1">
        <v>2.5104489999999999</v>
      </c>
    </row>
    <row r="711" spans="1:5" x14ac:dyDescent="0.25">
      <c r="A711" s="36" t="str">
        <f>B461&amp;C704&amp;D711</f>
        <v>PENETRACION (%).Arroz Ing.NORTE-CENTRO</v>
      </c>
      <c r="B711">
        <v>0</v>
      </c>
      <c r="C711">
        <v>0</v>
      </c>
      <c r="D711" t="s">
        <v>145</v>
      </c>
      <c r="E711" s="1">
        <v>5.5928310000000003</v>
      </c>
    </row>
    <row r="712" spans="1:5" x14ac:dyDescent="0.25">
      <c r="A712" s="36" t="str">
        <f>B461&amp;C704&amp;D712</f>
        <v>PENETRACION (%).Arroz Ing.NOROESTE</v>
      </c>
      <c r="B712">
        <v>0</v>
      </c>
      <c r="C712">
        <v>0</v>
      </c>
      <c r="D712" t="s">
        <v>146</v>
      </c>
      <c r="E712" s="1">
        <v>2.4945149999999998</v>
      </c>
    </row>
    <row r="713" spans="1:5" x14ac:dyDescent="0.25">
      <c r="A713" s="36" t="str">
        <f>B461&amp;C704&amp;D713</f>
        <v>PENETRACION (%).Arroz Ing.&lt;2MIL</v>
      </c>
      <c r="B713">
        <v>0</v>
      </c>
      <c r="C713">
        <v>0</v>
      </c>
      <c r="D713" t="s">
        <v>29</v>
      </c>
      <c r="E713" s="1">
        <v>1.6247130000000001</v>
      </c>
    </row>
    <row r="714" spans="1:5" x14ac:dyDescent="0.25">
      <c r="A714" s="36" t="str">
        <f>B461&amp;C704&amp;D714</f>
        <v>PENETRACION (%).Arroz Ing.2-5MIL</v>
      </c>
      <c r="B714">
        <v>0</v>
      </c>
      <c r="C714">
        <v>0</v>
      </c>
      <c r="D714" t="s">
        <v>30</v>
      </c>
      <c r="E714" s="1">
        <v>6.2611819999999998</v>
      </c>
    </row>
    <row r="715" spans="1:5" x14ac:dyDescent="0.25">
      <c r="A715" s="36" t="str">
        <f>B461&amp;C704&amp;D715</f>
        <v>PENETRACION (%).Arroz Ing.5-10MIL</v>
      </c>
      <c r="B715">
        <v>0</v>
      </c>
      <c r="C715">
        <v>0</v>
      </c>
      <c r="D715" t="s">
        <v>31</v>
      </c>
      <c r="E715" s="1">
        <v>1.956116</v>
      </c>
    </row>
    <row r="716" spans="1:5" x14ac:dyDescent="0.25">
      <c r="A716" s="36" t="str">
        <f>B461&amp;C704&amp;D716</f>
        <v>PENETRACION (%).Arroz Ing.10-30MIL</v>
      </c>
      <c r="B716">
        <v>0</v>
      </c>
      <c r="C716">
        <v>0</v>
      </c>
      <c r="D716" t="s">
        <v>32</v>
      </c>
      <c r="E716" s="1">
        <v>3.2422650000000002</v>
      </c>
    </row>
    <row r="717" spans="1:5" x14ac:dyDescent="0.25">
      <c r="A717" s="36" t="str">
        <f>B461&amp;C704&amp;D717</f>
        <v>PENETRACION (%).Arroz Ing.30-100MIL</v>
      </c>
      <c r="B717">
        <v>0</v>
      </c>
      <c r="C717">
        <v>0</v>
      </c>
      <c r="D717" t="s">
        <v>33</v>
      </c>
      <c r="E717" s="1">
        <v>5.034243</v>
      </c>
    </row>
    <row r="718" spans="1:5" x14ac:dyDescent="0.25">
      <c r="A718" s="36" t="str">
        <f>B461&amp;C704&amp;D718</f>
        <v>PENETRACION (%).Arroz Ing.100-200MIL</v>
      </c>
      <c r="B718">
        <v>0</v>
      </c>
      <c r="C718">
        <v>0</v>
      </c>
      <c r="D718" t="s">
        <v>34</v>
      </c>
      <c r="E718" s="1">
        <v>4.7353129999999997</v>
      </c>
    </row>
    <row r="719" spans="1:5" x14ac:dyDescent="0.25">
      <c r="A719" s="36" t="str">
        <f>B461&amp;C704&amp;D719</f>
        <v>PENETRACION (%).Arroz Ing.200-500MIL</v>
      </c>
      <c r="B719">
        <v>0</v>
      </c>
      <c r="C719">
        <v>0</v>
      </c>
      <c r="D719" t="s">
        <v>35</v>
      </c>
      <c r="E719" s="1">
        <v>3.485058</v>
      </c>
    </row>
    <row r="720" spans="1:5" x14ac:dyDescent="0.25">
      <c r="A720" s="36" t="str">
        <f>B461&amp;C704&amp;D720</f>
        <v>PENETRACION (%).Arroz Ing.&gt;500MIL</v>
      </c>
      <c r="B720">
        <v>0</v>
      </c>
      <c r="C720">
        <v>0</v>
      </c>
      <c r="D720" t="s">
        <v>36</v>
      </c>
      <c r="E720" s="1">
        <v>5.682518</v>
      </c>
    </row>
    <row r="721" spans="1:5" x14ac:dyDescent="0.25">
      <c r="A721" s="36" t="str">
        <f>B461&amp;C704&amp;D721</f>
        <v>PENETRACION (%).Arroz Ing.DE 15 A 19 AÑOS</v>
      </c>
      <c r="B721">
        <v>0</v>
      </c>
      <c r="C721">
        <v>0</v>
      </c>
      <c r="D721" t="s">
        <v>147</v>
      </c>
      <c r="E721" s="1">
        <v>0.77948459999999997</v>
      </c>
    </row>
    <row r="722" spans="1:5" x14ac:dyDescent="0.25">
      <c r="A722" s="36" t="str">
        <f>B461&amp;C704&amp;D722</f>
        <v>PENETRACION (%).Arroz Ing.DE 20 A 24 AÑOS</v>
      </c>
      <c r="B722">
        <v>0</v>
      </c>
      <c r="C722">
        <v>0</v>
      </c>
      <c r="D722" t="s">
        <v>148</v>
      </c>
      <c r="E722" s="1">
        <v>3.9910000000000001</v>
      </c>
    </row>
    <row r="723" spans="1:5" x14ac:dyDescent="0.25">
      <c r="A723" s="36" t="str">
        <f>B461&amp;C704&amp;D723</f>
        <v>PENETRACION (%).Arroz Ing.DE 25 A 34 AÑOS</v>
      </c>
      <c r="B723">
        <v>0</v>
      </c>
      <c r="C723">
        <v>0</v>
      </c>
      <c r="D723" t="s">
        <v>149</v>
      </c>
      <c r="E723" s="1">
        <v>5.5911020000000002</v>
      </c>
    </row>
    <row r="724" spans="1:5" x14ac:dyDescent="0.25">
      <c r="A724" s="36" t="str">
        <f>B461&amp;C704&amp;D724</f>
        <v>PENETRACION (%).Arroz Ing.DE 35 A 49 AÑOS</v>
      </c>
      <c r="B724">
        <v>0</v>
      </c>
      <c r="C724">
        <v>0</v>
      </c>
      <c r="D724" t="s">
        <v>150</v>
      </c>
      <c r="E724" s="1">
        <v>3.5524990000000001</v>
      </c>
    </row>
    <row r="725" spans="1:5" x14ac:dyDescent="0.25">
      <c r="A725" s="36" t="str">
        <f>B461&amp;C704&amp;D725</f>
        <v>PENETRACION (%).Arroz Ing.DE 50 A 59 AÑOS</v>
      </c>
      <c r="B725">
        <v>0</v>
      </c>
      <c r="C725">
        <v>0</v>
      </c>
      <c r="D725" t="s">
        <v>151</v>
      </c>
      <c r="E725" s="1">
        <v>4.8953059999999997</v>
      </c>
    </row>
    <row r="726" spans="1:5" x14ac:dyDescent="0.25">
      <c r="A726" s="36" t="str">
        <f>B461&amp;C704&amp;D726</f>
        <v>PENETRACION (%).Arroz Ing.DE 60 A 75 AÑOS</v>
      </c>
      <c r="B726">
        <v>0</v>
      </c>
      <c r="C726">
        <v>0</v>
      </c>
      <c r="D726" t="s">
        <v>152</v>
      </c>
      <c r="E726" s="1">
        <v>5.4893090000000004</v>
      </c>
    </row>
    <row r="727" spans="1:5" x14ac:dyDescent="0.25">
      <c r="A727" s="36" t="str">
        <f>B461&amp;C704&amp;D727</f>
        <v>PENETRACION (%).Arroz Ing.ALTA Y MEDIA ALTA</v>
      </c>
      <c r="B727">
        <v>0</v>
      </c>
      <c r="C727">
        <v>0</v>
      </c>
      <c r="D727" t="s">
        <v>153</v>
      </c>
      <c r="E727" s="1">
        <v>4.5276680000000002</v>
      </c>
    </row>
    <row r="728" spans="1:5" x14ac:dyDescent="0.25">
      <c r="A728" s="36" t="str">
        <f>B461&amp;C704&amp;D728</f>
        <v>PENETRACION (%).Arroz Ing.MEDIA</v>
      </c>
      <c r="B728">
        <v>0</v>
      </c>
      <c r="C728">
        <v>0</v>
      </c>
      <c r="D728" t="s">
        <v>154</v>
      </c>
      <c r="E728" s="1">
        <v>5.2245970000000002</v>
      </c>
    </row>
    <row r="729" spans="1:5" x14ac:dyDescent="0.25">
      <c r="A729" s="36" t="str">
        <f>B461&amp;C704&amp;D729</f>
        <v>PENETRACION (%).Arroz Ing.MEDIA BAJA</v>
      </c>
      <c r="B729">
        <v>0</v>
      </c>
      <c r="C729">
        <v>0</v>
      </c>
      <c r="D729" t="s">
        <v>155</v>
      </c>
      <c r="E729" s="1">
        <v>3.9313150000000001</v>
      </c>
    </row>
    <row r="730" spans="1:5" x14ac:dyDescent="0.25">
      <c r="A730" s="36" t="str">
        <f>B461&amp;C704&amp;D730</f>
        <v>PENETRACION (%).Arroz Ing.BAJA</v>
      </c>
      <c r="B730">
        <v>0</v>
      </c>
      <c r="C730">
        <v>0</v>
      </c>
      <c r="D730" t="s">
        <v>156</v>
      </c>
      <c r="E730" s="1">
        <v>2.420493</v>
      </c>
    </row>
    <row r="731" spans="1:5" x14ac:dyDescent="0.25">
      <c r="A731" s="36" t="str">
        <f>B461&amp;C731&amp;D731</f>
        <v>PENETRACION (%).Legumbres Ing.T.ESPAÑA</v>
      </c>
      <c r="B731">
        <v>0</v>
      </c>
      <c r="C731" t="s">
        <v>121</v>
      </c>
      <c r="D731" t="s">
        <v>54</v>
      </c>
      <c r="E731" s="1">
        <v>0.91754539999999996</v>
      </c>
    </row>
    <row r="732" spans="1:5" x14ac:dyDescent="0.25">
      <c r="A732" s="36" t="str">
        <f>B461&amp;C731&amp;D732</f>
        <v>PENETRACION (%).Legumbres Ing.BCN AM</v>
      </c>
      <c r="B732">
        <v>0</v>
      </c>
      <c r="C732">
        <v>0</v>
      </c>
      <c r="D732" t="s">
        <v>139</v>
      </c>
      <c r="E732" s="1">
        <v>0.50355139999999998</v>
      </c>
    </row>
    <row r="733" spans="1:5" x14ac:dyDescent="0.25">
      <c r="A733" s="36" t="str">
        <f>B461&amp;C731&amp;D733</f>
        <v>PENETRACION (%).Legumbres Ing.REST.CAT ARAGON</v>
      </c>
      <c r="B733">
        <v>0</v>
      </c>
      <c r="C733">
        <v>0</v>
      </c>
      <c r="D733" t="s">
        <v>140</v>
      </c>
      <c r="E733" s="1">
        <v>1.768958</v>
      </c>
    </row>
    <row r="734" spans="1:5" x14ac:dyDescent="0.25">
      <c r="A734" s="36" t="str">
        <f>B461&amp;C731&amp;D734</f>
        <v>PENETRACION (%).Legumbres Ing.LEVANTE</v>
      </c>
      <c r="B734">
        <v>0</v>
      </c>
      <c r="C734">
        <v>0</v>
      </c>
      <c r="D734" t="s">
        <v>141</v>
      </c>
      <c r="E734" s="1">
        <v>0.50439650000000003</v>
      </c>
    </row>
    <row r="735" spans="1:5" x14ac:dyDescent="0.25">
      <c r="A735" s="36" t="str">
        <f>B461&amp;C731&amp;D735</f>
        <v>PENETRACION (%).Legumbres Ing.ANDALUCIA</v>
      </c>
      <c r="B735">
        <v>0</v>
      </c>
      <c r="C735">
        <v>0</v>
      </c>
      <c r="D735" t="s">
        <v>142</v>
      </c>
      <c r="E735" s="1">
        <v>0.82000629999999997</v>
      </c>
    </row>
    <row r="736" spans="1:5" x14ac:dyDescent="0.25">
      <c r="A736" s="36" t="str">
        <f>B461&amp;C731&amp;D736</f>
        <v>PENETRACION (%).Legumbres Ing.MDD AM</v>
      </c>
      <c r="B736">
        <v>0</v>
      </c>
      <c r="C736">
        <v>0</v>
      </c>
      <c r="D736" t="s">
        <v>143</v>
      </c>
      <c r="E736" s="1">
        <v>1.2993250000000001</v>
      </c>
    </row>
    <row r="737" spans="1:5" x14ac:dyDescent="0.25">
      <c r="A737" s="36" t="str">
        <f>B461&amp;C731&amp;D737</f>
        <v>PENETRACION (%).Legumbres Ing.RTO CENTRO</v>
      </c>
      <c r="B737">
        <v>0</v>
      </c>
      <c r="C737">
        <v>0</v>
      </c>
      <c r="D737" t="s">
        <v>144</v>
      </c>
      <c r="E737" s="1">
        <v>0.64611099999999999</v>
      </c>
    </row>
    <row r="738" spans="1:5" x14ac:dyDescent="0.25">
      <c r="A738" s="36" t="str">
        <f>B461&amp;C731&amp;D738</f>
        <v>PENETRACION (%).Legumbres Ing.NORTE-CENTRO</v>
      </c>
      <c r="B738">
        <v>0</v>
      </c>
      <c r="C738">
        <v>0</v>
      </c>
      <c r="D738" t="s">
        <v>145</v>
      </c>
      <c r="E738" s="1">
        <v>0.41723729999999998</v>
      </c>
    </row>
    <row r="739" spans="1:5" x14ac:dyDescent="0.25">
      <c r="A739" s="36" t="str">
        <f>B461&amp;C731&amp;D739</f>
        <v>PENETRACION (%).Legumbres Ing.NOROESTE</v>
      </c>
      <c r="B739">
        <v>0</v>
      </c>
      <c r="C739">
        <v>0</v>
      </c>
      <c r="D739" t="s">
        <v>146</v>
      </c>
      <c r="E739" s="1">
        <v>1.5726819999999999</v>
      </c>
    </row>
    <row r="740" spans="1:5" x14ac:dyDescent="0.25">
      <c r="A740" s="36" t="str">
        <f>B461&amp;C731&amp;D740</f>
        <v>PENETRACION (%).Legumbres Ing.&lt;2MIL</v>
      </c>
      <c r="B740">
        <v>0</v>
      </c>
      <c r="C740">
        <v>0</v>
      </c>
      <c r="D740" t="s">
        <v>29</v>
      </c>
      <c r="E740" s="1">
        <v>1.684396</v>
      </c>
    </row>
    <row r="741" spans="1:5" x14ac:dyDescent="0.25">
      <c r="A741" s="36" t="str">
        <f>B461&amp;C731&amp;D741</f>
        <v>PENETRACION (%).Legumbres Ing.2-5MIL</v>
      </c>
      <c r="B741">
        <v>0</v>
      </c>
      <c r="C741">
        <v>0</v>
      </c>
      <c r="D741" t="s">
        <v>30</v>
      </c>
      <c r="E741" s="1">
        <v>1.6523939999999999</v>
      </c>
    </row>
    <row r="742" spans="1:5" x14ac:dyDescent="0.25">
      <c r="A742" s="36" t="str">
        <f>B461&amp;C731&amp;D742</f>
        <v>PENETRACION (%).Legumbres Ing.5-10MIL</v>
      </c>
      <c r="B742">
        <v>0</v>
      </c>
      <c r="C742">
        <v>0</v>
      </c>
      <c r="D742" t="s">
        <v>31</v>
      </c>
      <c r="E742" s="1">
        <v>0.82847219999999999</v>
      </c>
    </row>
    <row r="743" spans="1:5" x14ac:dyDescent="0.25">
      <c r="A743" s="36" t="str">
        <f>B461&amp;C731&amp;D743</f>
        <v>PENETRACION (%).Legumbres Ing.10-30MIL</v>
      </c>
      <c r="B743">
        <v>0</v>
      </c>
      <c r="C743">
        <v>0</v>
      </c>
      <c r="D743" t="s">
        <v>32</v>
      </c>
      <c r="E743" s="1">
        <v>0.87298640000000005</v>
      </c>
    </row>
    <row r="744" spans="1:5" x14ac:dyDescent="0.25">
      <c r="A744" s="36" t="str">
        <f>B461&amp;C731&amp;D744</f>
        <v>PENETRACION (%).Legumbres Ing.30-100MIL</v>
      </c>
      <c r="B744">
        <v>0</v>
      </c>
      <c r="C744">
        <v>0</v>
      </c>
      <c r="D744" t="s">
        <v>33</v>
      </c>
      <c r="E744" s="1">
        <v>0.39811639999999998</v>
      </c>
    </row>
    <row r="745" spans="1:5" x14ac:dyDescent="0.25">
      <c r="A745" s="36" t="str">
        <f>B461&amp;C731&amp;D745</f>
        <v>PENETRACION (%).Legumbres Ing.100-200MIL</v>
      </c>
      <c r="B745">
        <v>0</v>
      </c>
      <c r="C745">
        <v>0</v>
      </c>
      <c r="D745" t="s">
        <v>34</v>
      </c>
      <c r="E745" s="1">
        <v>0.79306690000000002</v>
      </c>
    </row>
    <row r="746" spans="1:5" x14ac:dyDescent="0.25">
      <c r="A746" s="36" t="str">
        <f>B461&amp;C731&amp;D746</f>
        <v>PENETRACION (%).Legumbres Ing.200-500MIL</v>
      </c>
      <c r="B746">
        <v>0</v>
      </c>
      <c r="C746">
        <v>0</v>
      </c>
      <c r="D746" t="s">
        <v>35</v>
      </c>
      <c r="E746" s="1">
        <v>0.91306929999999997</v>
      </c>
    </row>
    <row r="747" spans="1:5" x14ac:dyDescent="0.25">
      <c r="A747" s="36" t="str">
        <f>B461&amp;C731&amp;D747</f>
        <v>PENETRACION (%).Legumbres Ing.&gt;500MIL</v>
      </c>
      <c r="B747">
        <v>0</v>
      </c>
      <c r="C747">
        <v>0</v>
      </c>
      <c r="D747" t="s">
        <v>36</v>
      </c>
      <c r="E747" s="1">
        <v>1.4263539999999999</v>
      </c>
    </row>
    <row r="748" spans="1:5" x14ac:dyDescent="0.25">
      <c r="A748" s="36" t="str">
        <f>B461&amp;C731&amp;D748</f>
        <v>PENETRACION (%).Legumbres Ing.DE 15 A 19 AÑOS</v>
      </c>
      <c r="B748">
        <v>0</v>
      </c>
      <c r="C748">
        <v>0</v>
      </c>
      <c r="D748" t="s">
        <v>147</v>
      </c>
      <c r="E748" s="1">
        <v>0</v>
      </c>
    </row>
    <row r="749" spans="1:5" x14ac:dyDescent="0.25">
      <c r="A749" s="36" t="str">
        <f>B461&amp;C731&amp;D749</f>
        <v>PENETRACION (%).Legumbres Ing.DE 20 A 24 AÑOS</v>
      </c>
      <c r="B749">
        <v>0</v>
      </c>
      <c r="C749">
        <v>0</v>
      </c>
      <c r="D749" t="s">
        <v>148</v>
      </c>
      <c r="E749" s="1">
        <v>0.2364156</v>
      </c>
    </row>
    <row r="750" spans="1:5" x14ac:dyDescent="0.25">
      <c r="A750" s="36" t="str">
        <f>B461&amp;C731&amp;D750</f>
        <v>PENETRACION (%).Legumbres Ing.DE 25 A 34 AÑOS</v>
      </c>
      <c r="B750">
        <v>0</v>
      </c>
      <c r="C750">
        <v>0</v>
      </c>
      <c r="D750" t="s">
        <v>149</v>
      </c>
      <c r="E750" s="1">
        <v>0.7260721</v>
      </c>
    </row>
    <row r="751" spans="1:5" x14ac:dyDescent="0.25">
      <c r="A751" s="36" t="str">
        <f>B461&amp;C731&amp;D751</f>
        <v>PENETRACION (%).Legumbres Ing.DE 35 A 49 AÑOS</v>
      </c>
      <c r="B751">
        <v>0</v>
      </c>
      <c r="C751">
        <v>0</v>
      </c>
      <c r="D751" t="s">
        <v>150</v>
      </c>
      <c r="E751" s="1">
        <v>1.1043190000000001</v>
      </c>
    </row>
    <row r="752" spans="1:5" x14ac:dyDescent="0.25">
      <c r="A752" s="36" t="str">
        <f>B461&amp;C731&amp;D752</f>
        <v>PENETRACION (%).Legumbres Ing.DE 50 A 59 AÑOS</v>
      </c>
      <c r="B752">
        <v>0</v>
      </c>
      <c r="C752">
        <v>0</v>
      </c>
      <c r="D752" t="s">
        <v>151</v>
      </c>
      <c r="E752" s="1">
        <v>1.5650850000000001</v>
      </c>
    </row>
    <row r="753" spans="1:5" x14ac:dyDescent="0.25">
      <c r="A753" s="36" t="str">
        <f>B461&amp;C731&amp;D753</f>
        <v>PENETRACION (%).Legumbres Ing.DE 60 A 75 AÑOS</v>
      </c>
      <c r="B753">
        <v>0</v>
      </c>
      <c r="C753">
        <v>0</v>
      </c>
      <c r="D753" t="s">
        <v>152</v>
      </c>
      <c r="E753" s="1">
        <v>0.76327690000000004</v>
      </c>
    </row>
    <row r="754" spans="1:5" x14ac:dyDescent="0.25">
      <c r="A754" s="36" t="str">
        <f>B461&amp;C731&amp;D754</f>
        <v>PENETRACION (%).Legumbres Ing.ALTA Y MEDIA ALTA</v>
      </c>
      <c r="B754">
        <v>0</v>
      </c>
      <c r="C754">
        <v>0</v>
      </c>
      <c r="D754" t="s">
        <v>153</v>
      </c>
      <c r="E754" s="1">
        <v>0.86040930000000004</v>
      </c>
    </row>
    <row r="755" spans="1:5" x14ac:dyDescent="0.25">
      <c r="A755" s="36" t="str">
        <f>B461&amp;C731&amp;D755</f>
        <v>PENETRACION (%).Legumbres Ing.MEDIA</v>
      </c>
      <c r="B755">
        <v>0</v>
      </c>
      <c r="C755">
        <v>0</v>
      </c>
      <c r="D755" t="s">
        <v>154</v>
      </c>
      <c r="E755" s="1">
        <v>0.7247903</v>
      </c>
    </row>
    <row r="756" spans="1:5" x14ac:dyDescent="0.25">
      <c r="A756" s="36" t="str">
        <f>B461&amp;C731&amp;D756</f>
        <v>PENETRACION (%).Legumbres Ing.MEDIA BAJA</v>
      </c>
      <c r="B756">
        <v>0</v>
      </c>
      <c r="C756">
        <v>0</v>
      </c>
      <c r="D756" t="s">
        <v>155</v>
      </c>
      <c r="E756" s="1">
        <v>1.3511169999999999</v>
      </c>
    </row>
    <row r="757" spans="1:5" x14ac:dyDescent="0.25">
      <c r="A757" s="36" t="str">
        <f>B461&amp;C731&amp;D757</f>
        <v>PENETRACION (%).Legumbres Ing.BAJA</v>
      </c>
      <c r="B757">
        <v>0</v>
      </c>
      <c r="C757">
        <v>0</v>
      </c>
      <c r="D757" t="s">
        <v>156</v>
      </c>
      <c r="E757" s="1">
        <v>0.88785000000000003</v>
      </c>
    </row>
    <row r="758" spans="1:5" x14ac:dyDescent="0.25">
      <c r="A758" s="36" t="str">
        <f>B461&amp;C758&amp;D758</f>
        <v>PENETRACION (%)BATIDOST.ESPAÑA</v>
      </c>
      <c r="B758">
        <v>0</v>
      </c>
      <c r="C758" t="s">
        <v>157</v>
      </c>
      <c r="D758" t="s">
        <v>54</v>
      </c>
      <c r="E758" s="1">
        <v>0.80800090000000002</v>
      </c>
    </row>
    <row r="759" spans="1:5" x14ac:dyDescent="0.25">
      <c r="A759" s="36" t="str">
        <f>B461&amp;C758&amp;D759</f>
        <v>PENETRACION (%)BATIDOSBCN AM</v>
      </c>
      <c r="B759">
        <v>0</v>
      </c>
      <c r="C759">
        <v>0</v>
      </c>
      <c r="D759" t="s">
        <v>139</v>
      </c>
      <c r="E759" s="1">
        <v>0.34803329999999999</v>
      </c>
    </row>
    <row r="760" spans="1:5" x14ac:dyDescent="0.25">
      <c r="A760" s="36" t="str">
        <f>B461&amp;C758&amp;D760</f>
        <v>PENETRACION (%)BATIDOSREST.CAT ARAGON</v>
      </c>
      <c r="B760">
        <v>0</v>
      </c>
      <c r="C760">
        <v>0</v>
      </c>
      <c r="D760" t="s">
        <v>140</v>
      </c>
      <c r="E760" s="1">
        <v>1.019774</v>
      </c>
    </row>
    <row r="761" spans="1:5" x14ac:dyDescent="0.25">
      <c r="A761" s="36" t="str">
        <f>B461&amp;C758&amp;D761</f>
        <v>PENETRACION (%)BATIDOSLEVANTE</v>
      </c>
      <c r="B761">
        <v>0</v>
      </c>
      <c r="C761">
        <v>0</v>
      </c>
      <c r="D761" t="s">
        <v>141</v>
      </c>
      <c r="E761" s="1">
        <v>0.42423959999999999</v>
      </c>
    </row>
    <row r="762" spans="1:5" x14ac:dyDescent="0.25">
      <c r="A762" s="36" t="str">
        <f>B461&amp;C758&amp;D762</f>
        <v>PENETRACION (%)BATIDOSANDALUCIA</v>
      </c>
      <c r="B762">
        <v>0</v>
      </c>
      <c r="C762">
        <v>0</v>
      </c>
      <c r="D762" t="s">
        <v>142</v>
      </c>
      <c r="E762" s="1">
        <v>1.4108350000000001</v>
      </c>
    </row>
    <row r="763" spans="1:5" x14ac:dyDescent="0.25">
      <c r="A763" s="36" t="str">
        <f>B461&amp;C758&amp;D763</f>
        <v>PENETRACION (%)BATIDOSMDD AM</v>
      </c>
      <c r="B763">
        <v>0</v>
      </c>
      <c r="C763">
        <v>0</v>
      </c>
      <c r="D763" t="s">
        <v>143</v>
      </c>
      <c r="E763" s="1">
        <v>1.349313</v>
      </c>
    </row>
    <row r="764" spans="1:5" x14ac:dyDescent="0.25">
      <c r="A764" s="36" t="str">
        <f>B461&amp;C758&amp;D764</f>
        <v>PENETRACION (%)BATIDOSRTO CENTRO</v>
      </c>
      <c r="B764">
        <v>0</v>
      </c>
      <c r="C764">
        <v>0</v>
      </c>
      <c r="D764" t="s">
        <v>144</v>
      </c>
      <c r="E764" s="1">
        <v>1.5705229999999999</v>
      </c>
    </row>
    <row r="765" spans="1:5" x14ac:dyDescent="0.25">
      <c r="A765" s="36" t="str">
        <f>B461&amp;C758&amp;D765</f>
        <v>PENETRACION (%)BATIDOSNORTE-CENTRO</v>
      </c>
      <c r="B765">
        <v>0</v>
      </c>
      <c r="C765">
        <v>0</v>
      </c>
      <c r="D765" t="s">
        <v>145</v>
      </c>
      <c r="E765" s="1">
        <v>0.32153470000000001</v>
      </c>
    </row>
    <row r="766" spans="1:5" x14ac:dyDescent="0.25">
      <c r="A766" s="36" t="str">
        <f>B461&amp;C758&amp;D766</f>
        <v>PENETRACION (%)BATIDOSNOROESTE</v>
      </c>
      <c r="B766">
        <v>0</v>
      </c>
      <c r="C766">
        <v>0</v>
      </c>
      <c r="D766" t="s">
        <v>146</v>
      </c>
      <c r="E766" s="1">
        <v>0.42552889999999999</v>
      </c>
    </row>
    <row r="767" spans="1:5" x14ac:dyDescent="0.25">
      <c r="A767" s="36" t="str">
        <f>B461&amp;C758&amp;D767</f>
        <v>PENETRACION (%)BATIDOS&lt;2MIL</v>
      </c>
      <c r="B767">
        <v>0</v>
      </c>
      <c r="C767">
        <v>0</v>
      </c>
      <c r="D767" t="s">
        <v>29</v>
      </c>
      <c r="E767" s="1">
        <v>0</v>
      </c>
    </row>
    <row r="768" spans="1:5" x14ac:dyDescent="0.25">
      <c r="A768" s="36" t="str">
        <f>B461&amp;C758&amp;D768</f>
        <v>PENETRACION (%)BATIDOS2-5MIL</v>
      </c>
      <c r="B768">
        <v>0</v>
      </c>
      <c r="C768">
        <v>0</v>
      </c>
      <c r="D768" t="s">
        <v>30</v>
      </c>
      <c r="E768" s="1">
        <v>0.75755240000000001</v>
      </c>
    </row>
    <row r="769" spans="1:5" x14ac:dyDescent="0.25">
      <c r="A769" s="36" t="str">
        <f>B461&amp;C758&amp;D769</f>
        <v>PENETRACION (%)BATIDOS5-10MIL</v>
      </c>
      <c r="B769">
        <v>0</v>
      </c>
      <c r="C769">
        <v>0</v>
      </c>
      <c r="D769" t="s">
        <v>31</v>
      </c>
      <c r="E769" s="1">
        <v>0.16566980000000001</v>
      </c>
    </row>
    <row r="770" spans="1:5" x14ac:dyDescent="0.25">
      <c r="A770" s="36" t="str">
        <f>B461&amp;C758&amp;D770</f>
        <v>PENETRACION (%)BATIDOS10-30MIL</v>
      </c>
      <c r="B770">
        <v>0</v>
      </c>
      <c r="C770">
        <v>0</v>
      </c>
      <c r="D770" t="s">
        <v>32</v>
      </c>
      <c r="E770" s="1">
        <v>1.6337349999999999</v>
      </c>
    </row>
    <row r="771" spans="1:5" x14ac:dyDescent="0.25">
      <c r="A771" s="36" t="str">
        <f>B461&amp;C758&amp;D771</f>
        <v>PENETRACION (%)BATIDOS30-100MIL</v>
      </c>
      <c r="B771">
        <v>0</v>
      </c>
      <c r="C771">
        <v>0</v>
      </c>
      <c r="D771" t="s">
        <v>33</v>
      </c>
      <c r="E771" s="1">
        <v>0.60403189999999995</v>
      </c>
    </row>
    <row r="772" spans="1:5" x14ac:dyDescent="0.25">
      <c r="A772" s="36" t="str">
        <f>B461&amp;C758&amp;D772</f>
        <v>PENETRACION (%)BATIDOS100-200MIL</v>
      </c>
      <c r="B772">
        <v>0</v>
      </c>
      <c r="C772">
        <v>0</v>
      </c>
      <c r="D772" t="s">
        <v>34</v>
      </c>
      <c r="E772" s="1">
        <v>1.5793250000000001</v>
      </c>
    </row>
    <row r="773" spans="1:5" x14ac:dyDescent="0.25">
      <c r="A773" s="36" t="str">
        <f>B461&amp;C758&amp;D773</f>
        <v>PENETRACION (%)BATIDOS200-500MIL</v>
      </c>
      <c r="B773">
        <v>0</v>
      </c>
      <c r="C773">
        <v>0</v>
      </c>
      <c r="D773" t="s">
        <v>35</v>
      </c>
      <c r="E773" s="1">
        <v>0.33312720000000001</v>
      </c>
    </row>
    <row r="774" spans="1:5" x14ac:dyDescent="0.25">
      <c r="A774" s="36" t="str">
        <f>B461&amp;C758&amp;D774</f>
        <v>PENETRACION (%)BATIDOS&gt;500MIL</v>
      </c>
      <c r="B774">
        <v>0</v>
      </c>
      <c r="C774">
        <v>0</v>
      </c>
      <c r="D774" t="s">
        <v>36</v>
      </c>
      <c r="E774" s="1">
        <v>1.1145670000000001</v>
      </c>
    </row>
    <row r="775" spans="1:5" x14ac:dyDescent="0.25">
      <c r="A775" s="36" t="str">
        <f>B461&amp;C758&amp;D775</f>
        <v>PENETRACION (%)BATIDOSDE 15 A 19 AÑOS</v>
      </c>
      <c r="B775">
        <v>0</v>
      </c>
      <c r="C775">
        <v>0</v>
      </c>
      <c r="D775" t="s">
        <v>147</v>
      </c>
      <c r="E775" s="1">
        <v>1.738537</v>
      </c>
    </row>
    <row r="776" spans="1:5" x14ac:dyDescent="0.25">
      <c r="A776" s="36" t="str">
        <f>B461&amp;C758&amp;D776</f>
        <v>PENETRACION (%)BATIDOSDE 20 A 24 AÑOS</v>
      </c>
      <c r="B776">
        <v>0</v>
      </c>
      <c r="C776">
        <v>0</v>
      </c>
      <c r="D776" t="s">
        <v>148</v>
      </c>
      <c r="E776" s="1">
        <v>2.8633060000000001</v>
      </c>
    </row>
    <row r="777" spans="1:5" x14ac:dyDescent="0.25">
      <c r="A777" s="36" t="str">
        <f>B461&amp;C758&amp;D777</f>
        <v>PENETRACION (%)BATIDOSDE 25 A 34 AÑOS</v>
      </c>
      <c r="B777">
        <v>0</v>
      </c>
      <c r="C777">
        <v>0</v>
      </c>
      <c r="D777" t="s">
        <v>149</v>
      </c>
      <c r="E777" s="1">
        <v>0.89654599999999995</v>
      </c>
    </row>
    <row r="778" spans="1:5" x14ac:dyDescent="0.25">
      <c r="A778" s="36" t="str">
        <f>B461&amp;C758&amp;D778</f>
        <v>PENETRACION (%)BATIDOSDE 35 A 49 AÑOS</v>
      </c>
      <c r="B778">
        <v>0</v>
      </c>
      <c r="C778">
        <v>0</v>
      </c>
      <c r="D778" t="s">
        <v>150</v>
      </c>
      <c r="E778" s="1">
        <v>1.161759</v>
      </c>
    </row>
    <row r="779" spans="1:5" x14ac:dyDescent="0.25">
      <c r="A779" s="36" t="str">
        <f>B461&amp;C758&amp;D779</f>
        <v>PENETRACION (%)BATIDOSDE 50 A 59 AÑOS</v>
      </c>
      <c r="B779">
        <v>0</v>
      </c>
      <c r="C779">
        <v>0</v>
      </c>
      <c r="D779" t="s">
        <v>151</v>
      </c>
      <c r="E779" s="1">
        <v>0.26157989999999998</v>
      </c>
    </row>
    <row r="780" spans="1:5" x14ac:dyDescent="0.25">
      <c r="A780" s="36" t="str">
        <f>B461&amp;C758&amp;D780</f>
        <v>PENETRACION (%)BATIDOSDE 60 A 75 AÑOS</v>
      </c>
      <c r="B780">
        <v>0</v>
      </c>
      <c r="C780">
        <v>0</v>
      </c>
      <c r="D780" t="s">
        <v>152</v>
      </c>
      <c r="E780" s="1">
        <v>0.202096</v>
      </c>
    </row>
    <row r="781" spans="1:5" x14ac:dyDescent="0.25">
      <c r="A781" s="36" t="str">
        <f>B461&amp;C758&amp;D781</f>
        <v>PENETRACION (%)BATIDOSALTA Y MEDIA ALTA</v>
      </c>
      <c r="B781">
        <v>0</v>
      </c>
      <c r="C781">
        <v>0</v>
      </c>
      <c r="D781" t="s">
        <v>153</v>
      </c>
      <c r="E781" s="1">
        <v>0.38049769999999999</v>
      </c>
    </row>
    <row r="782" spans="1:5" x14ac:dyDescent="0.25">
      <c r="A782" s="36" t="str">
        <f>B461&amp;C758&amp;D782</f>
        <v>PENETRACION (%)BATIDOSMEDIA</v>
      </c>
      <c r="B782">
        <v>0</v>
      </c>
      <c r="C782">
        <v>0</v>
      </c>
      <c r="D782" t="s">
        <v>154</v>
      </c>
      <c r="E782" s="1">
        <v>1.185128</v>
      </c>
    </row>
    <row r="783" spans="1:5" x14ac:dyDescent="0.25">
      <c r="A783" s="36" t="str">
        <f>B461&amp;C758&amp;D783</f>
        <v>PENETRACION (%)BATIDOSMEDIA BAJA</v>
      </c>
      <c r="B783">
        <v>0</v>
      </c>
      <c r="C783">
        <v>0</v>
      </c>
      <c r="D783" t="s">
        <v>155</v>
      </c>
      <c r="E783" s="1">
        <v>0.80098910000000001</v>
      </c>
    </row>
    <row r="784" spans="1:5" x14ac:dyDescent="0.25">
      <c r="A784" s="36" t="str">
        <f>B461&amp;C758&amp;D784</f>
        <v>PENETRACION (%)BATIDOSBAJA</v>
      </c>
      <c r="B784">
        <v>0</v>
      </c>
      <c r="C784">
        <v>0</v>
      </c>
      <c r="D784" t="s">
        <v>156</v>
      </c>
      <c r="E784" s="1">
        <v>0.72751339999999998</v>
      </c>
    </row>
    <row r="785" spans="1:5" x14ac:dyDescent="0.25">
      <c r="A785" s="36" t="str">
        <f>B461&amp;C785&amp;D785</f>
        <v>PENETRACION (%)HELADOST.ESPAÑA</v>
      </c>
      <c r="B785">
        <v>0</v>
      </c>
      <c r="C785" t="s">
        <v>158</v>
      </c>
      <c r="D785" t="s">
        <v>54</v>
      </c>
      <c r="E785" s="1">
        <v>1.871278</v>
      </c>
    </row>
    <row r="786" spans="1:5" x14ac:dyDescent="0.25">
      <c r="A786" s="36" t="str">
        <f>B461&amp;C785&amp;D786</f>
        <v>PENETRACION (%)HELADOSBCN AM</v>
      </c>
      <c r="B786">
        <v>0</v>
      </c>
      <c r="C786">
        <v>0</v>
      </c>
      <c r="D786" t="s">
        <v>139</v>
      </c>
      <c r="E786" s="1">
        <v>1.4643630000000001</v>
      </c>
    </row>
    <row r="787" spans="1:5" x14ac:dyDescent="0.25">
      <c r="A787" s="36" t="str">
        <f>B461&amp;C785&amp;D787</f>
        <v>PENETRACION (%)HELADOSREST.CAT ARAGON</v>
      </c>
      <c r="B787">
        <v>0</v>
      </c>
      <c r="C787">
        <v>0</v>
      </c>
      <c r="D787" t="s">
        <v>140</v>
      </c>
      <c r="E787" s="1">
        <v>1.8843730000000001</v>
      </c>
    </row>
    <row r="788" spans="1:5" x14ac:dyDescent="0.25">
      <c r="A788" s="36" t="str">
        <f>B461&amp;C785&amp;D788</f>
        <v>PENETRACION (%)HELADOSLEVANTE</v>
      </c>
      <c r="B788">
        <v>0</v>
      </c>
      <c r="C788">
        <v>0</v>
      </c>
      <c r="D788" t="s">
        <v>141</v>
      </c>
      <c r="E788" s="1">
        <v>1.7468049999999999</v>
      </c>
    </row>
    <row r="789" spans="1:5" x14ac:dyDescent="0.25">
      <c r="A789" s="36" t="str">
        <f>B461&amp;C785&amp;D789</f>
        <v>PENETRACION (%)HELADOSANDALUCIA</v>
      </c>
      <c r="B789">
        <v>0</v>
      </c>
      <c r="C789">
        <v>0</v>
      </c>
      <c r="D789" t="s">
        <v>142</v>
      </c>
      <c r="E789" s="1">
        <v>1.4836940000000001</v>
      </c>
    </row>
    <row r="790" spans="1:5" x14ac:dyDescent="0.25">
      <c r="A790" s="36" t="str">
        <f>B461&amp;C785&amp;D790</f>
        <v>PENETRACION (%)HELADOSMDD AM</v>
      </c>
      <c r="B790">
        <v>0</v>
      </c>
      <c r="C790">
        <v>0</v>
      </c>
      <c r="D790" t="s">
        <v>143</v>
      </c>
      <c r="E790" s="1">
        <v>2.432029</v>
      </c>
    </row>
    <row r="791" spans="1:5" x14ac:dyDescent="0.25">
      <c r="A791" s="36" t="str">
        <f>B461&amp;C785&amp;D791</f>
        <v>PENETRACION (%)HELADOSRTO CENTRO</v>
      </c>
      <c r="B791">
        <v>0</v>
      </c>
      <c r="C791">
        <v>0</v>
      </c>
      <c r="D791" t="s">
        <v>144</v>
      </c>
      <c r="E791" s="1">
        <v>2.1635300000000002</v>
      </c>
    </row>
    <row r="792" spans="1:5" x14ac:dyDescent="0.25">
      <c r="A792" s="36" t="str">
        <f>B461&amp;C785&amp;D792</f>
        <v>PENETRACION (%)HELADOSNORTE-CENTRO</v>
      </c>
      <c r="B792">
        <v>0</v>
      </c>
      <c r="C792">
        <v>0</v>
      </c>
      <c r="D792" t="s">
        <v>145</v>
      </c>
      <c r="E792" s="1">
        <v>3.5008729999999999</v>
      </c>
    </row>
    <row r="793" spans="1:5" x14ac:dyDescent="0.25">
      <c r="A793" s="36" t="str">
        <f>B461&amp;C785&amp;D793</f>
        <v>PENETRACION (%)HELADOSNOROESTE</v>
      </c>
      <c r="B793">
        <v>0</v>
      </c>
      <c r="C793">
        <v>0</v>
      </c>
      <c r="D793" t="s">
        <v>146</v>
      </c>
      <c r="E793" s="1">
        <v>1.0814569999999999</v>
      </c>
    </row>
    <row r="794" spans="1:5" x14ac:dyDescent="0.25">
      <c r="A794" s="36" t="str">
        <f>B461&amp;C785&amp;D794</f>
        <v>PENETRACION (%)HELADOS&lt;2MIL</v>
      </c>
      <c r="B794">
        <v>0</v>
      </c>
      <c r="C794">
        <v>0</v>
      </c>
      <c r="D794" t="s">
        <v>29</v>
      </c>
      <c r="E794" s="1">
        <v>1.813115</v>
      </c>
    </row>
    <row r="795" spans="1:5" x14ac:dyDescent="0.25">
      <c r="A795" s="36" t="str">
        <f>B461&amp;C785&amp;D795</f>
        <v>PENETRACION (%)HELADOS2-5MIL</v>
      </c>
      <c r="B795">
        <v>0</v>
      </c>
      <c r="C795">
        <v>0</v>
      </c>
      <c r="D795" t="s">
        <v>30</v>
      </c>
      <c r="E795" s="1">
        <v>1.922804</v>
      </c>
    </row>
    <row r="796" spans="1:5" x14ac:dyDescent="0.25">
      <c r="A796" s="36" t="str">
        <f>B461&amp;C785&amp;D796</f>
        <v>PENETRACION (%)HELADOS5-10MIL</v>
      </c>
      <c r="B796">
        <v>0</v>
      </c>
      <c r="C796">
        <v>0</v>
      </c>
      <c r="D796" t="s">
        <v>31</v>
      </c>
      <c r="E796" s="1">
        <v>1.775282</v>
      </c>
    </row>
    <row r="797" spans="1:5" x14ac:dyDescent="0.25">
      <c r="A797" s="36" t="str">
        <f>B461&amp;C785&amp;D797</f>
        <v>PENETRACION (%)HELADOS10-30MIL</v>
      </c>
      <c r="B797">
        <v>0</v>
      </c>
      <c r="C797">
        <v>0</v>
      </c>
      <c r="D797" t="s">
        <v>32</v>
      </c>
      <c r="E797" s="1">
        <v>2.3356430000000001</v>
      </c>
    </row>
    <row r="798" spans="1:5" x14ac:dyDescent="0.25">
      <c r="A798" s="36" t="str">
        <f>B461&amp;C785&amp;D798</f>
        <v>PENETRACION (%)HELADOS30-100MIL</v>
      </c>
      <c r="B798">
        <v>0</v>
      </c>
      <c r="C798">
        <v>0</v>
      </c>
      <c r="D798" t="s">
        <v>33</v>
      </c>
      <c r="E798" s="1">
        <v>1.611194</v>
      </c>
    </row>
    <row r="799" spans="1:5" x14ac:dyDescent="0.25">
      <c r="A799" s="36" t="str">
        <f>B461&amp;C785&amp;D799</f>
        <v>PENETRACION (%)HELADOS100-200MIL</v>
      </c>
      <c r="B799">
        <v>0</v>
      </c>
      <c r="C799">
        <v>0</v>
      </c>
      <c r="D799" t="s">
        <v>34</v>
      </c>
      <c r="E799" s="1">
        <v>1.8584210000000001</v>
      </c>
    </row>
    <row r="800" spans="1:5" x14ac:dyDescent="0.25">
      <c r="A800" s="36" t="str">
        <f>B461&amp;C785&amp;D800</f>
        <v>PENETRACION (%)HELADOS200-500MIL</v>
      </c>
      <c r="B800">
        <v>0</v>
      </c>
      <c r="C800">
        <v>0</v>
      </c>
      <c r="D800" t="s">
        <v>35</v>
      </c>
      <c r="E800" s="1">
        <v>1.992613</v>
      </c>
    </row>
    <row r="801" spans="1:5" x14ac:dyDescent="0.25">
      <c r="A801" s="36" t="str">
        <f>B461&amp;C785&amp;D801</f>
        <v>PENETRACION (%)HELADOS&gt;500MIL</v>
      </c>
      <c r="B801">
        <v>0</v>
      </c>
      <c r="C801">
        <v>0</v>
      </c>
      <c r="D801" t="s">
        <v>36</v>
      </c>
      <c r="E801" s="1">
        <v>2.0523150000000001</v>
      </c>
    </row>
    <row r="802" spans="1:5" x14ac:dyDescent="0.25">
      <c r="A802" s="36" t="str">
        <f>B461&amp;C785&amp;D802</f>
        <v>PENETRACION (%)HELADOSDE 15 A 19 AÑOS</v>
      </c>
      <c r="B802">
        <v>0</v>
      </c>
      <c r="C802">
        <v>0</v>
      </c>
      <c r="D802" t="s">
        <v>147</v>
      </c>
      <c r="E802" s="1">
        <v>0</v>
      </c>
    </row>
    <row r="803" spans="1:5" x14ac:dyDescent="0.25">
      <c r="A803" s="36" t="str">
        <f>B461&amp;C785&amp;D803</f>
        <v>PENETRACION (%)HELADOSDE 20 A 24 AÑOS</v>
      </c>
      <c r="B803">
        <v>0</v>
      </c>
      <c r="C803">
        <v>0</v>
      </c>
      <c r="D803" t="s">
        <v>148</v>
      </c>
      <c r="E803" s="1">
        <v>2.2570670000000002</v>
      </c>
    </row>
    <row r="804" spans="1:5" x14ac:dyDescent="0.25">
      <c r="A804" s="36" t="str">
        <f>B461&amp;C785&amp;D804</f>
        <v>PENETRACION (%)HELADOSDE 25 A 34 AÑOS</v>
      </c>
      <c r="B804">
        <v>0</v>
      </c>
      <c r="C804">
        <v>0</v>
      </c>
      <c r="D804" t="s">
        <v>149</v>
      </c>
      <c r="E804" s="1">
        <v>2.483498</v>
      </c>
    </row>
    <row r="805" spans="1:5" x14ac:dyDescent="0.25">
      <c r="A805" s="36" t="str">
        <f>B461&amp;C785&amp;D805</f>
        <v>PENETRACION (%)HELADOSDE 35 A 49 AÑOS</v>
      </c>
      <c r="B805">
        <v>0</v>
      </c>
      <c r="C805">
        <v>0</v>
      </c>
      <c r="D805" t="s">
        <v>150</v>
      </c>
      <c r="E805" s="1">
        <v>2.3169460000000002</v>
      </c>
    </row>
    <row r="806" spans="1:5" x14ac:dyDescent="0.25">
      <c r="A806" s="36" t="str">
        <f>B461&amp;C785&amp;D806</f>
        <v>PENETRACION (%)HELADOSDE 50 A 59 AÑOS</v>
      </c>
      <c r="B806">
        <v>0</v>
      </c>
      <c r="C806">
        <v>0</v>
      </c>
      <c r="D806" t="s">
        <v>151</v>
      </c>
      <c r="E806" s="1">
        <v>2.1317159999999999</v>
      </c>
    </row>
    <row r="807" spans="1:5" x14ac:dyDescent="0.25">
      <c r="A807" s="36" t="str">
        <f>B461&amp;C785&amp;D807</f>
        <v>PENETRACION (%)HELADOSDE 60 A 75 AÑOS</v>
      </c>
      <c r="B807">
        <v>0</v>
      </c>
      <c r="C807">
        <v>0</v>
      </c>
      <c r="D807" t="s">
        <v>152</v>
      </c>
      <c r="E807" s="1">
        <v>1.0597559999999999</v>
      </c>
    </row>
    <row r="808" spans="1:5" x14ac:dyDescent="0.25">
      <c r="A808" s="36" t="str">
        <f>B461&amp;C785&amp;D808</f>
        <v>PENETRACION (%)HELADOSALTA Y MEDIA ALTA</v>
      </c>
      <c r="B808">
        <v>0</v>
      </c>
      <c r="C808">
        <v>0</v>
      </c>
      <c r="D808" t="s">
        <v>153</v>
      </c>
      <c r="E808" s="1">
        <v>1.4794719999999999</v>
      </c>
    </row>
    <row r="809" spans="1:5" x14ac:dyDescent="0.25">
      <c r="A809" s="36" t="str">
        <f>B461&amp;C785&amp;D809</f>
        <v>PENETRACION (%)HELADOSMEDIA</v>
      </c>
      <c r="B809">
        <v>0</v>
      </c>
      <c r="C809">
        <v>0</v>
      </c>
      <c r="D809" t="s">
        <v>154</v>
      </c>
      <c r="E809" s="1">
        <v>2.2050809999999998</v>
      </c>
    </row>
    <row r="810" spans="1:5" x14ac:dyDescent="0.25">
      <c r="A810" s="36" t="str">
        <f>B461&amp;C785&amp;D810</f>
        <v>PENETRACION (%)HELADOSMEDIA BAJA</v>
      </c>
      <c r="B810">
        <v>0</v>
      </c>
      <c r="C810">
        <v>0</v>
      </c>
      <c r="D810" t="s">
        <v>155</v>
      </c>
      <c r="E810" s="1">
        <v>2.6054620000000002</v>
      </c>
    </row>
    <row r="811" spans="1:5" x14ac:dyDescent="0.25">
      <c r="A811" s="36" t="str">
        <f>B461&amp;C785&amp;D811</f>
        <v>PENETRACION (%)HELADOSBAJA</v>
      </c>
      <c r="B811">
        <v>0</v>
      </c>
      <c r="C811">
        <v>0</v>
      </c>
      <c r="D811" t="s">
        <v>156</v>
      </c>
      <c r="E811" s="1">
        <v>1.025827</v>
      </c>
    </row>
    <row r="812" spans="1:5" x14ac:dyDescent="0.25">
      <c r="A812" s="36" t="str">
        <f>B461&amp;C812&amp;D812</f>
        <v>PENETRACION (%)GALLETAST.ESPAÑA</v>
      </c>
      <c r="B812">
        <v>0</v>
      </c>
      <c r="C812" t="s">
        <v>159</v>
      </c>
      <c r="D812" t="s">
        <v>54</v>
      </c>
      <c r="E812" s="1">
        <v>2.8085499999999999</v>
      </c>
    </row>
    <row r="813" spans="1:5" x14ac:dyDescent="0.25">
      <c r="A813" s="36" t="str">
        <f>B461&amp;C812&amp;D813</f>
        <v>PENETRACION (%)GALLETASBCN AM</v>
      </c>
      <c r="B813">
        <v>0</v>
      </c>
      <c r="C813">
        <v>0</v>
      </c>
      <c r="D813" t="s">
        <v>139</v>
      </c>
      <c r="E813" s="1">
        <v>5.0770879999999998</v>
      </c>
    </row>
    <row r="814" spans="1:5" x14ac:dyDescent="0.25">
      <c r="A814" s="36" t="str">
        <f>B461&amp;C812&amp;D814</f>
        <v>PENETRACION (%)GALLETASREST.CAT ARAGON</v>
      </c>
      <c r="B814">
        <v>0</v>
      </c>
      <c r="C814">
        <v>0</v>
      </c>
      <c r="D814" t="s">
        <v>140</v>
      </c>
      <c r="E814" s="1">
        <v>5.216628</v>
      </c>
    </row>
    <row r="815" spans="1:5" x14ac:dyDescent="0.25">
      <c r="A815" s="36" t="str">
        <f>B461&amp;C812&amp;D815</f>
        <v>PENETRACION (%)GALLETASLEVANTE</v>
      </c>
      <c r="B815">
        <v>0</v>
      </c>
      <c r="C815">
        <v>0</v>
      </c>
      <c r="D815" t="s">
        <v>141</v>
      </c>
      <c r="E815" s="1">
        <v>2.0713919999999999</v>
      </c>
    </row>
    <row r="816" spans="1:5" x14ac:dyDescent="0.25">
      <c r="A816" s="36" t="str">
        <f>B461&amp;C812&amp;D816</f>
        <v>PENETRACION (%)GALLETASANDALUCIA</v>
      </c>
      <c r="B816">
        <v>0</v>
      </c>
      <c r="C816">
        <v>0</v>
      </c>
      <c r="D816" t="s">
        <v>142</v>
      </c>
      <c r="E816" s="1">
        <v>2.1071610000000001</v>
      </c>
    </row>
    <row r="817" spans="1:5" x14ac:dyDescent="0.25">
      <c r="A817" s="36" t="str">
        <f>B461&amp;C812&amp;D817</f>
        <v>PENETRACION (%)GALLETASMDD AM</v>
      </c>
      <c r="B817">
        <v>0</v>
      </c>
      <c r="C817">
        <v>0</v>
      </c>
      <c r="D817" t="s">
        <v>143</v>
      </c>
      <c r="E817" s="1">
        <v>2.0605440000000002</v>
      </c>
    </row>
    <row r="818" spans="1:5" x14ac:dyDescent="0.25">
      <c r="A818" s="36" t="str">
        <f>B461&amp;C812&amp;D818</f>
        <v>PENETRACION (%)GALLETASRTO CENTRO</v>
      </c>
      <c r="B818">
        <v>0</v>
      </c>
      <c r="C818">
        <v>0</v>
      </c>
      <c r="D818" t="s">
        <v>144</v>
      </c>
      <c r="E818" s="1">
        <v>0.99266220000000005</v>
      </c>
    </row>
    <row r="819" spans="1:5" x14ac:dyDescent="0.25">
      <c r="A819" s="36" t="str">
        <f>B461&amp;C812&amp;D819</f>
        <v>PENETRACION (%)GALLETASNORTE-CENTRO</v>
      </c>
      <c r="B819">
        <v>0</v>
      </c>
      <c r="C819">
        <v>0</v>
      </c>
      <c r="D819" t="s">
        <v>145</v>
      </c>
      <c r="E819" s="1">
        <v>4.8943050000000001</v>
      </c>
    </row>
    <row r="820" spans="1:5" x14ac:dyDescent="0.25">
      <c r="A820" s="36" t="str">
        <f>B461&amp;C812&amp;D820</f>
        <v>PENETRACION (%)GALLETASNOROESTE</v>
      </c>
      <c r="B820">
        <v>0</v>
      </c>
      <c r="C820">
        <v>0</v>
      </c>
      <c r="D820" t="s">
        <v>146</v>
      </c>
      <c r="E820" s="1">
        <v>1.9785699999999999</v>
      </c>
    </row>
    <row r="821" spans="1:5" x14ac:dyDescent="0.25">
      <c r="A821" s="36" t="str">
        <f>B461&amp;C812&amp;D821</f>
        <v>PENETRACION (%)GALLETAS&lt;2MIL</v>
      </c>
      <c r="B821">
        <v>0</v>
      </c>
      <c r="C821">
        <v>0</v>
      </c>
      <c r="D821" t="s">
        <v>29</v>
      </c>
      <c r="E821" s="1">
        <v>0.98898920000000001</v>
      </c>
    </row>
    <row r="822" spans="1:5" x14ac:dyDescent="0.25">
      <c r="A822" s="36" t="str">
        <f>B461&amp;C812&amp;D822</f>
        <v>PENETRACION (%)GALLETAS2-5MIL</v>
      </c>
      <c r="B822">
        <v>0</v>
      </c>
      <c r="C822">
        <v>0</v>
      </c>
      <c r="D822" t="s">
        <v>30</v>
      </c>
      <c r="E822" s="1">
        <v>2.4194640000000001</v>
      </c>
    </row>
    <row r="823" spans="1:5" x14ac:dyDescent="0.25">
      <c r="A823" s="36" t="str">
        <f>B461&amp;C812&amp;D823</f>
        <v>PENETRACION (%)GALLETAS5-10MIL</v>
      </c>
      <c r="B823">
        <v>0</v>
      </c>
      <c r="C823">
        <v>0</v>
      </c>
      <c r="D823" t="s">
        <v>31</v>
      </c>
      <c r="E823" s="1">
        <v>1.6609400000000001</v>
      </c>
    </row>
    <row r="824" spans="1:5" x14ac:dyDescent="0.25">
      <c r="A824" s="36" t="str">
        <f>B461&amp;C812&amp;D824</f>
        <v>PENETRACION (%)GALLETAS10-30MIL</v>
      </c>
      <c r="B824">
        <v>0</v>
      </c>
      <c r="C824">
        <v>0</v>
      </c>
      <c r="D824" t="s">
        <v>32</v>
      </c>
      <c r="E824" s="1">
        <v>3.926952</v>
      </c>
    </row>
    <row r="825" spans="1:5" x14ac:dyDescent="0.25">
      <c r="A825" s="36" t="str">
        <f>B461&amp;C812&amp;D825</f>
        <v>PENETRACION (%)GALLETAS30-100MIL</v>
      </c>
      <c r="B825">
        <v>0</v>
      </c>
      <c r="C825">
        <v>0</v>
      </c>
      <c r="D825" t="s">
        <v>33</v>
      </c>
      <c r="E825" s="1">
        <v>2.6084679999999998</v>
      </c>
    </row>
    <row r="826" spans="1:5" x14ac:dyDescent="0.25">
      <c r="A826" s="36" t="str">
        <f>B461&amp;C812&amp;D826</f>
        <v>PENETRACION (%)GALLETAS100-200MIL</v>
      </c>
      <c r="B826">
        <v>0</v>
      </c>
      <c r="C826">
        <v>0</v>
      </c>
      <c r="D826" t="s">
        <v>34</v>
      </c>
      <c r="E826" s="1">
        <v>3.655672</v>
      </c>
    </row>
    <row r="827" spans="1:5" x14ac:dyDescent="0.25">
      <c r="A827" s="36" t="str">
        <f>B461&amp;C812&amp;D827</f>
        <v>PENETRACION (%)GALLETAS200-500MIL</v>
      </c>
      <c r="B827">
        <v>0</v>
      </c>
      <c r="C827">
        <v>0</v>
      </c>
      <c r="D827" t="s">
        <v>35</v>
      </c>
      <c r="E827" s="1">
        <v>3.1936469999999999</v>
      </c>
    </row>
    <row r="828" spans="1:5" x14ac:dyDescent="0.25">
      <c r="A828" s="36" t="str">
        <f>B461&amp;C812&amp;D828</f>
        <v>PENETRACION (%)GALLETAS&gt;500MIL</v>
      </c>
      <c r="B828">
        <v>0</v>
      </c>
      <c r="C828">
        <v>0</v>
      </c>
      <c r="D828" t="s">
        <v>36</v>
      </c>
      <c r="E828" s="1">
        <v>2.702153</v>
      </c>
    </row>
    <row r="829" spans="1:5" x14ac:dyDescent="0.25">
      <c r="A829" s="36" t="str">
        <f>B461&amp;C812&amp;D829</f>
        <v>PENETRACION (%)GALLETASDE 15 A 19 AÑOS</v>
      </c>
      <c r="B829">
        <v>0</v>
      </c>
      <c r="C829">
        <v>0</v>
      </c>
      <c r="D829" t="s">
        <v>147</v>
      </c>
      <c r="E829" s="1">
        <v>9.0516030000000001</v>
      </c>
    </row>
    <row r="830" spans="1:5" x14ac:dyDescent="0.25">
      <c r="A830" s="36" t="str">
        <f>B461&amp;C812&amp;D830</f>
        <v>PENETRACION (%)GALLETASDE 20 A 24 AÑOS</v>
      </c>
      <c r="B830">
        <v>0</v>
      </c>
      <c r="C830">
        <v>0</v>
      </c>
      <c r="D830" t="s">
        <v>148</v>
      </c>
      <c r="E830" s="1">
        <v>8.1522249999999996</v>
      </c>
    </row>
    <row r="831" spans="1:5" x14ac:dyDescent="0.25">
      <c r="A831" s="36" t="str">
        <f>B461&amp;C812&amp;D831</f>
        <v>PENETRACION (%)GALLETASDE 25 A 34 AÑOS</v>
      </c>
      <c r="B831">
        <v>0</v>
      </c>
      <c r="C831">
        <v>0</v>
      </c>
      <c r="D831" t="s">
        <v>149</v>
      </c>
      <c r="E831" s="1">
        <v>2.6311429999999998</v>
      </c>
    </row>
    <row r="832" spans="1:5" x14ac:dyDescent="0.25">
      <c r="A832" s="36" t="str">
        <f>B461&amp;C812&amp;D832</f>
        <v>PENETRACION (%)GALLETASDE 35 A 49 AÑOS</v>
      </c>
      <c r="B832">
        <v>0</v>
      </c>
      <c r="C832">
        <v>0</v>
      </c>
      <c r="D832" t="s">
        <v>150</v>
      </c>
      <c r="E832" s="1">
        <v>2.0536780000000001</v>
      </c>
    </row>
    <row r="833" spans="1:5" x14ac:dyDescent="0.25">
      <c r="A833" s="36" t="str">
        <f>B461&amp;C812&amp;D833</f>
        <v>PENETRACION (%)GALLETASDE 50 A 59 AÑOS</v>
      </c>
      <c r="B833">
        <v>0</v>
      </c>
      <c r="C833">
        <v>0</v>
      </c>
      <c r="D833" t="s">
        <v>151</v>
      </c>
      <c r="E833" s="1">
        <v>2.9378989999999998</v>
      </c>
    </row>
    <row r="834" spans="1:5" x14ac:dyDescent="0.25">
      <c r="A834" s="36" t="str">
        <f>B461&amp;C812&amp;D834</f>
        <v>PENETRACION (%)GALLETASDE 60 A 75 AÑOS</v>
      </c>
      <c r="B834">
        <v>0</v>
      </c>
      <c r="C834">
        <v>0</v>
      </c>
      <c r="D834" t="s">
        <v>152</v>
      </c>
      <c r="E834" s="1">
        <v>1.102366</v>
      </c>
    </row>
    <row r="835" spans="1:5" x14ac:dyDescent="0.25">
      <c r="A835" s="36" t="str">
        <f>B461&amp;C812&amp;D835</f>
        <v>PENETRACION (%)GALLETASALTA Y MEDIA ALTA</v>
      </c>
      <c r="B835">
        <v>0</v>
      </c>
      <c r="C835">
        <v>0</v>
      </c>
      <c r="D835" t="s">
        <v>153</v>
      </c>
      <c r="E835" s="1">
        <v>1.5452300000000001</v>
      </c>
    </row>
    <row r="836" spans="1:5" x14ac:dyDescent="0.25">
      <c r="A836" s="36" t="str">
        <f>B461&amp;C812&amp;D836</f>
        <v>PENETRACION (%)GALLETASMEDIA</v>
      </c>
      <c r="B836">
        <v>0</v>
      </c>
      <c r="C836">
        <v>0</v>
      </c>
      <c r="D836" t="s">
        <v>154</v>
      </c>
      <c r="E836" s="1">
        <v>2.4621729999999999</v>
      </c>
    </row>
    <row r="837" spans="1:5" x14ac:dyDescent="0.25">
      <c r="A837" s="36" t="str">
        <f>B461&amp;C812&amp;D837</f>
        <v>PENETRACION (%)GALLETASMEDIA BAJA</v>
      </c>
      <c r="B837">
        <v>0</v>
      </c>
      <c r="C837">
        <v>0</v>
      </c>
      <c r="D837" t="s">
        <v>155</v>
      </c>
      <c r="E837" s="1">
        <v>1.418622</v>
      </c>
    </row>
    <row r="838" spans="1:5" x14ac:dyDescent="0.25">
      <c r="A838" s="36" t="str">
        <f>B461&amp;C812&amp;D838</f>
        <v>PENETRACION (%)GALLETASBAJA</v>
      </c>
      <c r="B838">
        <v>0</v>
      </c>
      <c r="C838">
        <v>0</v>
      </c>
      <c r="D838" t="s">
        <v>156</v>
      </c>
      <c r="E838" s="1">
        <v>7.4336039999999999</v>
      </c>
    </row>
    <row r="839" spans="1:5" x14ac:dyDescent="0.25">
      <c r="A839" s="36" t="str">
        <f>B461&amp;C839&amp;D839</f>
        <v>PENETRACION (%)BOLLERÍAT.ESPAÑA</v>
      </c>
      <c r="B839">
        <v>0</v>
      </c>
      <c r="C839" t="s">
        <v>160</v>
      </c>
      <c r="D839" t="s">
        <v>54</v>
      </c>
      <c r="E839" s="1">
        <v>5.0261969999999998</v>
      </c>
    </row>
    <row r="840" spans="1:5" x14ac:dyDescent="0.25">
      <c r="A840" s="36" t="str">
        <f>B461&amp;C839&amp;D840</f>
        <v>PENETRACION (%)BOLLERÍABCN AM</v>
      </c>
      <c r="B840">
        <v>0</v>
      </c>
      <c r="C840">
        <v>0</v>
      </c>
      <c r="D840" t="s">
        <v>139</v>
      </c>
      <c r="E840" s="1">
        <v>6.5780519999999996</v>
      </c>
    </row>
    <row r="841" spans="1:5" x14ac:dyDescent="0.25">
      <c r="A841" s="36" t="str">
        <f>B461&amp;C839&amp;D841</f>
        <v>PENETRACION (%)BOLLERÍAREST.CAT ARAGON</v>
      </c>
      <c r="B841">
        <v>0</v>
      </c>
      <c r="C841">
        <v>0</v>
      </c>
      <c r="D841" t="s">
        <v>140</v>
      </c>
      <c r="E841" s="1">
        <v>3.7526250000000001</v>
      </c>
    </row>
    <row r="842" spans="1:5" x14ac:dyDescent="0.25">
      <c r="A842" s="36" t="str">
        <f>B461&amp;C839&amp;D842</f>
        <v>PENETRACION (%)BOLLERÍALEVANTE</v>
      </c>
      <c r="B842">
        <v>0</v>
      </c>
      <c r="C842">
        <v>0</v>
      </c>
      <c r="D842" t="s">
        <v>141</v>
      </c>
      <c r="E842" s="1">
        <v>6.150328</v>
      </c>
    </row>
    <row r="843" spans="1:5" x14ac:dyDescent="0.25">
      <c r="A843" s="36" t="str">
        <f>B461&amp;C839&amp;D843</f>
        <v>PENETRACION (%)BOLLERÍAANDALUCIA</v>
      </c>
      <c r="B843">
        <v>0</v>
      </c>
      <c r="C843">
        <v>0</v>
      </c>
      <c r="D843" t="s">
        <v>142</v>
      </c>
      <c r="E843" s="1">
        <v>4.4082980000000003</v>
      </c>
    </row>
    <row r="844" spans="1:5" x14ac:dyDescent="0.25">
      <c r="A844" s="36" t="str">
        <f>B461&amp;C839&amp;D844</f>
        <v>PENETRACION (%)BOLLERÍAMDD AM</v>
      </c>
      <c r="B844">
        <v>0</v>
      </c>
      <c r="C844">
        <v>0</v>
      </c>
      <c r="D844" t="s">
        <v>143</v>
      </c>
      <c r="E844" s="1">
        <v>4.8683909999999999</v>
      </c>
    </row>
    <row r="845" spans="1:5" x14ac:dyDescent="0.25">
      <c r="A845" s="36" t="str">
        <f>B461&amp;C839&amp;D845</f>
        <v>PENETRACION (%)BOLLERÍARTO CENTRO</v>
      </c>
      <c r="B845">
        <v>0</v>
      </c>
      <c r="C845">
        <v>0</v>
      </c>
      <c r="D845" t="s">
        <v>144</v>
      </c>
      <c r="E845" s="1">
        <v>5.673222</v>
      </c>
    </row>
    <row r="846" spans="1:5" x14ac:dyDescent="0.25">
      <c r="A846" s="36" t="str">
        <f>B461&amp;C839&amp;D846</f>
        <v>PENETRACION (%)BOLLERÍANORTE-CENTRO</v>
      </c>
      <c r="B846">
        <v>0</v>
      </c>
      <c r="C846">
        <v>0</v>
      </c>
      <c r="D846" t="s">
        <v>145</v>
      </c>
      <c r="E846" s="1">
        <v>4.9095589999999998</v>
      </c>
    </row>
    <row r="847" spans="1:5" x14ac:dyDescent="0.25">
      <c r="A847" s="36" t="str">
        <f>B461&amp;C839&amp;D847</f>
        <v>PENETRACION (%)BOLLERÍANOROESTE</v>
      </c>
      <c r="B847">
        <v>0</v>
      </c>
      <c r="C847">
        <v>0</v>
      </c>
      <c r="D847" t="s">
        <v>146</v>
      </c>
      <c r="E847" s="1">
        <v>5.5703440000000004</v>
      </c>
    </row>
    <row r="848" spans="1:5" x14ac:dyDescent="0.25">
      <c r="A848" s="36" t="str">
        <f>B461&amp;C839&amp;D848</f>
        <v>PENETRACION (%)BOLLERÍA&lt;2MIL</v>
      </c>
      <c r="B848">
        <v>0</v>
      </c>
      <c r="C848">
        <v>0</v>
      </c>
      <c r="D848" t="s">
        <v>29</v>
      </c>
      <c r="E848" s="1">
        <v>2.4973580000000002</v>
      </c>
    </row>
    <row r="849" spans="1:5" x14ac:dyDescent="0.25">
      <c r="A849" s="36" t="str">
        <f>B461&amp;C839&amp;D849</f>
        <v>PENETRACION (%)BOLLERÍA2-5MIL</v>
      </c>
      <c r="B849">
        <v>0</v>
      </c>
      <c r="C849">
        <v>0</v>
      </c>
      <c r="D849" t="s">
        <v>30</v>
      </c>
      <c r="E849" s="1">
        <v>5.7762729999999998</v>
      </c>
    </row>
    <row r="850" spans="1:5" x14ac:dyDescent="0.25">
      <c r="A850" s="36" t="str">
        <f>B461&amp;C839&amp;D850</f>
        <v>PENETRACION (%)BOLLERÍA5-10MIL</v>
      </c>
      <c r="B850">
        <v>0</v>
      </c>
      <c r="C850">
        <v>0</v>
      </c>
      <c r="D850" t="s">
        <v>31</v>
      </c>
      <c r="E850" s="1">
        <v>4.0757310000000002</v>
      </c>
    </row>
    <row r="851" spans="1:5" x14ac:dyDescent="0.25">
      <c r="A851" s="36" t="str">
        <f>B461&amp;C839&amp;D851</f>
        <v>PENETRACION (%)BOLLERÍA10-30MIL</v>
      </c>
      <c r="B851">
        <v>0</v>
      </c>
      <c r="C851">
        <v>0</v>
      </c>
      <c r="D851" t="s">
        <v>32</v>
      </c>
      <c r="E851" s="1">
        <v>4.9590569999999996</v>
      </c>
    </row>
    <row r="852" spans="1:5" x14ac:dyDescent="0.25">
      <c r="A852" s="36" t="str">
        <f>B461&amp;C839&amp;D852</f>
        <v>PENETRACION (%)BOLLERÍA30-100MIL</v>
      </c>
      <c r="B852">
        <v>0</v>
      </c>
      <c r="C852">
        <v>0</v>
      </c>
      <c r="D852" t="s">
        <v>33</v>
      </c>
      <c r="E852" s="1">
        <v>6.6207279999999997</v>
      </c>
    </row>
    <row r="853" spans="1:5" x14ac:dyDescent="0.25">
      <c r="A853" s="36" t="str">
        <f>B461&amp;C839&amp;D853</f>
        <v>PENETRACION (%)BOLLERÍA100-200MIL</v>
      </c>
      <c r="B853">
        <v>0</v>
      </c>
      <c r="C853">
        <v>0</v>
      </c>
      <c r="D853" t="s">
        <v>34</v>
      </c>
      <c r="E853" s="1">
        <v>3.3261539999999998</v>
      </c>
    </row>
    <row r="854" spans="1:5" x14ac:dyDescent="0.25">
      <c r="A854" s="36" t="str">
        <f>B461&amp;C839&amp;D854</f>
        <v>PENETRACION (%)BOLLERÍA200-500MIL</v>
      </c>
      <c r="B854">
        <v>0</v>
      </c>
      <c r="C854">
        <v>0</v>
      </c>
      <c r="D854" t="s">
        <v>35</v>
      </c>
      <c r="E854" s="1">
        <v>5.4728969999999997</v>
      </c>
    </row>
    <row r="855" spans="1:5" x14ac:dyDescent="0.25">
      <c r="A855" s="36" t="str">
        <f>B461&amp;C839&amp;D855</f>
        <v>PENETRACION (%)BOLLERÍA&gt;500MIL</v>
      </c>
      <c r="B855">
        <v>0</v>
      </c>
      <c r="C855">
        <v>0</v>
      </c>
      <c r="D855" t="s">
        <v>36</v>
      </c>
      <c r="E855" s="1">
        <v>6.7230319999999999</v>
      </c>
    </row>
    <row r="856" spans="1:5" x14ac:dyDescent="0.25">
      <c r="A856" s="36" t="str">
        <f>B461&amp;C839&amp;D856</f>
        <v>PENETRACION (%)BOLLERÍADE 15 A 19 AÑOS</v>
      </c>
      <c r="B856">
        <v>0</v>
      </c>
      <c r="C856">
        <v>0</v>
      </c>
      <c r="D856" t="s">
        <v>147</v>
      </c>
      <c r="E856" s="1">
        <v>5.3811780000000002</v>
      </c>
    </row>
    <row r="857" spans="1:5" x14ac:dyDescent="0.25">
      <c r="A857" s="36" t="str">
        <f>B461&amp;C839&amp;D857</f>
        <v>PENETRACION (%)BOLLERÍADE 20 A 24 AÑOS</v>
      </c>
      <c r="B857">
        <v>0</v>
      </c>
      <c r="C857">
        <v>0</v>
      </c>
      <c r="D857" t="s">
        <v>148</v>
      </c>
      <c r="E857" s="1">
        <v>10.58132</v>
      </c>
    </row>
    <row r="858" spans="1:5" x14ac:dyDescent="0.25">
      <c r="A858" s="36" t="str">
        <f>B461&amp;C839&amp;D858</f>
        <v>PENETRACION (%)BOLLERÍADE 25 A 34 AÑOS</v>
      </c>
      <c r="B858">
        <v>0</v>
      </c>
      <c r="C858">
        <v>0</v>
      </c>
      <c r="D858" t="s">
        <v>149</v>
      </c>
      <c r="E858" s="1">
        <v>7.0296070000000004</v>
      </c>
    </row>
    <row r="859" spans="1:5" x14ac:dyDescent="0.25">
      <c r="A859" s="36" t="str">
        <f>B461&amp;C839&amp;D859</f>
        <v>PENETRACION (%)BOLLERÍADE 35 A 49 AÑOS</v>
      </c>
      <c r="B859">
        <v>0</v>
      </c>
      <c r="C859">
        <v>0</v>
      </c>
      <c r="D859" t="s">
        <v>150</v>
      </c>
      <c r="E859" s="1">
        <v>5.0215589999999999</v>
      </c>
    </row>
    <row r="860" spans="1:5" x14ac:dyDescent="0.25">
      <c r="A860" s="36" t="str">
        <f>B461&amp;C839&amp;D860</f>
        <v>PENETRACION (%)BOLLERÍADE 50 A 59 AÑOS</v>
      </c>
      <c r="B860">
        <v>0</v>
      </c>
      <c r="C860">
        <v>0</v>
      </c>
      <c r="D860" t="s">
        <v>151</v>
      </c>
      <c r="E860" s="1">
        <v>4.7452779999999999</v>
      </c>
    </row>
    <row r="861" spans="1:5" x14ac:dyDescent="0.25">
      <c r="A861" s="36" t="str">
        <f>B461&amp;C839&amp;D861</f>
        <v>PENETRACION (%)BOLLERÍADE 60 A 75 AÑOS</v>
      </c>
      <c r="B861">
        <v>0</v>
      </c>
      <c r="C861">
        <v>0</v>
      </c>
      <c r="D861" t="s">
        <v>152</v>
      </c>
      <c r="E861" s="1">
        <v>3.5541100000000001</v>
      </c>
    </row>
    <row r="862" spans="1:5" x14ac:dyDescent="0.25">
      <c r="A862" s="36" t="str">
        <f>B461&amp;C839&amp;D862</f>
        <v>PENETRACION (%)BOLLERÍAALTA Y MEDIA ALTA</v>
      </c>
      <c r="B862">
        <v>0</v>
      </c>
      <c r="C862">
        <v>0</v>
      </c>
      <c r="D862" t="s">
        <v>153</v>
      </c>
      <c r="E862" s="1">
        <v>3.4525429999999999</v>
      </c>
    </row>
    <row r="863" spans="1:5" x14ac:dyDescent="0.25">
      <c r="A863" s="36" t="str">
        <f>B461&amp;C839&amp;D863</f>
        <v>PENETRACION (%)BOLLERÍAMEDIA</v>
      </c>
      <c r="B863">
        <v>0</v>
      </c>
      <c r="C863">
        <v>0</v>
      </c>
      <c r="D863" t="s">
        <v>154</v>
      </c>
      <c r="E863" s="1">
        <v>6.490329</v>
      </c>
    </row>
    <row r="864" spans="1:5" x14ac:dyDescent="0.25">
      <c r="A864" s="36" t="str">
        <f>B461&amp;C839&amp;D864</f>
        <v>PENETRACION (%)BOLLERÍAMEDIA BAJA</v>
      </c>
      <c r="B864">
        <v>0</v>
      </c>
      <c r="C864">
        <v>0</v>
      </c>
      <c r="D864" t="s">
        <v>155</v>
      </c>
      <c r="E864" s="1">
        <v>4.7513269999999999</v>
      </c>
    </row>
    <row r="865" spans="1:5" x14ac:dyDescent="0.25">
      <c r="A865" s="36" t="str">
        <f>B461&amp;C839&amp;D865</f>
        <v>PENETRACION (%)BOLLERÍABAJA</v>
      </c>
      <c r="B865">
        <v>0</v>
      </c>
      <c r="C865">
        <v>0</v>
      </c>
      <c r="D865" t="s">
        <v>156</v>
      </c>
      <c r="E865" s="1">
        <v>7.1478029999999997</v>
      </c>
    </row>
    <row r="866" spans="1:5" x14ac:dyDescent="0.25">
      <c r="A866" s="36" t="str">
        <f>B461&amp;C866&amp;D866</f>
        <v>PENETRACION (%)PAL.PAN+BARRIT+TORTITT.ESPAÑA</v>
      </c>
      <c r="B866">
        <v>0</v>
      </c>
      <c r="C866" t="s">
        <v>161</v>
      </c>
      <c r="D866" t="s">
        <v>54</v>
      </c>
      <c r="E866" s="1">
        <v>0.97923550000000004</v>
      </c>
    </row>
    <row r="867" spans="1:5" x14ac:dyDescent="0.25">
      <c r="A867" s="36" t="str">
        <f>B461&amp;C866&amp;D867</f>
        <v>PENETRACION (%)PAL.PAN+BARRIT+TORTITBCN AM</v>
      </c>
      <c r="B867">
        <v>0</v>
      </c>
      <c r="C867">
        <v>0</v>
      </c>
      <c r="D867" t="s">
        <v>139</v>
      </c>
      <c r="E867" s="1">
        <v>1.59293</v>
      </c>
    </row>
    <row r="868" spans="1:5" x14ac:dyDescent="0.25">
      <c r="A868" s="36" t="str">
        <f>B461&amp;C866&amp;D868</f>
        <v>PENETRACION (%)PAL.PAN+BARRIT+TORTITREST.CAT ARAGON</v>
      </c>
      <c r="B868">
        <v>0</v>
      </c>
      <c r="C868">
        <v>0</v>
      </c>
      <c r="D868" t="s">
        <v>140</v>
      </c>
      <c r="E868" s="1">
        <v>1.20488</v>
      </c>
    </row>
    <row r="869" spans="1:5" x14ac:dyDescent="0.25">
      <c r="A869" s="36" t="str">
        <f>B461&amp;C866&amp;D869</f>
        <v>PENETRACION (%)PAL.PAN+BARRIT+TORTITLEVANTE</v>
      </c>
      <c r="B869">
        <v>0</v>
      </c>
      <c r="C869">
        <v>0</v>
      </c>
      <c r="D869" t="s">
        <v>141</v>
      </c>
      <c r="E869" s="1">
        <v>1.4135740000000001</v>
      </c>
    </row>
    <row r="870" spans="1:5" x14ac:dyDescent="0.25">
      <c r="A870" s="36" t="str">
        <f>B461&amp;C866&amp;D870</f>
        <v>PENETRACION (%)PAL.PAN+BARRIT+TORTITANDALUCIA</v>
      </c>
      <c r="B870">
        <v>0</v>
      </c>
      <c r="C870">
        <v>0</v>
      </c>
      <c r="D870" t="s">
        <v>142</v>
      </c>
      <c r="E870" s="1">
        <v>0.56723950000000001</v>
      </c>
    </row>
    <row r="871" spans="1:5" x14ac:dyDescent="0.25">
      <c r="A871" s="36" t="str">
        <f>B461&amp;C866&amp;D871</f>
        <v>PENETRACION (%)PAL.PAN+BARRIT+TORTITMDD AM</v>
      </c>
      <c r="B871">
        <v>0</v>
      </c>
      <c r="C871">
        <v>0</v>
      </c>
      <c r="D871" t="s">
        <v>143</v>
      </c>
      <c r="E871" s="1">
        <v>0.82208930000000002</v>
      </c>
    </row>
    <row r="872" spans="1:5" x14ac:dyDescent="0.25">
      <c r="A872" s="36" t="str">
        <f>B461&amp;C866&amp;D872</f>
        <v>PENETRACION (%)PAL.PAN+BARRIT+TORTITRTO CENTRO</v>
      </c>
      <c r="B872">
        <v>0</v>
      </c>
      <c r="C872">
        <v>0</v>
      </c>
      <c r="D872" t="s">
        <v>144</v>
      </c>
      <c r="E872" s="1">
        <v>1.267069</v>
      </c>
    </row>
    <row r="873" spans="1:5" x14ac:dyDescent="0.25">
      <c r="A873" s="36" t="str">
        <f>B461&amp;C866&amp;D873</f>
        <v>PENETRACION (%)PAL.PAN+BARRIT+TORTITNORTE-CENTRO</v>
      </c>
      <c r="B873">
        <v>0</v>
      </c>
      <c r="C873">
        <v>0</v>
      </c>
      <c r="D873" t="s">
        <v>145</v>
      </c>
      <c r="E873" s="1">
        <v>1.773998</v>
      </c>
    </row>
    <row r="874" spans="1:5" x14ac:dyDescent="0.25">
      <c r="A874" s="36" t="str">
        <f>B461&amp;C866&amp;D874</f>
        <v>PENETRACION (%)PAL.PAN+BARRIT+TORTITNOROESTE</v>
      </c>
      <c r="B874">
        <v>0</v>
      </c>
      <c r="C874">
        <v>0</v>
      </c>
      <c r="D874" t="s">
        <v>146</v>
      </c>
      <c r="E874" s="1">
        <v>0.84751869999999996</v>
      </c>
    </row>
    <row r="875" spans="1:5" x14ac:dyDescent="0.25">
      <c r="A875" s="36" t="str">
        <f>B461&amp;C866&amp;D875</f>
        <v>PENETRACION (%)PAL.PAN+BARRIT+TORTIT&lt;2MIL</v>
      </c>
      <c r="B875">
        <v>0</v>
      </c>
      <c r="C875">
        <v>0</v>
      </c>
      <c r="D875" t="s">
        <v>29</v>
      </c>
      <c r="E875" s="1">
        <v>0</v>
      </c>
    </row>
    <row r="876" spans="1:5" x14ac:dyDescent="0.25">
      <c r="A876" s="36" t="str">
        <f>B461&amp;C866&amp;D876</f>
        <v>PENETRACION (%)PAL.PAN+BARRIT+TORTIT2-5MIL</v>
      </c>
      <c r="B876">
        <v>0</v>
      </c>
      <c r="C876">
        <v>0</v>
      </c>
      <c r="D876" t="s">
        <v>30</v>
      </c>
      <c r="E876" s="1">
        <v>0.66283970000000003</v>
      </c>
    </row>
    <row r="877" spans="1:5" x14ac:dyDescent="0.25">
      <c r="A877" s="36" t="str">
        <f>B461&amp;C866&amp;D877</f>
        <v>PENETRACION (%)PAL.PAN+BARRIT+TORTIT5-10MIL</v>
      </c>
      <c r="B877">
        <v>0</v>
      </c>
      <c r="C877">
        <v>0</v>
      </c>
      <c r="D877" t="s">
        <v>31</v>
      </c>
      <c r="E877" s="1">
        <v>0</v>
      </c>
    </row>
    <row r="878" spans="1:5" x14ac:dyDescent="0.25">
      <c r="A878" s="36" t="str">
        <f>B461&amp;C866&amp;D878</f>
        <v>PENETRACION (%)PAL.PAN+BARRIT+TORTIT10-30MIL</v>
      </c>
      <c r="B878">
        <v>0</v>
      </c>
      <c r="C878">
        <v>0</v>
      </c>
      <c r="D878" t="s">
        <v>32</v>
      </c>
      <c r="E878" s="1">
        <v>1.0795999999999999</v>
      </c>
    </row>
    <row r="879" spans="1:5" x14ac:dyDescent="0.25">
      <c r="A879" s="36" t="str">
        <f>B461&amp;C866&amp;D879</f>
        <v>PENETRACION (%)PAL.PAN+BARRIT+TORTIT30-100MIL</v>
      </c>
      <c r="B879">
        <v>0</v>
      </c>
      <c r="C879">
        <v>0</v>
      </c>
      <c r="D879" t="s">
        <v>33</v>
      </c>
      <c r="E879" s="1">
        <v>2.0467050000000002</v>
      </c>
    </row>
    <row r="880" spans="1:5" x14ac:dyDescent="0.25">
      <c r="A880" s="36" t="str">
        <f>B461&amp;C866&amp;D880</f>
        <v>PENETRACION (%)PAL.PAN+BARRIT+TORTIT100-200MIL</v>
      </c>
      <c r="B880">
        <v>0</v>
      </c>
      <c r="C880">
        <v>0</v>
      </c>
      <c r="D880" t="s">
        <v>34</v>
      </c>
      <c r="E880" s="1">
        <v>1.466648</v>
      </c>
    </row>
    <row r="881" spans="1:5" x14ac:dyDescent="0.25">
      <c r="A881" s="36" t="str">
        <f>B461&amp;C866&amp;D881</f>
        <v>PENETRACION (%)PAL.PAN+BARRIT+TORTIT200-500MIL</v>
      </c>
      <c r="B881">
        <v>0</v>
      </c>
      <c r="C881">
        <v>0</v>
      </c>
      <c r="D881" t="s">
        <v>35</v>
      </c>
      <c r="E881" s="1">
        <v>1.177224</v>
      </c>
    </row>
    <row r="882" spans="1:5" x14ac:dyDescent="0.25">
      <c r="A882" s="36" t="str">
        <f>B461&amp;C866&amp;D882</f>
        <v>PENETRACION (%)PAL.PAN+BARRIT+TORTIT&gt;500MIL</v>
      </c>
      <c r="B882">
        <v>0</v>
      </c>
      <c r="C882">
        <v>0</v>
      </c>
      <c r="D882" t="s">
        <v>36</v>
      </c>
      <c r="E882" s="1">
        <v>0.9134738</v>
      </c>
    </row>
    <row r="883" spans="1:5" x14ac:dyDescent="0.25">
      <c r="A883" s="36" t="str">
        <f>B461&amp;C866&amp;D883</f>
        <v>PENETRACION (%)PAL.PAN+BARRIT+TORTITDE 15 A 19 AÑOS</v>
      </c>
      <c r="B883">
        <v>0</v>
      </c>
      <c r="C883">
        <v>0</v>
      </c>
      <c r="D883" t="s">
        <v>147</v>
      </c>
      <c r="E883" s="1">
        <v>2.3026620000000002</v>
      </c>
    </row>
    <row r="884" spans="1:5" x14ac:dyDescent="0.25">
      <c r="A884" s="36" t="str">
        <f>B461&amp;C866&amp;D884</f>
        <v>PENETRACION (%)PAL.PAN+BARRIT+TORTITDE 20 A 24 AÑOS</v>
      </c>
      <c r="B884">
        <v>0</v>
      </c>
      <c r="C884">
        <v>0</v>
      </c>
      <c r="D884" t="s">
        <v>148</v>
      </c>
      <c r="E884" s="1">
        <v>0.98769390000000001</v>
      </c>
    </row>
    <row r="885" spans="1:5" x14ac:dyDescent="0.25">
      <c r="A885" s="36" t="str">
        <f>B461&amp;C866&amp;D885</f>
        <v>PENETRACION (%)PAL.PAN+BARRIT+TORTITDE 25 A 34 AÑOS</v>
      </c>
      <c r="B885">
        <v>0</v>
      </c>
      <c r="C885">
        <v>0</v>
      </c>
      <c r="D885" t="s">
        <v>149</v>
      </c>
      <c r="E885" s="1">
        <v>1.2390019999999999</v>
      </c>
    </row>
    <row r="886" spans="1:5" x14ac:dyDescent="0.25">
      <c r="A886" s="36" t="str">
        <f>B461&amp;C866&amp;D886</f>
        <v>PENETRACION (%)PAL.PAN+BARRIT+TORTITDE 35 A 49 AÑOS</v>
      </c>
      <c r="B886">
        <v>0</v>
      </c>
      <c r="C886">
        <v>0</v>
      </c>
      <c r="D886" t="s">
        <v>150</v>
      </c>
      <c r="E886" s="1">
        <v>1.4122129999999999</v>
      </c>
    </row>
    <row r="887" spans="1:5" x14ac:dyDescent="0.25">
      <c r="A887" s="36" t="str">
        <f>B461&amp;C866&amp;D887</f>
        <v>PENETRACION (%)PAL.PAN+BARRIT+TORTITDE 50 A 59 AÑOS</v>
      </c>
      <c r="B887">
        <v>0</v>
      </c>
      <c r="C887">
        <v>0</v>
      </c>
      <c r="D887" t="s">
        <v>151</v>
      </c>
      <c r="E887" s="1">
        <v>1.299938</v>
      </c>
    </row>
    <row r="888" spans="1:5" x14ac:dyDescent="0.25">
      <c r="A888" s="36" t="str">
        <f>B461&amp;C866&amp;D888</f>
        <v>PENETRACION (%)PAL.PAN+BARRIT+TORTITDE 60 A 75 AÑOS</v>
      </c>
      <c r="B888">
        <v>0</v>
      </c>
      <c r="C888">
        <v>0</v>
      </c>
      <c r="D888" t="s">
        <v>152</v>
      </c>
      <c r="E888" s="1">
        <v>0.45607140000000002</v>
      </c>
    </row>
    <row r="889" spans="1:5" x14ac:dyDescent="0.25">
      <c r="A889" s="36" t="str">
        <f>B461&amp;C866&amp;D889</f>
        <v>PENETRACION (%)PAL.PAN+BARRIT+TORTITALTA Y MEDIA ALTA</v>
      </c>
      <c r="B889">
        <v>0</v>
      </c>
      <c r="C889">
        <v>0</v>
      </c>
      <c r="D889" t="s">
        <v>153</v>
      </c>
      <c r="E889" s="1">
        <v>1.670425</v>
      </c>
    </row>
    <row r="890" spans="1:5" x14ac:dyDescent="0.25">
      <c r="A890" s="36" t="str">
        <f>B461&amp;C866&amp;D890</f>
        <v>PENETRACION (%)PAL.PAN+BARRIT+TORTITMEDIA</v>
      </c>
      <c r="B890">
        <v>0</v>
      </c>
      <c r="C890">
        <v>0</v>
      </c>
      <c r="D890" t="s">
        <v>154</v>
      </c>
      <c r="E890" s="1">
        <v>1.1540349999999999</v>
      </c>
    </row>
    <row r="891" spans="1:5" x14ac:dyDescent="0.25">
      <c r="A891" s="36" t="str">
        <f>B461&amp;C866&amp;D891</f>
        <v>PENETRACION (%)PAL.PAN+BARRIT+TORTITMEDIA BAJA</v>
      </c>
      <c r="B891">
        <v>0</v>
      </c>
      <c r="C891">
        <v>0</v>
      </c>
      <c r="D891" t="s">
        <v>155</v>
      </c>
      <c r="E891" s="1">
        <v>0.43159209999999998</v>
      </c>
    </row>
    <row r="892" spans="1:5" x14ac:dyDescent="0.25">
      <c r="A892" s="36" t="str">
        <f>B461&amp;C866&amp;D892</f>
        <v>PENETRACION (%)PAL.PAN+BARRIT+TORTITBAJA</v>
      </c>
      <c r="B892">
        <v>0</v>
      </c>
      <c r="C892">
        <v>0</v>
      </c>
      <c r="D892" t="s">
        <v>156</v>
      </c>
      <c r="E892" s="1">
        <v>1.0718300000000001</v>
      </c>
    </row>
    <row r="893" spans="1:5" x14ac:dyDescent="0.25">
      <c r="A893" s="36" t="str">
        <f>B461&amp;C893&amp;D893</f>
        <v>PENETRACION (%).Resto productos Ing.T.ESPAÑA</v>
      </c>
      <c r="B893">
        <v>0</v>
      </c>
      <c r="C893" t="s">
        <v>122</v>
      </c>
      <c r="D893" t="s">
        <v>54</v>
      </c>
      <c r="E893" s="1">
        <v>15.20293</v>
      </c>
    </row>
    <row r="894" spans="1:5" x14ac:dyDescent="0.25">
      <c r="A894" s="36" t="str">
        <f>B461&amp;C893&amp;D894</f>
        <v>PENETRACION (%).Resto productos Ing.BCN AM</v>
      </c>
      <c r="B894">
        <v>0</v>
      </c>
      <c r="C894">
        <v>0</v>
      </c>
      <c r="D894" t="s">
        <v>139</v>
      </c>
      <c r="E894" s="1">
        <v>15.118740000000001</v>
      </c>
    </row>
    <row r="895" spans="1:5" x14ac:dyDescent="0.25">
      <c r="A895" s="36" t="str">
        <f>B461&amp;C893&amp;D895</f>
        <v>PENETRACION (%).Resto productos Ing.REST.CAT ARAGON</v>
      </c>
      <c r="B895">
        <v>0</v>
      </c>
      <c r="C895">
        <v>0</v>
      </c>
      <c r="D895" t="s">
        <v>140</v>
      </c>
      <c r="E895" s="1">
        <v>12.89195</v>
      </c>
    </row>
    <row r="896" spans="1:5" x14ac:dyDescent="0.25">
      <c r="A896" s="36" t="str">
        <f>B461&amp;C893&amp;D896</f>
        <v>PENETRACION (%).Resto productos Ing.LEVANTE</v>
      </c>
      <c r="B896">
        <v>0</v>
      </c>
      <c r="C896">
        <v>0</v>
      </c>
      <c r="D896" t="s">
        <v>141</v>
      </c>
      <c r="E896" s="1">
        <v>15.72964</v>
      </c>
    </row>
    <row r="897" spans="1:5" x14ac:dyDescent="0.25">
      <c r="A897" s="36" t="str">
        <f>B461&amp;C893&amp;D897</f>
        <v>PENETRACION (%).Resto productos Ing.ANDALUCIA</v>
      </c>
      <c r="B897">
        <v>0</v>
      </c>
      <c r="C897">
        <v>0</v>
      </c>
      <c r="D897" t="s">
        <v>142</v>
      </c>
      <c r="E897" s="1">
        <v>18.323560000000001</v>
      </c>
    </row>
    <row r="898" spans="1:5" x14ac:dyDescent="0.25">
      <c r="A898" s="36" t="str">
        <f>B461&amp;C893&amp;D898</f>
        <v>PENETRACION (%).Resto productos Ing.MDD AM</v>
      </c>
      <c r="B898">
        <v>0</v>
      </c>
      <c r="C898">
        <v>0</v>
      </c>
      <c r="D898" t="s">
        <v>143</v>
      </c>
      <c r="E898" s="1">
        <v>15.76352</v>
      </c>
    </row>
    <row r="899" spans="1:5" x14ac:dyDescent="0.25">
      <c r="A899" s="36" t="str">
        <f>B461&amp;C893&amp;D899</f>
        <v>PENETRACION (%).Resto productos Ing.RTO CENTRO</v>
      </c>
      <c r="B899">
        <v>0</v>
      </c>
      <c r="C899">
        <v>0</v>
      </c>
      <c r="D899" t="s">
        <v>144</v>
      </c>
      <c r="E899" s="1">
        <v>14.866390000000001</v>
      </c>
    </row>
    <row r="900" spans="1:5" x14ac:dyDescent="0.25">
      <c r="A900" s="36" t="str">
        <f>B461&amp;C893&amp;D900</f>
        <v>PENETRACION (%).Resto productos Ing.NORTE-CENTRO</v>
      </c>
      <c r="B900">
        <v>0</v>
      </c>
      <c r="C900">
        <v>0</v>
      </c>
      <c r="D900" t="s">
        <v>145</v>
      </c>
      <c r="E900" s="1">
        <v>13.6806</v>
      </c>
    </row>
    <row r="901" spans="1:5" x14ac:dyDescent="0.25">
      <c r="A901" s="36" t="str">
        <f>B461&amp;C893&amp;D901</f>
        <v>PENETRACION (%).Resto productos Ing.NOROESTE</v>
      </c>
      <c r="B901">
        <v>0</v>
      </c>
      <c r="C901">
        <v>0</v>
      </c>
      <c r="D901" t="s">
        <v>146</v>
      </c>
      <c r="E901" s="1">
        <v>14.267200000000001</v>
      </c>
    </row>
    <row r="902" spans="1:5" x14ac:dyDescent="0.25">
      <c r="A902" s="36" t="str">
        <f>B461&amp;C893&amp;D902</f>
        <v>PENETRACION (%).Resto productos Ing.&lt;2MIL</v>
      </c>
      <c r="B902">
        <v>0</v>
      </c>
      <c r="C902">
        <v>0</v>
      </c>
      <c r="D902" t="s">
        <v>29</v>
      </c>
      <c r="E902" s="1">
        <v>9.7055489999999995</v>
      </c>
    </row>
    <row r="903" spans="1:5" x14ac:dyDescent="0.25">
      <c r="A903" s="36" t="str">
        <f>B461&amp;C893&amp;D903</f>
        <v>PENETRACION (%).Resto productos Ing.2-5MIL</v>
      </c>
      <c r="B903">
        <v>0</v>
      </c>
      <c r="C903">
        <v>0</v>
      </c>
      <c r="D903" t="s">
        <v>30</v>
      </c>
      <c r="E903" s="1">
        <v>15.67085</v>
      </c>
    </row>
    <row r="904" spans="1:5" x14ac:dyDescent="0.25">
      <c r="A904" s="36" t="str">
        <f>B461&amp;C893&amp;D904</f>
        <v>PENETRACION (%).Resto productos Ing.5-10MIL</v>
      </c>
      <c r="B904">
        <v>0</v>
      </c>
      <c r="C904">
        <v>0</v>
      </c>
      <c r="D904" t="s">
        <v>31</v>
      </c>
      <c r="E904" s="1">
        <v>14.448700000000001</v>
      </c>
    </row>
    <row r="905" spans="1:5" x14ac:dyDescent="0.25">
      <c r="A905" s="36" t="str">
        <f>B461&amp;C893&amp;D905</f>
        <v>PENETRACION (%).Resto productos Ing.10-30MIL</v>
      </c>
      <c r="B905">
        <v>0</v>
      </c>
      <c r="C905">
        <v>0</v>
      </c>
      <c r="D905" t="s">
        <v>32</v>
      </c>
      <c r="E905" s="1">
        <v>15.25642</v>
      </c>
    </row>
    <row r="906" spans="1:5" x14ac:dyDescent="0.25">
      <c r="A906" s="36" t="str">
        <f>B461&amp;C893&amp;D906</f>
        <v>PENETRACION (%).Resto productos Ing.30-100MIL</v>
      </c>
      <c r="B906">
        <v>0</v>
      </c>
      <c r="C906">
        <v>0</v>
      </c>
      <c r="D906" t="s">
        <v>33</v>
      </c>
      <c r="E906" s="1">
        <v>19.393879999999999</v>
      </c>
    </row>
    <row r="907" spans="1:5" x14ac:dyDescent="0.25">
      <c r="A907" s="36" t="str">
        <f>B461&amp;C893&amp;D907</f>
        <v>PENETRACION (%).Resto productos Ing.100-200MIL</v>
      </c>
      <c r="B907">
        <v>0</v>
      </c>
      <c r="C907">
        <v>0</v>
      </c>
      <c r="D907" t="s">
        <v>34</v>
      </c>
      <c r="E907" s="1">
        <v>17.917480000000001</v>
      </c>
    </row>
    <row r="908" spans="1:5" x14ac:dyDescent="0.25">
      <c r="A908" s="36" t="str">
        <f>B461&amp;C893&amp;D908</f>
        <v>PENETRACION (%).Resto productos Ing.200-500MIL</v>
      </c>
      <c r="B908">
        <v>0</v>
      </c>
      <c r="C908">
        <v>0</v>
      </c>
      <c r="D908" t="s">
        <v>35</v>
      </c>
      <c r="E908" s="1">
        <v>15.278890000000001</v>
      </c>
    </row>
    <row r="909" spans="1:5" x14ac:dyDescent="0.25">
      <c r="A909" s="36" t="str">
        <f>B461&amp;C893&amp;D909</f>
        <v>PENETRACION (%).Resto productos Ing.&gt;500MIL</v>
      </c>
      <c r="B909">
        <v>0</v>
      </c>
      <c r="C909">
        <v>0</v>
      </c>
      <c r="D909" t="s">
        <v>36</v>
      </c>
      <c r="E909" s="1">
        <v>12.948130000000001</v>
      </c>
    </row>
    <row r="910" spans="1:5" x14ac:dyDescent="0.25">
      <c r="A910" s="36" t="str">
        <f>B461&amp;C893&amp;D910</f>
        <v>PENETRACION (%).Resto productos Ing.DE 15 A 19 AÑOS</v>
      </c>
      <c r="B910">
        <v>0</v>
      </c>
      <c r="C910">
        <v>0</v>
      </c>
      <c r="D910" t="s">
        <v>147</v>
      </c>
      <c r="E910" s="1">
        <v>6.4033759999999997</v>
      </c>
    </row>
    <row r="911" spans="1:5" x14ac:dyDescent="0.25">
      <c r="A911" s="36" t="str">
        <f>B461&amp;C893&amp;D911</f>
        <v>PENETRACION (%).Resto productos Ing.DE 20 A 24 AÑOS</v>
      </c>
      <c r="B911">
        <v>0</v>
      </c>
      <c r="C911">
        <v>0</v>
      </c>
      <c r="D911" t="s">
        <v>148</v>
      </c>
      <c r="E911" s="1">
        <v>23.125160000000001</v>
      </c>
    </row>
    <row r="912" spans="1:5" x14ac:dyDescent="0.25">
      <c r="A912" s="36" t="str">
        <f>B461&amp;C893&amp;D912</f>
        <v>PENETRACION (%).Resto productos Ing.DE 25 A 34 AÑOS</v>
      </c>
      <c r="B912">
        <v>0</v>
      </c>
      <c r="C912">
        <v>0</v>
      </c>
      <c r="D912" t="s">
        <v>149</v>
      </c>
      <c r="E912" s="1">
        <v>21.274760000000001</v>
      </c>
    </row>
    <row r="913" spans="1:5" x14ac:dyDescent="0.25">
      <c r="A913" s="36" t="str">
        <f>B461&amp;C893&amp;D913</f>
        <v>PENETRACION (%).Resto productos Ing.DE 35 A 49 AÑOS</v>
      </c>
      <c r="B913">
        <v>0</v>
      </c>
      <c r="C913">
        <v>0</v>
      </c>
      <c r="D913" t="s">
        <v>150</v>
      </c>
      <c r="E913" s="1">
        <v>15.06291</v>
      </c>
    </row>
    <row r="914" spans="1:5" x14ac:dyDescent="0.25">
      <c r="A914" s="36" t="str">
        <f>B461&amp;C893&amp;D914</f>
        <v>PENETRACION (%).Resto productos Ing.DE 50 A 59 AÑOS</v>
      </c>
      <c r="B914">
        <v>0</v>
      </c>
      <c r="C914">
        <v>0</v>
      </c>
      <c r="D914" t="s">
        <v>151</v>
      </c>
      <c r="E914" s="1">
        <v>14.08278</v>
      </c>
    </row>
    <row r="915" spans="1:5" x14ac:dyDescent="0.25">
      <c r="A915" s="36" t="str">
        <f>B461&amp;C893&amp;D915</f>
        <v>PENETRACION (%).Resto productos Ing.DE 60 A 75 AÑOS</v>
      </c>
      <c r="B915">
        <v>0</v>
      </c>
      <c r="C915">
        <v>0</v>
      </c>
      <c r="D915" t="s">
        <v>152</v>
      </c>
      <c r="E915" s="1">
        <v>13.310269999999999</v>
      </c>
    </row>
    <row r="916" spans="1:5" x14ac:dyDescent="0.25">
      <c r="A916" s="36" t="str">
        <f>B461&amp;C893&amp;D916</f>
        <v>PENETRACION (%).Resto productos Ing.ALTA Y MEDIA ALTA</v>
      </c>
      <c r="B916">
        <v>0</v>
      </c>
      <c r="C916">
        <v>0</v>
      </c>
      <c r="D916" t="s">
        <v>153</v>
      </c>
      <c r="E916" s="1">
        <v>18.756879999999999</v>
      </c>
    </row>
    <row r="917" spans="1:5" x14ac:dyDescent="0.25">
      <c r="A917" s="36" t="str">
        <f>B461&amp;C893&amp;D917</f>
        <v>PENETRACION (%).Resto productos Ing.MEDIA</v>
      </c>
      <c r="B917">
        <v>0</v>
      </c>
      <c r="C917">
        <v>0</v>
      </c>
      <c r="D917" t="s">
        <v>154</v>
      </c>
      <c r="E917" s="1">
        <v>15.237399999999999</v>
      </c>
    </row>
    <row r="918" spans="1:5" x14ac:dyDescent="0.25">
      <c r="A918" s="36" t="str">
        <f>B461&amp;C893&amp;D918</f>
        <v>PENETRACION (%).Resto productos Ing.MEDIA BAJA</v>
      </c>
      <c r="B918">
        <v>0</v>
      </c>
      <c r="C918">
        <v>0</v>
      </c>
      <c r="D918" t="s">
        <v>155</v>
      </c>
      <c r="E918" s="1">
        <v>15.0684</v>
      </c>
    </row>
    <row r="919" spans="1:5" x14ac:dyDescent="0.25">
      <c r="A919" s="36" t="str">
        <f>B461&amp;C893&amp;D919</f>
        <v>PENETRACION (%).Resto productos Ing.BAJA</v>
      </c>
      <c r="B919">
        <v>0</v>
      </c>
      <c r="C919">
        <v>0</v>
      </c>
      <c r="D919" t="s">
        <v>156</v>
      </c>
      <c r="E919" s="1">
        <v>14.985200000000001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showRowColHeaders="0" zoomScale="70" zoomScaleNormal="70" zoomScaleSheetLayoutView="85" workbookViewId="0">
      <selection sqref="A1:J1"/>
    </sheetView>
  </sheetViews>
  <sheetFormatPr baseColWidth="10" defaultRowHeight="15" x14ac:dyDescent="0.25"/>
  <cols>
    <col min="1" max="1" width="2.7109375" customWidth="1"/>
    <col min="9" max="9" width="40.28515625" customWidth="1"/>
  </cols>
  <sheetData>
    <row r="1" spans="1:12" ht="48.75" customHeight="1" x14ac:dyDescent="0.25">
      <c r="A1" s="80" t="s">
        <v>14</v>
      </c>
      <c r="B1" s="80"/>
      <c r="C1" s="80"/>
      <c r="D1" s="80"/>
      <c r="E1" s="80"/>
      <c r="F1" s="80"/>
      <c r="G1" s="80"/>
      <c r="H1" s="80"/>
      <c r="I1" s="80"/>
      <c r="J1" s="80"/>
      <c r="K1" s="43"/>
      <c r="L1" s="43"/>
    </row>
    <row r="2" spans="1:12" ht="15.75" thickBot="1" x14ac:dyDescent="0.3"/>
    <row r="3" spans="1:12" ht="18.75" customHeight="1" thickTop="1" thickBot="1" x14ac:dyDescent="0.3">
      <c r="A3" s="85" t="s">
        <v>162</v>
      </c>
      <c r="B3" s="86"/>
      <c r="C3" s="86"/>
      <c r="D3" s="86"/>
      <c r="E3" s="86"/>
      <c r="F3" s="86"/>
      <c r="G3" s="86"/>
      <c r="H3" s="86"/>
      <c r="I3" s="86"/>
      <c r="J3" s="86"/>
      <c r="K3" s="76"/>
      <c r="L3" s="76"/>
    </row>
    <row r="4" spans="1:12" ht="15.75" thickTop="1" x14ac:dyDescent="0.25"/>
    <row r="5" spans="1:12" ht="51" customHeight="1" x14ac:dyDescent="0.25">
      <c r="B5" s="87" t="s">
        <v>166</v>
      </c>
      <c r="C5" s="87"/>
      <c r="D5" s="87"/>
      <c r="E5" s="87"/>
      <c r="F5" s="87"/>
      <c r="G5" s="87"/>
      <c r="H5" s="87"/>
      <c r="I5" s="87"/>
    </row>
    <row r="6" spans="1:12" ht="13.5" customHeight="1" x14ac:dyDescent="0.25">
      <c r="B6" s="79"/>
      <c r="C6" s="79"/>
      <c r="D6" s="79"/>
      <c r="E6" s="79"/>
      <c r="F6" s="79"/>
      <c r="G6" s="79"/>
      <c r="H6" s="79"/>
      <c r="I6" s="79"/>
    </row>
    <row r="7" spans="1:12" s="77" customFormat="1" ht="175.5" customHeight="1" x14ac:dyDescent="0.25">
      <c r="B7" s="88" t="s">
        <v>167</v>
      </c>
      <c r="C7" s="88"/>
      <c r="D7" s="88"/>
      <c r="E7" s="88"/>
      <c r="F7" s="88"/>
      <c r="G7" s="88"/>
      <c r="H7" s="88"/>
      <c r="I7" s="88"/>
    </row>
    <row r="8" spans="1:12" ht="6" customHeight="1" x14ac:dyDescent="0.25">
      <c r="B8" s="84"/>
      <c r="C8" s="84"/>
      <c r="D8" s="84"/>
      <c r="E8" s="84"/>
      <c r="F8" s="84"/>
      <c r="G8" s="84"/>
      <c r="H8" s="84"/>
      <c r="I8" s="84"/>
    </row>
    <row r="9" spans="1:12" s="77" customFormat="1" ht="164.25" customHeight="1" x14ac:dyDescent="0.25">
      <c r="B9" s="88" t="s">
        <v>168</v>
      </c>
      <c r="C9" s="88"/>
      <c r="D9" s="88"/>
      <c r="E9" s="88"/>
      <c r="F9" s="88"/>
      <c r="G9" s="88"/>
      <c r="H9" s="88"/>
      <c r="I9" s="88"/>
    </row>
    <row r="10" spans="1:12" ht="5.25" customHeight="1" x14ac:dyDescent="0.25">
      <c r="B10" s="79"/>
      <c r="C10" s="79"/>
      <c r="D10" s="79"/>
      <c r="E10" s="79"/>
      <c r="F10" s="79"/>
      <c r="G10" s="79"/>
      <c r="H10" s="79"/>
      <c r="I10" s="79"/>
    </row>
    <row r="11" spans="1:12" s="77" customFormat="1" ht="211.5" customHeight="1" x14ac:dyDescent="0.25">
      <c r="B11" s="88" t="s">
        <v>169</v>
      </c>
      <c r="C11" s="88"/>
      <c r="D11" s="88"/>
      <c r="E11" s="88"/>
      <c r="F11" s="88"/>
      <c r="G11" s="88"/>
      <c r="H11" s="88"/>
      <c r="I11" s="88"/>
    </row>
    <row r="12" spans="1:12" ht="5.25" customHeight="1" x14ac:dyDescent="0.25">
      <c r="B12" s="79"/>
      <c r="C12" s="79"/>
      <c r="D12" s="79"/>
      <c r="E12" s="79"/>
      <c r="F12" s="79"/>
      <c r="G12" s="79"/>
      <c r="H12" s="79"/>
      <c r="I12" s="79"/>
    </row>
    <row r="13" spans="1:12" s="77" customFormat="1" ht="192.75" customHeight="1" x14ac:dyDescent="0.25">
      <c r="B13" s="88" t="s">
        <v>170</v>
      </c>
      <c r="C13" s="88"/>
      <c r="D13" s="88"/>
      <c r="E13" s="88"/>
      <c r="F13" s="88"/>
      <c r="G13" s="88"/>
      <c r="H13" s="88"/>
      <c r="I13" s="88"/>
    </row>
    <row r="14" spans="1:12" ht="30.95" customHeight="1" x14ac:dyDescent="0.25">
      <c r="B14" s="79"/>
      <c r="C14" s="79"/>
      <c r="D14" s="79"/>
      <c r="E14" s="79"/>
      <c r="F14" s="79"/>
      <c r="G14" s="79"/>
      <c r="H14" s="79"/>
      <c r="I14" s="79"/>
    </row>
    <row r="15" spans="1:12" ht="30.95" customHeight="1" x14ac:dyDescent="0.25">
      <c r="B15" s="79"/>
      <c r="C15" s="79"/>
      <c r="D15" s="79"/>
      <c r="E15" s="79"/>
      <c r="F15" s="79"/>
      <c r="G15" s="79"/>
      <c r="H15" s="79"/>
      <c r="I15" s="79"/>
    </row>
    <row r="16" spans="1:12" ht="14.45" customHeight="1" x14ac:dyDescent="0.25">
      <c r="B16" s="75"/>
      <c r="C16" s="75"/>
      <c r="D16" s="75"/>
      <c r="E16" s="75"/>
      <c r="F16" s="75"/>
      <c r="G16" s="75"/>
      <c r="H16" s="75"/>
      <c r="I16" s="75"/>
    </row>
    <row r="17" spans="2:9" ht="14.45" customHeight="1" x14ac:dyDescent="0.25">
      <c r="B17" s="46"/>
      <c r="C17" s="46"/>
      <c r="D17" s="46"/>
      <c r="E17" s="46"/>
      <c r="F17" s="46"/>
      <c r="G17" s="46"/>
      <c r="H17" s="46"/>
      <c r="I17" s="46"/>
    </row>
    <row r="18" spans="2:9" ht="14.45" customHeight="1" x14ac:dyDescent="0.25">
      <c r="B18" s="46"/>
      <c r="C18" s="46"/>
      <c r="D18" s="46"/>
      <c r="E18" s="46"/>
      <c r="F18" s="46"/>
      <c r="G18" s="46"/>
      <c r="H18" s="46"/>
      <c r="I18" s="46"/>
    </row>
    <row r="19" spans="2:9" ht="14.45" customHeight="1" x14ac:dyDescent="0.25">
      <c r="B19" s="46"/>
      <c r="C19" s="46"/>
      <c r="D19" s="46"/>
      <c r="E19" s="46"/>
      <c r="F19" s="46"/>
      <c r="G19" s="46"/>
      <c r="H19" s="46"/>
      <c r="I19" s="46"/>
    </row>
    <row r="20" spans="2:9" ht="14.45" customHeight="1" x14ac:dyDescent="0.25">
      <c r="B20" s="46"/>
      <c r="C20" s="46"/>
      <c r="D20" s="46"/>
      <c r="E20" s="46"/>
      <c r="F20" s="46"/>
      <c r="G20" s="46"/>
      <c r="H20" s="46"/>
      <c r="I20" s="46"/>
    </row>
    <row r="21" spans="2:9" ht="14.45" customHeight="1" x14ac:dyDescent="0.25">
      <c r="B21" s="46"/>
      <c r="C21" s="46"/>
      <c r="D21" s="46"/>
      <c r="E21" s="46"/>
      <c r="F21" s="46"/>
      <c r="G21" s="46"/>
      <c r="H21" s="46"/>
      <c r="I21" s="46"/>
    </row>
    <row r="22" spans="2:9" ht="14.45" customHeight="1" x14ac:dyDescent="0.25">
      <c r="B22" s="46"/>
      <c r="C22" s="46"/>
      <c r="D22" s="46"/>
      <c r="E22" s="46"/>
      <c r="F22" s="46"/>
      <c r="G22" s="46"/>
      <c r="H22" s="46"/>
      <c r="I22" s="46"/>
    </row>
    <row r="23" spans="2:9" ht="14.45" customHeight="1" x14ac:dyDescent="0.25">
      <c r="B23" s="46"/>
      <c r="C23" s="46"/>
      <c r="D23" s="46"/>
      <c r="E23" s="46"/>
      <c r="F23" s="46"/>
      <c r="G23" s="46"/>
      <c r="H23" s="46"/>
      <c r="I23" s="46"/>
    </row>
    <row r="24" spans="2:9" ht="14.45" customHeight="1" x14ac:dyDescent="0.25">
      <c r="B24" s="46"/>
      <c r="C24" s="46"/>
      <c r="D24" s="46"/>
      <c r="E24" s="46"/>
      <c r="F24" s="46"/>
      <c r="G24" s="46"/>
      <c r="H24" s="46"/>
      <c r="I24" s="46"/>
    </row>
    <row r="25" spans="2:9" ht="14.45" customHeight="1" x14ac:dyDescent="0.25">
      <c r="B25" s="46"/>
      <c r="C25" s="46"/>
      <c r="D25" s="46"/>
      <c r="E25" s="46"/>
      <c r="F25" s="46"/>
      <c r="G25" s="46"/>
      <c r="H25" s="46"/>
      <c r="I25" s="46"/>
    </row>
    <row r="26" spans="2:9" ht="14.45" customHeight="1" x14ac:dyDescent="0.25">
      <c r="B26" s="46"/>
      <c r="C26" s="46"/>
      <c r="D26" s="46"/>
      <c r="E26" s="46"/>
      <c r="F26" s="46"/>
      <c r="G26" s="46"/>
      <c r="H26" s="46"/>
      <c r="I26" s="46"/>
    </row>
    <row r="27" spans="2:9" ht="14.45" customHeight="1" x14ac:dyDescent="0.25">
      <c r="B27" s="46"/>
      <c r="C27" s="46"/>
      <c r="D27" s="46"/>
      <c r="E27" s="46"/>
      <c r="F27" s="46"/>
      <c r="G27" s="46"/>
      <c r="H27" s="46"/>
      <c r="I27" s="46"/>
    </row>
    <row r="28" spans="2:9" ht="14.45" customHeight="1" x14ac:dyDescent="0.25">
      <c r="B28" s="46"/>
      <c r="C28" s="46"/>
      <c r="D28" s="46"/>
      <c r="E28" s="46"/>
      <c r="F28" s="46"/>
      <c r="G28" s="46"/>
      <c r="H28" s="46"/>
      <c r="I28" s="46"/>
    </row>
    <row r="29" spans="2:9" ht="14.45" customHeight="1" x14ac:dyDescent="0.25">
      <c r="B29" s="46"/>
      <c r="C29" s="46"/>
      <c r="D29" s="46"/>
      <c r="E29" s="46"/>
      <c r="F29" s="46"/>
      <c r="G29" s="46"/>
      <c r="H29" s="46"/>
      <c r="I29" s="46"/>
    </row>
    <row r="30" spans="2:9" ht="14.45" customHeight="1" x14ac:dyDescent="0.25">
      <c r="B30" s="46"/>
      <c r="C30" s="46"/>
      <c r="D30" s="46"/>
      <c r="E30" s="46"/>
      <c r="F30" s="46"/>
      <c r="G30" s="46"/>
      <c r="H30" s="46"/>
      <c r="I30" s="46"/>
    </row>
    <row r="31" spans="2:9" ht="14.45" customHeight="1" x14ac:dyDescent="0.25">
      <c r="B31" s="46"/>
      <c r="C31" s="46"/>
      <c r="D31" s="46"/>
      <c r="E31" s="46"/>
      <c r="F31" s="46"/>
      <c r="G31" s="46"/>
      <c r="H31" s="46"/>
      <c r="I31" s="46"/>
    </row>
    <row r="32" spans="2:9" ht="14.45" customHeight="1" x14ac:dyDescent="0.25">
      <c r="B32" s="46"/>
      <c r="C32" s="46"/>
      <c r="D32" s="46"/>
      <c r="E32" s="46"/>
      <c r="F32" s="46"/>
      <c r="G32" s="46"/>
      <c r="H32" s="46"/>
      <c r="I32" s="46"/>
    </row>
    <row r="33" spans="2:9" ht="14.45" customHeight="1" x14ac:dyDescent="0.25">
      <c r="B33" s="46"/>
      <c r="C33" s="46"/>
      <c r="D33" s="46"/>
      <c r="E33" s="46"/>
      <c r="F33" s="46"/>
      <c r="G33" s="46"/>
      <c r="H33" s="46"/>
      <c r="I33" s="46"/>
    </row>
    <row r="34" spans="2:9" ht="14.45" customHeight="1" x14ac:dyDescent="0.25">
      <c r="B34" s="46"/>
      <c r="C34" s="46"/>
      <c r="D34" s="46"/>
      <c r="E34" s="46"/>
      <c r="F34" s="46"/>
      <c r="G34" s="46"/>
      <c r="H34" s="46"/>
      <c r="I34" s="46"/>
    </row>
    <row r="35" spans="2:9" ht="14.45" customHeight="1" x14ac:dyDescent="0.25">
      <c r="B35" s="46"/>
      <c r="C35" s="46"/>
      <c r="D35" s="46"/>
      <c r="E35" s="46"/>
      <c r="F35" s="46"/>
      <c r="G35" s="46"/>
      <c r="H35" s="46"/>
      <c r="I35" s="46"/>
    </row>
    <row r="36" spans="2:9" ht="14.45" customHeight="1" x14ac:dyDescent="0.25">
      <c r="B36" s="46"/>
      <c r="C36" s="46"/>
      <c r="D36" s="46"/>
      <c r="E36" s="46"/>
      <c r="F36" s="46"/>
      <c r="G36" s="46"/>
      <c r="H36" s="46"/>
      <c r="I36" s="46"/>
    </row>
    <row r="37" spans="2:9" ht="14.45" customHeight="1" x14ac:dyDescent="0.25">
      <c r="B37" s="46"/>
      <c r="C37" s="46"/>
      <c r="D37" s="46"/>
      <c r="E37" s="46"/>
      <c r="F37" s="46"/>
      <c r="G37" s="46"/>
      <c r="H37" s="46"/>
      <c r="I37" s="46"/>
    </row>
    <row r="38" spans="2:9" ht="14.45" customHeight="1" x14ac:dyDescent="0.25">
      <c r="B38" s="46"/>
      <c r="C38" s="46"/>
      <c r="D38" s="46"/>
      <c r="E38" s="46"/>
      <c r="F38" s="46"/>
      <c r="G38" s="46"/>
      <c r="H38" s="46"/>
      <c r="I38" s="46"/>
    </row>
    <row r="39" spans="2:9" ht="14.45" customHeight="1" x14ac:dyDescent="0.25">
      <c r="B39" s="46"/>
      <c r="C39" s="46"/>
      <c r="D39" s="46"/>
      <c r="E39" s="46"/>
      <c r="F39" s="46"/>
      <c r="G39" s="46"/>
      <c r="H39" s="46"/>
      <c r="I39" s="46"/>
    </row>
    <row r="40" spans="2:9" ht="14.45" customHeight="1" x14ac:dyDescent="0.25">
      <c r="B40" s="46"/>
      <c r="C40" s="46"/>
      <c r="D40" s="46"/>
      <c r="E40" s="46"/>
      <c r="F40" s="46"/>
      <c r="G40" s="46"/>
      <c r="H40" s="46"/>
      <c r="I40" s="46"/>
    </row>
    <row r="41" spans="2:9" ht="14.45" customHeight="1" x14ac:dyDescent="0.25">
      <c r="B41" s="46"/>
      <c r="C41" s="46"/>
      <c r="D41" s="46"/>
      <c r="E41" s="46"/>
      <c r="F41" s="46"/>
      <c r="G41" s="46"/>
      <c r="H41" s="46"/>
      <c r="I41" s="46"/>
    </row>
  </sheetData>
  <mergeCells count="13">
    <mergeCell ref="B15:I15"/>
    <mergeCell ref="B9:I9"/>
    <mergeCell ref="B10:I10"/>
    <mergeCell ref="B11:I11"/>
    <mergeCell ref="B12:I12"/>
    <mergeCell ref="B13:I13"/>
    <mergeCell ref="B14:I14"/>
    <mergeCell ref="B8:I8"/>
    <mergeCell ref="A1:J1"/>
    <mergeCell ref="A3:J3"/>
    <mergeCell ref="B5:I5"/>
    <mergeCell ref="B6:I6"/>
    <mergeCell ref="B7:I7"/>
  </mergeCells>
  <pageMargins left="0.7" right="0.7" top="0.75" bottom="0.75" header="0.3" footer="0.3"/>
  <pageSetup paperSize="9" scale="61"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92D050"/>
    <pageSetUpPr fitToPage="1"/>
  </sheetPr>
  <dimension ref="A1:K1247"/>
  <sheetViews>
    <sheetView showGridLines="0" showRowColHeaders="0" zoomScale="90" zoomScaleNormal="90" zoomScaleSheetLayoutView="90" workbookViewId="0"/>
  </sheetViews>
  <sheetFormatPr baseColWidth="10" defaultColWidth="12" defaultRowHeight="15.75" x14ac:dyDescent="0.25"/>
  <cols>
    <col min="1" max="1" width="2.140625" style="3" customWidth="1"/>
    <col min="2" max="2" width="4.140625" style="3" customWidth="1"/>
    <col min="3" max="3" width="29.85546875" style="3" bestFit="1" customWidth="1"/>
    <col min="4" max="7" width="16.140625" style="3" customWidth="1"/>
    <col min="8" max="8" width="16.85546875" style="3" bestFit="1" customWidth="1"/>
    <col min="9" max="9" width="16.140625" style="4" customWidth="1"/>
    <col min="10" max="16384" width="12" style="3"/>
  </cols>
  <sheetData>
    <row r="1" spans="1:11" ht="72" customHeight="1" x14ac:dyDescent="0.25">
      <c r="B1" s="22"/>
      <c r="C1" s="89" t="s">
        <v>14</v>
      </c>
      <c r="D1" s="89"/>
      <c r="E1" s="89"/>
      <c r="F1" s="89"/>
      <c r="G1" s="89"/>
      <c r="H1" s="89"/>
      <c r="I1" s="89"/>
    </row>
    <row r="2" spans="1:11" ht="24" customHeight="1" x14ac:dyDescent="0.25">
      <c r="B2" s="21"/>
    </row>
    <row r="3" spans="1:11" ht="24.95" customHeight="1" x14ac:dyDescent="0.25">
      <c r="A3" s="54"/>
      <c r="B3" s="54"/>
      <c r="C3" s="54"/>
      <c r="D3" s="54"/>
      <c r="E3" s="54"/>
      <c r="F3" s="54"/>
      <c r="G3"/>
      <c r="H3"/>
      <c r="I3"/>
      <c r="J3"/>
    </row>
    <row r="4" spans="1:11" s="12" customFormat="1" ht="11.25" customHeight="1" x14ac:dyDescent="0.2">
      <c r="A4" s="17"/>
      <c r="B4" s="17"/>
      <c r="C4" s="20"/>
      <c r="D4" s="17">
        <v>96</v>
      </c>
      <c r="E4" s="20"/>
      <c r="F4" s="20"/>
      <c r="G4" s="18"/>
      <c r="H4" s="15"/>
      <c r="I4" s="13"/>
    </row>
    <row r="5" spans="1:11" s="12" customFormat="1" ht="15" customHeight="1" x14ac:dyDescent="0.2">
      <c r="A5" s="17">
        <v>1</v>
      </c>
      <c r="B5" s="17" t="str">
        <f>VLOOKUP(A5,desplegables!C2:D5,2,0)</f>
        <v>VOLUMEN (Miles kg ó litros)</v>
      </c>
      <c r="C5" s="38"/>
      <c r="D5" s="55"/>
      <c r="E5" s="55"/>
      <c r="F5" s="55"/>
      <c r="G5" s="16"/>
      <c r="H5" s="15"/>
      <c r="I5" s="14"/>
    </row>
    <row r="6" spans="1:11" s="10" customFormat="1" ht="18" customHeight="1" x14ac:dyDescent="0.25">
      <c r="A6" s="59"/>
      <c r="B6" s="90"/>
      <c r="C6" s="90"/>
      <c r="D6" s="56">
        <v>32073135.108767997</v>
      </c>
      <c r="E6" s="56">
        <v>31796651.899999999</v>
      </c>
      <c r="F6" s="56">
        <v>28579560.528701</v>
      </c>
      <c r="G6" s="11">
        <v>26312260.197521999</v>
      </c>
      <c r="H6" s="11">
        <v>26207729.846116003</v>
      </c>
      <c r="I6" s="11">
        <v>24181234.546657495</v>
      </c>
    </row>
    <row r="7" spans="1:11" x14ac:dyDescent="0.25">
      <c r="A7" s="10"/>
      <c r="B7" s="39"/>
      <c r="C7" s="48"/>
      <c r="D7" s="49">
        <v>4</v>
      </c>
      <c r="E7" s="49">
        <f>D7+1</f>
        <v>5</v>
      </c>
      <c r="F7" s="49">
        <f t="shared" ref="F7:I7" si="0">E7+1</f>
        <v>6</v>
      </c>
      <c r="G7" s="37">
        <f t="shared" si="0"/>
        <v>7</v>
      </c>
      <c r="H7" s="37">
        <f t="shared" si="0"/>
        <v>8</v>
      </c>
      <c r="I7" s="37">
        <f t="shared" si="0"/>
        <v>9</v>
      </c>
      <c r="J7"/>
    </row>
    <row r="8" spans="1:11" ht="50.1" customHeight="1" thickBot="1" x14ac:dyDescent="0.3">
      <c r="A8" s="26"/>
      <c r="B8" s="25"/>
      <c r="C8" s="50"/>
      <c r="D8" s="8" t="str">
        <f>'ALIMENTACION PERFIL'!$E$1</f>
        <v>Año 2020</v>
      </c>
      <c r="E8" s="8"/>
      <c r="F8" s="8"/>
      <c r="G8"/>
      <c r="H8"/>
      <c r="I8"/>
      <c r="K8" s="3" t="s">
        <v>164</v>
      </c>
    </row>
    <row r="9" spans="1:11" ht="24.95" customHeight="1" x14ac:dyDescent="0.25">
      <c r="A9"/>
      <c r="B9" s="54"/>
      <c r="C9" s="51" t="s">
        <v>15</v>
      </c>
      <c r="D9" s="27">
        <f>VLOOKUP($B$5&amp;C9,'ALIMENTACION KPI'!$A:$D,D$7,0)</f>
        <v>25648.611975371001</v>
      </c>
      <c r="E9" s="27"/>
      <c r="F9" s="27"/>
      <c r="G9"/>
      <c r="H9"/>
      <c r="I9"/>
    </row>
    <row r="10" spans="1:11" ht="24.95" customHeight="1" x14ac:dyDescent="0.25">
      <c r="A10"/>
      <c r="B10" s="54"/>
      <c r="C10" s="52" t="s">
        <v>16</v>
      </c>
      <c r="D10" s="27">
        <f>VLOOKUP($B$5&amp;C10,'ALIMENTACION KPI'!$A:$D,D$7,0)</f>
        <v>11229.766701385</v>
      </c>
      <c r="E10" s="27"/>
      <c r="F10" s="27"/>
      <c r="G10"/>
      <c r="H10"/>
      <c r="I10"/>
    </row>
    <row r="11" spans="1:11" ht="24.95" customHeight="1" x14ac:dyDescent="0.25">
      <c r="A11"/>
      <c r="B11" s="54"/>
      <c r="C11" s="52" t="s">
        <v>17</v>
      </c>
      <c r="D11" s="27">
        <f>VLOOKUP($B$5&amp;C11,'ALIMENTACION KPI'!$A:$D,D$7,0)</f>
        <v>13713.774152279999</v>
      </c>
      <c r="E11" s="27"/>
      <c r="F11" s="27"/>
      <c r="G11"/>
      <c r="H11"/>
      <c r="I11"/>
    </row>
    <row r="12" spans="1:11" ht="24.95" customHeight="1" x14ac:dyDescent="0.25">
      <c r="A12"/>
      <c r="B12" s="54"/>
      <c r="C12" s="53" t="s">
        <v>18</v>
      </c>
      <c r="D12" s="27">
        <f>VLOOKUP($B$5&amp;C12,'ALIMENTACION KPI'!$A:$D,D$7,0)</f>
        <v>12950.678628529999</v>
      </c>
      <c r="E12" s="27"/>
      <c r="F12" s="27"/>
      <c r="G12"/>
      <c r="H12"/>
      <c r="I12"/>
    </row>
    <row r="13" spans="1:11" ht="24.95" customHeight="1" x14ac:dyDescent="0.25">
      <c r="A13"/>
      <c r="B13" s="54"/>
      <c r="C13" s="53" t="s">
        <v>19</v>
      </c>
      <c r="D13" s="27">
        <f>VLOOKUP($B$5&amp;C13,'ALIMENTACION KPI'!$A:$D,D$7,0)</f>
        <v>763.0955237500001</v>
      </c>
      <c r="E13" s="27"/>
      <c r="F13" s="27"/>
      <c r="G13"/>
      <c r="H13"/>
      <c r="I13"/>
    </row>
    <row r="14" spans="1:11" ht="24.95" customHeight="1" x14ac:dyDescent="0.25">
      <c r="A14"/>
      <c r="B14" s="54"/>
      <c r="C14" s="52" t="s">
        <v>20</v>
      </c>
      <c r="D14" s="27">
        <f>VLOOKUP($B$5&amp;C14,'ALIMENTACION KPI'!$A:$D,D$7,0)</f>
        <v>705.07112170599999</v>
      </c>
      <c r="E14" s="27"/>
      <c r="F14" s="27"/>
      <c r="G14"/>
      <c r="H14"/>
      <c r="I14"/>
    </row>
    <row r="15" spans="1:11" x14ac:dyDescent="0.25">
      <c r="B15" s="58"/>
      <c r="C15" s="58"/>
      <c r="D15" s="58"/>
      <c r="E15" s="58"/>
      <c r="F15" s="58"/>
      <c r="G15" s="5"/>
      <c r="H15" s="5"/>
      <c r="I15" s="6"/>
    </row>
    <row r="16" spans="1:11" x14ac:dyDescent="0.25">
      <c r="B16" s="58"/>
      <c r="C16" s="58"/>
      <c r="D16" s="58"/>
      <c r="E16" s="58"/>
      <c r="F16" s="58"/>
      <c r="G16" s="5"/>
      <c r="H16" s="5"/>
      <c r="I16" s="6"/>
    </row>
    <row r="17" spans="2:9" x14ac:dyDescent="0.25">
      <c r="B17" s="58"/>
      <c r="C17" s="58"/>
      <c r="D17" s="58"/>
      <c r="E17" s="58"/>
      <c r="F17" s="58"/>
      <c r="G17" s="5"/>
      <c r="H17" s="5"/>
      <c r="I17" s="6"/>
    </row>
    <row r="18" spans="2:9" x14ac:dyDescent="0.25">
      <c r="B18" s="58"/>
      <c r="C18" s="58"/>
      <c r="D18" s="58"/>
      <c r="E18" s="58"/>
      <c r="F18" s="58"/>
      <c r="G18" s="5"/>
      <c r="H18" s="5"/>
      <c r="I18" s="6"/>
    </row>
    <row r="19" spans="2:9" x14ac:dyDescent="0.25">
      <c r="B19" s="58"/>
      <c r="C19" s="58"/>
      <c r="D19" s="58"/>
      <c r="E19" s="58"/>
      <c r="F19" s="58"/>
      <c r="G19" s="5"/>
      <c r="H19" s="5"/>
      <c r="I19" s="6"/>
    </row>
    <row r="20" spans="2:9" x14ac:dyDescent="0.25">
      <c r="B20" s="58"/>
      <c r="C20" s="58"/>
      <c r="D20" s="58"/>
      <c r="E20" s="58"/>
      <c r="F20" s="58"/>
      <c r="G20" s="5"/>
      <c r="H20" s="5"/>
      <c r="I20" s="6"/>
    </row>
    <row r="21" spans="2:9" x14ac:dyDescent="0.25">
      <c r="B21" s="58"/>
      <c r="C21" s="58"/>
      <c r="D21" s="58"/>
      <c r="E21" s="58"/>
      <c r="F21" s="58"/>
      <c r="G21" s="5"/>
      <c r="H21" s="5"/>
      <c r="I21" s="6"/>
    </row>
    <row r="22" spans="2:9" x14ac:dyDescent="0.25">
      <c r="B22" s="58"/>
      <c r="C22" s="58"/>
      <c r="D22" s="58"/>
      <c r="E22" s="58"/>
      <c r="F22" s="58"/>
      <c r="G22" s="5"/>
      <c r="H22" s="5"/>
      <c r="I22" s="6"/>
    </row>
    <row r="23" spans="2:9" x14ac:dyDescent="0.25">
      <c r="B23" s="58"/>
      <c r="C23" s="58"/>
      <c r="D23" s="58"/>
      <c r="E23" s="58"/>
      <c r="F23" s="58"/>
      <c r="G23" s="5"/>
      <c r="H23" s="5"/>
      <c r="I23" s="6"/>
    </row>
    <row r="24" spans="2:9" x14ac:dyDescent="0.25">
      <c r="B24" s="58"/>
      <c r="C24" s="58"/>
      <c r="D24" s="58"/>
      <c r="E24" s="58"/>
      <c r="F24" s="58"/>
      <c r="G24" s="5"/>
      <c r="H24" s="5"/>
      <c r="I24" s="6"/>
    </row>
    <row r="25" spans="2:9" x14ac:dyDescent="0.25">
      <c r="B25" s="58"/>
      <c r="C25" s="58"/>
      <c r="D25" s="58"/>
      <c r="E25" s="58"/>
      <c r="F25" s="58"/>
      <c r="G25" s="5"/>
      <c r="H25" s="5"/>
      <c r="I25" s="6"/>
    </row>
    <row r="26" spans="2:9" x14ac:dyDescent="0.25">
      <c r="B26" s="58"/>
      <c r="C26" s="58"/>
      <c r="D26" s="58"/>
      <c r="E26" s="58"/>
      <c r="F26" s="58"/>
      <c r="G26" s="5"/>
      <c r="H26" s="5"/>
      <c r="I26" s="6"/>
    </row>
    <row r="27" spans="2:9" x14ac:dyDescent="0.25">
      <c r="B27" s="58"/>
      <c r="C27" s="58"/>
      <c r="D27" s="58"/>
      <c r="E27" s="58"/>
      <c r="F27" s="58"/>
      <c r="G27" s="5"/>
      <c r="H27" s="5"/>
      <c r="I27" s="6"/>
    </row>
    <row r="28" spans="2:9" x14ac:dyDescent="0.25">
      <c r="B28" s="58"/>
      <c r="C28" s="58"/>
      <c r="D28" s="58"/>
      <c r="E28" s="58"/>
      <c r="F28" s="58"/>
      <c r="G28" s="5"/>
      <c r="H28" s="5"/>
      <c r="I28" s="6"/>
    </row>
    <row r="29" spans="2:9" x14ac:dyDescent="0.25">
      <c r="B29" s="58"/>
      <c r="C29" s="58"/>
      <c r="D29" s="58"/>
      <c r="E29" s="58"/>
      <c r="F29" s="58"/>
      <c r="G29" s="5"/>
      <c r="H29" s="5"/>
      <c r="I29" s="6"/>
    </row>
    <row r="30" spans="2:9" x14ac:dyDescent="0.25">
      <c r="B30" s="58"/>
      <c r="C30" s="58"/>
      <c r="D30" s="58"/>
      <c r="E30" s="58"/>
      <c r="F30" s="58"/>
      <c r="G30" s="5"/>
      <c r="H30" s="5"/>
      <c r="I30" s="6"/>
    </row>
    <row r="31" spans="2:9" x14ac:dyDescent="0.25">
      <c r="B31" s="58"/>
      <c r="C31" s="58"/>
      <c r="D31" s="58"/>
      <c r="E31" s="58"/>
      <c r="F31" s="58"/>
      <c r="G31" s="5"/>
      <c r="H31" s="5"/>
      <c r="I31" s="6"/>
    </row>
    <row r="32" spans="2:9" x14ac:dyDescent="0.25">
      <c r="B32" s="58"/>
      <c r="C32" s="58"/>
      <c r="D32" s="58"/>
      <c r="E32" s="58"/>
      <c r="F32" s="58"/>
      <c r="G32" s="5"/>
      <c r="H32" s="5"/>
      <c r="I32" s="6"/>
    </row>
    <row r="33" spans="2:9" x14ac:dyDescent="0.25">
      <c r="B33" s="58"/>
      <c r="C33" s="58"/>
      <c r="D33" s="58"/>
      <c r="E33" s="58"/>
      <c r="F33" s="58"/>
      <c r="G33" s="5"/>
      <c r="H33" s="5"/>
      <c r="I33" s="6"/>
    </row>
    <row r="34" spans="2:9" x14ac:dyDescent="0.25">
      <c r="B34" s="58"/>
      <c r="C34" s="58"/>
      <c r="D34" s="58"/>
      <c r="E34" s="58"/>
      <c r="F34" s="58"/>
      <c r="G34" s="5"/>
      <c r="H34" s="5"/>
      <c r="I34" s="6"/>
    </row>
    <row r="35" spans="2:9" x14ac:dyDescent="0.25">
      <c r="B35" s="58"/>
      <c r="C35" s="58"/>
      <c r="D35" s="58"/>
      <c r="E35" s="58"/>
      <c r="F35" s="58"/>
      <c r="G35" s="5"/>
      <c r="H35" s="5"/>
      <c r="I35" s="6"/>
    </row>
    <row r="36" spans="2:9" x14ac:dyDescent="0.25">
      <c r="B36" s="58"/>
      <c r="C36" s="58"/>
      <c r="D36" s="58"/>
      <c r="E36" s="58"/>
      <c r="F36" s="58"/>
      <c r="G36" s="5"/>
      <c r="H36" s="5"/>
      <c r="I36" s="6"/>
    </row>
    <row r="37" spans="2:9" x14ac:dyDescent="0.25">
      <c r="B37" s="58"/>
      <c r="C37" s="58"/>
      <c r="D37" s="58"/>
      <c r="E37" s="58"/>
      <c r="F37" s="58"/>
      <c r="G37" s="5"/>
      <c r="H37" s="5"/>
      <c r="I37" s="6"/>
    </row>
    <row r="38" spans="2:9" x14ac:dyDescent="0.25">
      <c r="B38" s="58"/>
      <c r="C38" s="58"/>
      <c r="D38" s="58"/>
      <c r="E38" s="58"/>
      <c r="F38" s="58"/>
      <c r="G38" s="5"/>
      <c r="H38" s="5"/>
      <c r="I38" s="6"/>
    </row>
    <row r="39" spans="2:9" x14ac:dyDescent="0.25">
      <c r="B39" s="58"/>
      <c r="C39" s="58"/>
      <c r="D39" s="58"/>
      <c r="E39" s="58"/>
      <c r="F39" s="58"/>
      <c r="G39" s="5"/>
      <c r="H39" s="5"/>
      <c r="I39" s="6"/>
    </row>
    <row r="40" spans="2:9" x14ac:dyDescent="0.25">
      <c r="B40" s="58"/>
      <c r="C40" s="58"/>
      <c r="D40" s="58"/>
      <c r="E40" s="58"/>
      <c r="F40" s="58"/>
      <c r="G40" s="5"/>
      <c r="H40" s="5"/>
      <c r="I40" s="6"/>
    </row>
    <row r="41" spans="2:9" x14ac:dyDescent="0.25">
      <c r="B41" s="58"/>
      <c r="C41" s="58"/>
      <c r="D41" s="58"/>
      <c r="E41" s="58"/>
      <c r="F41" s="58"/>
      <c r="G41" s="5"/>
      <c r="H41" s="5"/>
      <c r="I41" s="6"/>
    </row>
    <row r="42" spans="2:9" x14ac:dyDescent="0.25">
      <c r="B42" s="58"/>
      <c r="C42" s="58"/>
      <c r="D42" s="58"/>
      <c r="E42" s="58"/>
      <c r="F42" s="58"/>
      <c r="G42" s="5"/>
      <c r="H42" s="5"/>
      <c r="I42" s="6"/>
    </row>
    <row r="43" spans="2:9" x14ac:dyDescent="0.25">
      <c r="B43" s="58"/>
      <c r="C43" s="58"/>
      <c r="D43" s="58"/>
      <c r="E43" s="58"/>
      <c r="F43" s="58"/>
      <c r="G43" s="5"/>
      <c r="H43" s="5"/>
      <c r="I43" s="6"/>
    </row>
    <row r="44" spans="2:9" x14ac:dyDescent="0.25">
      <c r="B44" s="58"/>
      <c r="C44" s="58"/>
      <c r="D44" s="58"/>
      <c r="E44" s="58"/>
      <c r="F44" s="58"/>
      <c r="G44" s="5"/>
      <c r="H44" s="5"/>
      <c r="I44" s="6"/>
    </row>
    <row r="45" spans="2:9" x14ac:dyDescent="0.25">
      <c r="B45" s="58"/>
      <c r="C45" s="58"/>
      <c r="D45" s="58"/>
      <c r="E45" s="58"/>
      <c r="F45" s="58"/>
      <c r="G45" s="5"/>
      <c r="H45" s="5"/>
      <c r="I45" s="6"/>
    </row>
    <row r="46" spans="2:9" x14ac:dyDescent="0.25">
      <c r="B46" s="58"/>
      <c r="C46" s="58"/>
      <c r="D46" s="58"/>
      <c r="E46" s="58"/>
      <c r="F46" s="58"/>
      <c r="G46" s="5"/>
      <c r="H46" s="5"/>
      <c r="I46" s="6"/>
    </row>
    <row r="47" spans="2:9" x14ac:dyDescent="0.25">
      <c r="B47" s="58"/>
      <c r="C47" s="58"/>
      <c r="D47" s="58"/>
      <c r="E47" s="58"/>
      <c r="F47" s="58"/>
      <c r="G47" s="5"/>
      <c r="H47" s="5"/>
      <c r="I47" s="6"/>
    </row>
    <row r="48" spans="2:9" x14ac:dyDescent="0.25">
      <c r="B48" s="58"/>
      <c r="C48" s="58"/>
      <c r="D48" s="58"/>
      <c r="E48" s="58"/>
      <c r="F48" s="58"/>
      <c r="G48" s="5"/>
      <c r="H48" s="5"/>
      <c r="I48" s="6"/>
    </row>
    <row r="49" spans="2:9" x14ac:dyDescent="0.25">
      <c r="B49" s="58"/>
      <c r="C49" s="58"/>
      <c r="D49" s="58"/>
      <c r="E49" s="58"/>
      <c r="F49" s="58"/>
      <c r="G49" s="5"/>
      <c r="H49" s="5"/>
      <c r="I49" s="6"/>
    </row>
    <row r="50" spans="2:9" x14ac:dyDescent="0.25">
      <c r="B50" s="58"/>
      <c r="C50" s="58"/>
      <c r="D50" s="58"/>
      <c r="E50" s="58"/>
      <c r="F50" s="58"/>
      <c r="G50" s="5"/>
      <c r="H50" s="5"/>
      <c r="I50" s="6"/>
    </row>
    <row r="51" spans="2:9" x14ac:dyDescent="0.25">
      <c r="B51" s="58"/>
      <c r="C51" s="58"/>
      <c r="D51" s="58"/>
      <c r="E51" s="58"/>
      <c r="F51" s="58"/>
      <c r="G51" s="5"/>
      <c r="H51" s="5"/>
      <c r="I51" s="6"/>
    </row>
    <row r="52" spans="2:9" x14ac:dyDescent="0.25">
      <c r="D52" s="5"/>
      <c r="E52" s="5"/>
      <c r="F52" s="5"/>
      <c r="G52" s="5"/>
      <c r="H52" s="5"/>
      <c r="I52" s="6"/>
    </row>
    <row r="53" spans="2:9" x14ac:dyDescent="0.25">
      <c r="D53" s="5"/>
      <c r="E53" s="5"/>
      <c r="F53" s="5"/>
      <c r="G53" s="5"/>
      <c r="H53" s="5"/>
      <c r="I53" s="6"/>
    </row>
    <row r="54" spans="2:9" x14ac:dyDescent="0.25">
      <c r="D54" s="5"/>
      <c r="E54" s="5"/>
      <c r="F54" s="5"/>
      <c r="G54" s="5"/>
      <c r="H54" s="5"/>
      <c r="I54" s="6"/>
    </row>
    <row r="55" spans="2:9" x14ac:dyDescent="0.25">
      <c r="D55" s="5"/>
      <c r="E55" s="5"/>
      <c r="F55" s="5"/>
      <c r="G55" s="5"/>
      <c r="H55" s="5"/>
      <c r="I55" s="6"/>
    </row>
    <row r="56" spans="2:9" x14ac:dyDescent="0.25">
      <c r="D56" s="5"/>
      <c r="E56" s="5"/>
      <c r="F56" s="5"/>
      <c r="G56" s="5"/>
      <c r="H56" s="5"/>
      <c r="I56" s="6"/>
    </row>
    <row r="57" spans="2:9" x14ac:dyDescent="0.25">
      <c r="D57" s="5"/>
      <c r="E57" s="5"/>
      <c r="F57" s="5"/>
      <c r="G57" s="5"/>
      <c r="H57" s="5"/>
      <c r="I57" s="6"/>
    </row>
    <row r="58" spans="2:9" x14ac:dyDescent="0.25">
      <c r="D58" s="5"/>
      <c r="E58" s="5"/>
      <c r="F58" s="5"/>
      <c r="G58" s="5"/>
      <c r="H58" s="5"/>
      <c r="I58" s="6"/>
    </row>
    <row r="59" spans="2:9" x14ac:dyDescent="0.25">
      <c r="D59" s="5"/>
      <c r="E59" s="5"/>
      <c r="F59" s="5"/>
      <c r="G59" s="5"/>
      <c r="H59" s="5"/>
      <c r="I59" s="6"/>
    </row>
    <row r="60" spans="2:9" x14ac:dyDescent="0.25">
      <c r="D60" s="5"/>
      <c r="E60" s="5"/>
      <c r="F60" s="5"/>
      <c r="G60" s="5"/>
      <c r="H60" s="5"/>
      <c r="I60" s="6"/>
    </row>
    <row r="61" spans="2:9" x14ac:dyDescent="0.25">
      <c r="D61" s="5"/>
      <c r="E61" s="5"/>
      <c r="F61" s="5"/>
      <c r="G61" s="5"/>
      <c r="H61" s="5"/>
      <c r="I61" s="6"/>
    </row>
    <row r="62" spans="2:9" x14ac:dyDescent="0.25">
      <c r="D62" s="5"/>
      <c r="E62" s="5"/>
      <c r="F62" s="5"/>
      <c r="G62" s="5"/>
      <c r="H62" s="5"/>
      <c r="I62" s="6"/>
    </row>
    <row r="63" spans="2:9" x14ac:dyDescent="0.25">
      <c r="D63" s="5"/>
      <c r="E63" s="5"/>
      <c r="F63" s="5"/>
      <c r="G63" s="5"/>
      <c r="H63" s="5"/>
      <c r="I63" s="6"/>
    </row>
    <row r="64" spans="2: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sheetData>
  <sheetProtection sheet="1" objects="1" scenarios="1"/>
  <mergeCells count="2">
    <mergeCell ref="C1:I1"/>
    <mergeCell ref="B6:C6"/>
  </mergeCells>
  <pageMargins left="0.25" right="0.25" top="0.75" bottom="0.75" header="0.3" footer="0.3"/>
  <pageSetup paperSize="9" orientation="landscape" r:id="rId1"/>
  <ignoredErrors>
    <ignoredError sqref="B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defaultSize="0" autoLine="0" autoPict="0">
                <anchor moveWithCells="1">
                  <from>
                    <xdr:col>1</xdr:col>
                    <xdr:colOff>66675</xdr:colOff>
                    <xdr:row>3</xdr:row>
                    <xdr:rowOff>123825</xdr:rowOff>
                  </from>
                  <to>
                    <xdr:col>3</xdr:col>
                    <xdr:colOff>676275</xdr:colOff>
                    <xdr:row>5</xdr:row>
                    <xdr:rowOff>104775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92D050"/>
    <pageSetUpPr fitToPage="1"/>
  </sheetPr>
  <dimension ref="A1:J1279"/>
  <sheetViews>
    <sheetView showGridLines="0" showRowColHeaders="0" zoomScale="90" zoomScaleNormal="90" zoomScaleSheetLayoutView="90" workbookViewId="0"/>
  </sheetViews>
  <sheetFormatPr baseColWidth="10" defaultColWidth="12" defaultRowHeight="15.75" x14ac:dyDescent="0.25"/>
  <cols>
    <col min="1" max="1" width="2.140625" style="10" customWidth="1"/>
    <col min="2" max="2" width="16.140625" style="3" customWidth="1"/>
    <col min="3" max="3" width="29.85546875" style="3" bestFit="1"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7.5" customHeight="1" x14ac:dyDescent="0.25">
      <c r="B2" s="21"/>
    </row>
    <row r="3" spans="1:10" ht="24.95" customHeight="1" x14ac:dyDescent="0.25">
      <c r="A3" s="54"/>
      <c r="B3" s="54"/>
      <c r="C3" s="54"/>
      <c r="D3" s="54"/>
      <c r="E3" s="54"/>
      <c r="F3" s="54"/>
      <c r="G3"/>
      <c r="H3"/>
      <c r="I3"/>
    </row>
    <row r="4" spans="1:10" s="12" customFormat="1" ht="11.25" customHeight="1" x14ac:dyDescent="0.2">
      <c r="A4" s="17"/>
      <c r="B4" s="17"/>
      <c r="C4" s="20"/>
      <c r="D4" s="17">
        <v>96</v>
      </c>
      <c r="E4" s="20"/>
      <c r="F4" s="20"/>
      <c r="G4" s="18"/>
      <c r="H4" s="15"/>
      <c r="I4" s="13"/>
    </row>
    <row r="5" spans="1:10" s="12" customFormat="1" ht="15" customHeight="1" x14ac:dyDescent="0.2">
      <c r="A5" s="17">
        <v>2</v>
      </c>
      <c r="B5" s="17" t="str">
        <f>VLOOKUP(A5,desplegables!E2:F3,2,0)</f>
        <v>PENETRACION (%)</v>
      </c>
      <c r="C5" s="38"/>
      <c r="D5" s="55"/>
      <c r="E5" s="55"/>
      <c r="F5" s="55"/>
      <c r="G5" s="16"/>
      <c r="H5" s="15"/>
      <c r="I5" s="14"/>
    </row>
    <row r="6" spans="1:10" s="10" customFormat="1" ht="18" customHeight="1" x14ac:dyDescent="0.25">
      <c r="A6" s="59"/>
      <c r="B6" s="90"/>
      <c r="C6" s="90"/>
      <c r="D6" s="56">
        <v>32073135.108767997</v>
      </c>
      <c r="E6" s="56">
        <v>31796651.899999999</v>
      </c>
      <c r="F6" s="56">
        <v>28579560.528701</v>
      </c>
      <c r="G6" s="11">
        <v>26312260.197521999</v>
      </c>
      <c r="H6" s="11">
        <v>26207729.846116003</v>
      </c>
      <c r="I6" s="11">
        <v>24181234.546657495</v>
      </c>
    </row>
    <row r="7" spans="1:10" x14ac:dyDescent="0.25">
      <c r="A7" s="39">
        <v>4</v>
      </c>
      <c r="B7" s="39" t="str">
        <f>VLOOKUP(A7,desplegables!A2:B7,2,0)</f>
        <v>Total Bebidas Frias</v>
      </c>
      <c r="C7" s="39"/>
      <c r="D7" s="49">
        <v>5</v>
      </c>
      <c r="E7" s="49">
        <f>D7+1</f>
        <v>6</v>
      </c>
      <c r="F7" s="49">
        <f t="shared" ref="F7:I7" si="0">E7+1</f>
        <v>7</v>
      </c>
      <c r="G7" s="37">
        <f t="shared" si="0"/>
        <v>8</v>
      </c>
      <c r="H7" s="37">
        <f t="shared" si="0"/>
        <v>9</v>
      </c>
      <c r="I7" s="37">
        <f t="shared" si="0"/>
        <v>10</v>
      </c>
      <c r="J7"/>
    </row>
    <row r="8" spans="1:10" ht="50.1" customHeight="1" x14ac:dyDescent="0.25">
      <c r="A8" s="39"/>
      <c r="B8" s="40"/>
      <c r="C8" s="41"/>
      <c r="D8" s="28" t="str">
        <f>'ALIMENTACION PERFIL'!$E$1</f>
        <v>Año 2020</v>
      </c>
      <c r="E8" s="28"/>
      <c r="F8" s="28"/>
      <c r="G8"/>
      <c r="H8"/>
      <c r="I8"/>
    </row>
    <row r="9" spans="1:10" x14ac:dyDescent="0.25">
      <c r="A9" s="48" t="str">
        <f>'ALIMENTACION PERFIL'!D2</f>
        <v>T.ESPAÑA</v>
      </c>
      <c r="B9" s="91" t="s">
        <v>13</v>
      </c>
      <c r="C9" s="60" t="s">
        <v>12</v>
      </c>
      <c r="D9" s="29">
        <f>VLOOKUP($B$5&amp;$B$7&amp;A9,'ALIMENTACION PERFIL'!A:E,$D$7,0)</f>
        <v>24.08784</v>
      </c>
      <c r="E9" s="29"/>
      <c r="F9" s="30"/>
      <c r="G9"/>
      <c r="H9"/>
      <c r="I9"/>
    </row>
    <row r="10" spans="1:10" x14ac:dyDescent="0.25">
      <c r="A10" s="48" t="str">
        <f>'ALIMENTACION PERFIL'!D3</f>
        <v>BCN AM</v>
      </c>
      <c r="B10" s="92"/>
      <c r="C10" s="61" t="s">
        <v>11</v>
      </c>
      <c r="D10" s="7">
        <f>VLOOKUP($B$5&amp;$B$7&amp;A10,'ALIMENTACION PERFIL'!A:E,$D$7,0)</f>
        <v>24.283580000000001</v>
      </c>
      <c r="E10" s="7"/>
      <c r="F10" s="31"/>
      <c r="G10"/>
      <c r="H10"/>
      <c r="I10"/>
    </row>
    <row r="11" spans="1:10" x14ac:dyDescent="0.25">
      <c r="A11" s="48" t="str">
        <f>'ALIMENTACION PERFIL'!D4</f>
        <v>REST.CAT ARAGON</v>
      </c>
      <c r="B11" s="92"/>
      <c r="C11" s="61" t="s">
        <v>10</v>
      </c>
      <c r="D11" s="7">
        <f>VLOOKUP($B$5&amp;$B$7&amp;A11,'ALIMENTACION PERFIL'!A:E,$D$7,0)</f>
        <v>21.50779</v>
      </c>
      <c r="E11" s="7"/>
      <c r="F11" s="31"/>
      <c r="G11"/>
      <c r="H11"/>
      <c r="I11"/>
    </row>
    <row r="12" spans="1:10" x14ac:dyDescent="0.25">
      <c r="A12" s="48" t="str">
        <f>'ALIMENTACION PERFIL'!D5</f>
        <v>LEVANTE</v>
      </c>
      <c r="B12" s="92"/>
      <c r="C12" s="61" t="s">
        <v>9</v>
      </c>
      <c r="D12" s="7">
        <f>VLOOKUP($B$5&amp;$B$7&amp;A12,'ALIMENTACION PERFIL'!A:E,$D$7,0)</f>
        <v>26.302600000000002</v>
      </c>
      <c r="E12" s="7"/>
      <c r="F12" s="31"/>
      <c r="G12"/>
      <c r="H12"/>
      <c r="I12"/>
    </row>
    <row r="13" spans="1:10" x14ac:dyDescent="0.25">
      <c r="A13" s="48" t="str">
        <f>'ALIMENTACION PERFIL'!D6</f>
        <v>ANDALUCIA</v>
      </c>
      <c r="B13" s="92"/>
      <c r="C13" s="61" t="s">
        <v>8</v>
      </c>
      <c r="D13" s="7">
        <f>VLOOKUP($B$5&amp;$B$7&amp;A13,'ALIMENTACION PERFIL'!A:E,$D$7,0)</f>
        <v>25.250530000000001</v>
      </c>
      <c r="E13" s="7"/>
      <c r="F13" s="31"/>
      <c r="G13"/>
      <c r="H13"/>
      <c r="I13"/>
    </row>
    <row r="14" spans="1:10" x14ac:dyDescent="0.25">
      <c r="A14" s="48" t="str">
        <f>'ALIMENTACION PERFIL'!D7</f>
        <v>MDD AM</v>
      </c>
      <c r="B14" s="92"/>
      <c r="C14" s="61" t="s">
        <v>7</v>
      </c>
      <c r="D14" s="7">
        <f>VLOOKUP($B$5&amp;$B$7&amp;A14,'ALIMENTACION PERFIL'!A:E,$D$7,0)</f>
        <v>25.97193</v>
      </c>
      <c r="E14" s="7"/>
      <c r="F14" s="31"/>
      <c r="G14"/>
      <c r="H14"/>
      <c r="I14"/>
    </row>
    <row r="15" spans="1:10" x14ac:dyDescent="0.25">
      <c r="A15" s="48" t="str">
        <f>'ALIMENTACION PERFIL'!D8</f>
        <v>RTO CENTRO</v>
      </c>
      <c r="B15" s="92"/>
      <c r="C15" s="61" t="s">
        <v>6</v>
      </c>
      <c r="D15" s="7">
        <f>VLOOKUP($B$5&amp;$B$7&amp;A15,'ALIMENTACION PERFIL'!A:E,$D$7,0)</f>
        <v>22.097750000000001</v>
      </c>
      <c r="E15" s="7"/>
      <c r="F15" s="31"/>
      <c r="G15"/>
      <c r="H15"/>
      <c r="I15"/>
    </row>
    <row r="16" spans="1:10" x14ac:dyDescent="0.25">
      <c r="A16" s="48" t="str">
        <f>'ALIMENTACION PERFIL'!D9</f>
        <v>NORTE-CENTRO</v>
      </c>
      <c r="B16" s="92"/>
      <c r="C16" s="61" t="s">
        <v>5</v>
      </c>
      <c r="D16" s="7">
        <f>VLOOKUP($B$5&amp;$B$7&amp;A16,'ALIMENTACION PERFIL'!A:E,$D$7,0)</f>
        <v>27.153420000000001</v>
      </c>
      <c r="E16" s="7"/>
      <c r="F16" s="31"/>
      <c r="G16"/>
      <c r="H16"/>
      <c r="I16"/>
    </row>
    <row r="17" spans="1:9" x14ac:dyDescent="0.25">
      <c r="A17" s="48" t="str">
        <f>'ALIMENTACION PERFIL'!D10</f>
        <v>NOROESTE</v>
      </c>
      <c r="B17" s="93"/>
      <c r="C17" s="62" t="s">
        <v>4</v>
      </c>
      <c r="D17" s="32">
        <f>VLOOKUP($B$5&amp;$B$7&amp;A17,'ALIMENTACION PERFIL'!A:E,$D$7,0)</f>
        <v>26.634450000000001</v>
      </c>
      <c r="E17" s="32"/>
      <c r="F17" s="33"/>
      <c r="G17"/>
      <c r="H17"/>
      <c r="I17"/>
    </row>
    <row r="18" spans="1:9" x14ac:dyDescent="0.25">
      <c r="A18" s="48" t="s">
        <v>29</v>
      </c>
      <c r="B18" s="91" t="s">
        <v>37</v>
      </c>
      <c r="C18" s="63" t="s">
        <v>40</v>
      </c>
      <c r="D18" s="29">
        <f>VLOOKUP($B$5&amp;$B$7&amp;A18,'ALIMENTACION PERFIL'!A:E,$D$7,0)</f>
        <v>27.132819999999999</v>
      </c>
      <c r="E18" s="29"/>
      <c r="F18" s="30"/>
      <c r="G18"/>
      <c r="H18"/>
      <c r="I18"/>
    </row>
    <row r="19" spans="1:9" x14ac:dyDescent="0.25">
      <c r="A19" s="48" t="s">
        <v>30</v>
      </c>
      <c r="B19" s="92"/>
      <c r="C19" s="61" t="s">
        <v>41</v>
      </c>
      <c r="D19" s="7">
        <f>VLOOKUP($B$5&amp;$B$7&amp;A19,'ALIMENTACION PERFIL'!A:E,$D$7,0)</f>
        <v>24.781369999999999</v>
      </c>
      <c r="E19" s="7"/>
      <c r="F19" s="31"/>
      <c r="G19"/>
      <c r="H19"/>
      <c r="I19"/>
    </row>
    <row r="20" spans="1:9" x14ac:dyDescent="0.25">
      <c r="A20" s="48" t="s">
        <v>31</v>
      </c>
      <c r="B20" s="92"/>
      <c r="C20" s="61" t="s">
        <v>42</v>
      </c>
      <c r="D20" s="7">
        <f>VLOOKUP($B$5&amp;$B$7&amp;A20,'ALIMENTACION PERFIL'!A:E,$D$7,0)</f>
        <v>27.25385</v>
      </c>
      <c r="E20" s="7"/>
      <c r="F20" s="31"/>
      <c r="G20"/>
      <c r="H20"/>
      <c r="I20"/>
    </row>
    <row r="21" spans="1:9" x14ac:dyDescent="0.25">
      <c r="A21" s="48" t="s">
        <v>32</v>
      </c>
      <c r="B21" s="92"/>
      <c r="C21" s="61" t="s">
        <v>43</v>
      </c>
      <c r="D21" s="7">
        <f>VLOOKUP($B$5&amp;$B$7&amp;A21,'ALIMENTACION PERFIL'!A:E,$D$7,0)</f>
        <v>23.458449999999999</v>
      </c>
      <c r="E21" s="7"/>
      <c r="F21" s="31"/>
      <c r="G21"/>
      <c r="H21"/>
      <c r="I21"/>
    </row>
    <row r="22" spans="1:9" ht="18.600000000000001" customHeight="1" x14ac:dyDescent="0.25">
      <c r="A22" s="48" t="s">
        <v>33</v>
      </c>
      <c r="B22" s="92"/>
      <c r="C22" s="61" t="s">
        <v>44</v>
      </c>
      <c r="D22" s="7">
        <f>VLOOKUP($B$5&amp;$B$7&amp;A22,'ALIMENTACION PERFIL'!A:E,$D$7,0)</f>
        <v>23.904119999999999</v>
      </c>
      <c r="E22" s="7"/>
      <c r="F22" s="31"/>
      <c r="G22"/>
      <c r="H22"/>
      <c r="I22"/>
    </row>
    <row r="23" spans="1:9" x14ac:dyDescent="0.25">
      <c r="A23" s="48" t="s">
        <v>34</v>
      </c>
      <c r="B23" s="92"/>
      <c r="C23" s="61" t="s">
        <v>45</v>
      </c>
      <c r="D23" s="7">
        <f>VLOOKUP($B$5&amp;$B$7&amp;A23,'ALIMENTACION PERFIL'!A:E,$D$7,0)</f>
        <v>25.41168</v>
      </c>
      <c r="E23" s="7"/>
      <c r="F23" s="31"/>
      <c r="G23"/>
      <c r="H23"/>
      <c r="I23"/>
    </row>
    <row r="24" spans="1:9" ht="18.600000000000001" customHeight="1" x14ac:dyDescent="0.25">
      <c r="A24" s="48" t="s">
        <v>35</v>
      </c>
      <c r="B24" s="92"/>
      <c r="C24" s="61" t="s">
        <v>46</v>
      </c>
      <c r="D24" s="7">
        <f>VLOOKUP($B$5&amp;$B$7&amp;A24,'ALIMENTACION PERFIL'!A:E,$D$7,0)</f>
        <v>26.203779999999998</v>
      </c>
      <c r="E24" s="7"/>
      <c r="F24" s="31"/>
      <c r="G24"/>
      <c r="H24"/>
      <c r="I24"/>
    </row>
    <row r="25" spans="1:9" ht="18.600000000000001" customHeight="1" x14ac:dyDescent="0.25">
      <c r="A25" s="48" t="s">
        <v>36</v>
      </c>
      <c r="B25" s="93"/>
      <c r="C25" s="62" t="s">
        <v>47</v>
      </c>
      <c r="D25" s="32">
        <f>VLOOKUP($B$5&amp;$B$7&amp;A25,'ALIMENTACION PERFIL'!A:E,$D$7,0)</f>
        <v>22.151479999999999</v>
      </c>
      <c r="E25" s="32"/>
      <c r="F25" s="33"/>
      <c r="G25"/>
      <c r="H25"/>
      <c r="I25"/>
    </row>
    <row r="26" spans="1:9" ht="18.600000000000001" customHeight="1" x14ac:dyDescent="0.25">
      <c r="A26" s="48" t="str">
        <f>'ALIMENTACION PERFIL'!D19</f>
        <v>DE 15 A 19 AÑOS</v>
      </c>
      <c r="B26" s="91" t="s">
        <v>38</v>
      </c>
      <c r="C26" s="63" t="s">
        <v>48</v>
      </c>
      <c r="D26" s="29">
        <f>VLOOKUP($B$5&amp;$B$7&amp;A26,'ALIMENTACION PERFIL'!A:E,$D$7,0)</f>
        <v>45.474339999999998</v>
      </c>
      <c r="E26" s="29"/>
      <c r="F26" s="30"/>
      <c r="G26"/>
      <c r="H26"/>
      <c r="I26"/>
    </row>
    <row r="27" spans="1:9" ht="18.600000000000001" customHeight="1" x14ac:dyDescent="0.25">
      <c r="A27" s="48" t="str">
        <f>'ALIMENTACION PERFIL'!D20</f>
        <v>DE 20 A 24 AÑOS</v>
      </c>
      <c r="B27" s="92"/>
      <c r="C27" s="61" t="s">
        <v>49</v>
      </c>
      <c r="D27" s="7">
        <f>VLOOKUP($B$5&amp;$B$7&amp;A27,'ALIMENTACION PERFIL'!A:E,$D$7,0)</f>
        <v>30.527529999999999</v>
      </c>
      <c r="E27" s="7"/>
      <c r="F27" s="31"/>
      <c r="G27"/>
      <c r="H27"/>
      <c r="I27"/>
    </row>
    <row r="28" spans="1:9" ht="18.600000000000001" customHeight="1" x14ac:dyDescent="0.25">
      <c r="A28" s="48" t="str">
        <f>'ALIMENTACION PERFIL'!D21</f>
        <v>DE 25 A 34 AÑOS</v>
      </c>
      <c r="B28" s="92"/>
      <c r="C28" s="61" t="s">
        <v>50</v>
      </c>
      <c r="D28" s="7">
        <f>VLOOKUP($B$5&amp;$B$7&amp;A28,'ALIMENTACION PERFIL'!A:E,$D$7,0)</f>
        <v>29.871469999999999</v>
      </c>
      <c r="E28" s="7"/>
      <c r="F28" s="31"/>
      <c r="G28"/>
      <c r="H28"/>
      <c r="I28"/>
    </row>
    <row r="29" spans="1:9" ht="18.600000000000001" customHeight="1" x14ac:dyDescent="0.25">
      <c r="A29" s="48" t="str">
        <f>'ALIMENTACION PERFIL'!D22</f>
        <v>DE 35 A 49 AÑOS</v>
      </c>
      <c r="B29" s="92"/>
      <c r="C29" s="61" t="s">
        <v>51</v>
      </c>
      <c r="D29" s="7">
        <f>VLOOKUP($B$5&amp;$B$7&amp;A29,'ALIMENTACION PERFIL'!A:E,$D$7,0)</f>
        <v>21.988859999999999</v>
      </c>
      <c r="E29" s="7"/>
      <c r="F29" s="31"/>
      <c r="G29"/>
      <c r="H29"/>
      <c r="I29"/>
    </row>
    <row r="30" spans="1:9" ht="18.600000000000001" customHeight="1" x14ac:dyDescent="0.25">
      <c r="A30" s="48" t="str">
        <f>'ALIMENTACION PERFIL'!D23</f>
        <v>DE 50 A 59 AÑOS</v>
      </c>
      <c r="B30" s="92"/>
      <c r="C30" s="61" t="s">
        <v>52</v>
      </c>
      <c r="D30" s="7">
        <f>VLOOKUP($B$5&amp;$B$7&amp;A30,'ALIMENTACION PERFIL'!A:E,$D$7,0)</f>
        <v>22.066739999999999</v>
      </c>
      <c r="E30" s="7"/>
      <c r="F30" s="31"/>
      <c r="G30"/>
      <c r="H30"/>
      <c r="I30"/>
    </row>
    <row r="31" spans="1:9" ht="18.600000000000001" customHeight="1" x14ac:dyDescent="0.25">
      <c r="A31" s="48" t="str">
        <f>'ALIMENTACION PERFIL'!D24</f>
        <v>DE 60 A 75 AÑOS</v>
      </c>
      <c r="B31" s="93"/>
      <c r="C31" s="62" t="s">
        <v>53</v>
      </c>
      <c r="D31" s="32">
        <f>VLOOKUP($B$5&amp;$B$7&amp;A31,'ALIMENTACION PERFIL'!A:E,$D$7,0)</f>
        <v>20.718209999999999</v>
      </c>
      <c r="E31" s="32"/>
      <c r="F31" s="33"/>
      <c r="G31"/>
      <c r="H31"/>
      <c r="I31"/>
    </row>
    <row r="32" spans="1:9" ht="18.600000000000001" customHeight="1" x14ac:dyDescent="0.25">
      <c r="A32" s="48" t="str">
        <f>'ALIMENTACION PERFIL'!D25</f>
        <v>ALTA Y MEDIA ALTA</v>
      </c>
      <c r="B32" s="91" t="s">
        <v>39</v>
      </c>
      <c r="C32" s="63" t="s">
        <v>3</v>
      </c>
      <c r="D32" s="29">
        <f>VLOOKUP($B$5&amp;$B$7&amp;A32,'ALIMENTACION PERFIL'!A:E,$D$7,0)</f>
        <v>24.228349999999999</v>
      </c>
      <c r="E32" s="29"/>
      <c r="F32" s="30"/>
      <c r="G32"/>
      <c r="H32"/>
      <c r="I32"/>
    </row>
    <row r="33" spans="1:9" ht="18.600000000000001" customHeight="1" x14ac:dyDescent="0.25">
      <c r="A33" s="48" t="str">
        <f>'ALIMENTACION PERFIL'!D26</f>
        <v>MEDIA</v>
      </c>
      <c r="B33" s="92"/>
      <c r="C33" s="61" t="s">
        <v>2</v>
      </c>
      <c r="D33" s="7">
        <f>VLOOKUP($B$5&amp;$B$7&amp;A33,'ALIMENTACION PERFIL'!A:E,$D$7,0)</f>
        <v>23.73638</v>
      </c>
      <c r="E33" s="7"/>
      <c r="F33" s="31"/>
      <c r="G33"/>
      <c r="H33"/>
      <c r="I33"/>
    </row>
    <row r="34" spans="1:9" ht="18.600000000000001" customHeight="1" x14ac:dyDescent="0.25">
      <c r="A34" s="48" t="str">
        <f>'ALIMENTACION PERFIL'!D27</f>
        <v>MEDIA BAJA</v>
      </c>
      <c r="B34" s="92"/>
      <c r="C34" s="61" t="s">
        <v>1</v>
      </c>
      <c r="D34" s="7">
        <f>VLOOKUP($B$5&amp;$B$7&amp;A34,'ALIMENTACION PERFIL'!A:E,$D$7,0)</f>
        <v>21.59685</v>
      </c>
      <c r="E34" s="7"/>
      <c r="F34" s="31"/>
      <c r="G34"/>
      <c r="H34"/>
      <c r="I34"/>
    </row>
    <row r="35" spans="1:9" ht="18.600000000000001" customHeight="1" x14ac:dyDescent="0.25">
      <c r="A35" s="48" t="str">
        <f>'ALIMENTACION PERFIL'!D28</f>
        <v>BAJA</v>
      </c>
      <c r="B35" s="93"/>
      <c r="C35" s="62" t="s">
        <v>0</v>
      </c>
      <c r="D35" s="32">
        <f>VLOOKUP($B$5&amp;$B$7&amp;A35,'ALIMENTACION PERFIL'!A:E,$D$7,0)</f>
        <v>30.104810000000001</v>
      </c>
      <c r="E35" s="32"/>
      <c r="F35" s="33"/>
      <c r="G35"/>
      <c r="H35"/>
      <c r="I35"/>
    </row>
    <row r="36" spans="1:9" x14ac:dyDescent="0.25">
      <c r="D36" s="5"/>
      <c r="E36" s="5"/>
      <c r="F36" s="5"/>
      <c r="G36" s="5"/>
      <c r="H36" s="5"/>
      <c r="I36" s="6"/>
    </row>
    <row r="37" spans="1:9" x14ac:dyDescent="0.25">
      <c r="D37" s="5"/>
      <c r="E37" s="5"/>
      <c r="F37" s="5"/>
      <c r="G37" s="5"/>
      <c r="H37" s="5"/>
      <c r="I37" s="6"/>
    </row>
    <row r="38" spans="1:9" x14ac:dyDescent="0.25">
      <c r="D38" s="5"/>
      <c r="E38" s="5"/>
      <c r="F38" s="5"/>
      <c r="G38" s="5"/>
      <c r="H38" s="5"/>
      <c r="I38" s="6"/>
    </row>
    <row r="39" spans="1:9" x14ac:dyDescent="0.25">
      <c r="D39" s="5"/>
      <c r="E39" s="5"/>
      <c r="F39" s="5"/>
      <c r="G39" s="5"/>
      <c r="H39" s="5"/>
      <c r="I39" s="6"/>
    </row>
    <row r="40" spans="1:9" x14ac:dyDescent="0.25">
      <c r="D40" s="5"/>
      <c r="E40" s="5"/>
      <c r="F40" s="5"/>
      <c r="G40" s="5"/>
      <c r="H40" s="5"/>
      <c r="I40" s="6"/>
    </row>
    <row r="41" spans="1:9" x14ac:dyDescent="0.25">
      <c r="D41" s="5"/>
      <c r="E41" s="5"/>
      <c r="F41" s="5"/>
      <c r="G41" s="5"/>
      <c r="H41" s="5"/>
      <c r="I41" s="6"/>
    </row>
    <row r="42" spans="1:9" x14ac:dyDescent="0.25">
      <c r="D42" s="5"/>
      <c r="E42" s="5"/>
      <c r="F42" s="5"/>
      <c r="G42" s="5"/>
      <c r="H42" s="5"/>
      <c r="I42" s="6"/>
    </row>
    <row r="43" spans="1:9" x14ac:dyDescent="0.25">
      <c r="D43" s="5"/>
      <c r="E43" s="5"/>
      <c r="F43" s="5"/>
      <c r="G43" s="5"/>
      <c r="H43" s="5"/>
      <c r="I43" s="6"/>
    </row>
    <row r="44" spans="1:9" x14ac:dyDescent="0.25">
      <c r="D44" s="5"/>
      <c r="E44" s="5"/>
      <c r="F44" s="5"/>
      <c r="G44" s="5"/>
      <c r="H44" s="5"/>
      <c r="I44" s="6"/>
    </row>
    <row r="45" spans="1:9" x14ac:dyDescent="0.25">
      <c r="D45" s="5"/>
      <c r="E45" s="5"/>
      <c r="F45" s="5"/>
      <c r="G45" s="5"/>
      <c r="H45" s="5"/>
      <c r="I45" s="6"/>
    </row>
    <row r="46" spans="1:9" x14ac:dyDescent="0.25">
      <c r="D46" s="5"/>
      <c r="E46" s="5"/>
      <c r="F46" s="5"/>
      <c r="G46" s="5"/>
      <c r="H46" s="5"/>
      <c r="I46" s="6"/>
    </row>
    <row r="47" spans="1:9" x14ac:dyDescent="0.25">
      <c r="D47" s="5"/>
      <c r="E47" s="5"/>
      <c r="F47" s="5"/>
      <c r="G47" s="5"/>
      <c r="H47" s="5"/>
      <c r="I47" s="6"/>
    </row>
    <row r="48" spans="1: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row r="1248" spans="4:9" x14ac:dyDescent="0.25">
      <c r="D1248" s="5"/>
      <c r="E1248" s="5"/>
      <c r="F1248" s="5"/>
      <c r="G1248" s="5"/>
      <c r="H1248" s="5"/>
      <c r="I1248" s="6"/>
    </row>
    <row r="1249" spans="4:9" x14ac:dyDescent="0.25">
      <c r="D1249" s="5"/>
      <c r="E1249" s="5"/>
      <c r="F1249" s="5"/>
      <c r="G1249" s="5"/>
      <c r="H1249" s="5"/>
      <c r="I1249" s="6"/>
    </row>
    <row r="1250" spans="4:9" x14ac:dyDescent="0.25">
      <c r="D1250" s="5"/>
      <c r="E1250" s="5"/>
      <c r="F1250" s="5"/>
      <c r="G1250" s="5"/>
      <c r="H1250" s="5"/>
      <c r="I1250" s="6"/>
    </row>
    <row r="1251" spans="4:9" x14ac:dyDescent="0.25">
      <c r="D1251" s="5"/>
      <c r="E1251" s="5"/>
      <c r="F1251" s="5"/>
      <c r="G1251" s="5"/>
      <c r="H1251" s="5"/>
      <c r="I1251" s="6"/>
    </row>
    <row r="1252" spans="4:9" x14ac:dyDescent="0.25">
      <c r="D1252" s="5"/>
      <c r="E1252" s="5"/>
      <c r="F1252" s="5"/>
      <c r="G1252" s="5"/>
      <c r="H1252" s="5"/>
      <c r="I1252" s="6"/>
    </row>
    <row r="1253" spans="4:9" x14ac:dyDescent="0.25">
      <c r="D1253" s="5"/>
      <c r="E1253" s="5"/>
      <c r="F1253" s="5"/>
      <c r="G1253" s="5"/>
      <c r="H1253" s="5"/>
      <c r="I1253" s="6"/>
    </row>
    <row r="1254" spans="4:9" x14ac:dyDescent="0.25">
      <c r="D1254" s="5"/>
      <c r="E1254" s="5"/>
      <c r="F1254" s="5"/>
      <c r="G1254" s="5"/>
      <c r="H1254" s="5"/>
      <c r="I1254" s="6"/>
    </row>
    <row r="1255" spans="4:9" x14ac:dyDescent="0.25">
      <c r="D1255" s="5"/>
      <c r="E1255" s="5"/>
      <c r="F1255" s="5"/>
      <c r="G1255" s="5"/>
      <c r="H1255" s="5"/>
      <c r="I1255" s="6"/>
    </row>
    <row r="1256" spans="4:9" x14ac:dyDescent="0.25">
      <c r="D1256" s="5"/>
      <c r="E1256" s="5"/>
      <c r="F1256" s="5"/>
      <c r="G1256" s="5"/>
      <c r="H1256" s="5"/>
      <c r="I1256" s="6"/>
    </row>
    <row r="1257" spans="4:9" x14ac:dyDescent="0.25">
      <c r="D1257" s="5"/>
      <c r="E1257" s="5"/>
      <c r="F1257" s="5"/>
      <c r="G1257" s="5"/>
      <c r="H1257" s="5"/>
      <c r="I1257" s="6"/>
    </row>
    <row r="1258" spans="4:9" x14ac:dyDescent="0.25">
      <c r="D1258" s="5"/>
      <c r="E1258" s="5"/>
      <c r="F1258" s="5"/>
      <c r="G1258" s="5"/>
      <c r="H1258" s="5"/>
      <c r="I1258" s="6"/>
    </row>
    <row r="1259" spans="4:9" x14ac:dyDescent="0.25">
      <c r="D1259" s="5"/>
      <c r="E1259" s="5"/>
      <c r="F1259" s="5"/>
      <c r="G1259" s="5"/>
      <c r="H1259" s="5"/>
      <c r="I1259" s="6"/>
    </row>
    <row r="1260" spans="4:9" x14ac:dyDescent="0.25">
      <c r="D1260" s="5"/>
      <c r="E1260" s="5"/>
      <c r="F1260" s="5"/>
      <c r="G1260" s="5"/>
      <c r="H1260" s="5"/>
      <c r="I1260" s="6"/>
    </row>
    <row r="1261" spans="4:9" x14ac:dyDescent="0.25">
      <c r="D1261" s="5"/>
      <c r="E1261" s="5"/>
      <c r="F1261" s="5"/>
      <c r="G1261" s="5"/>
      <c r="H1261" s="5"/>
      <c r="I1261" s="6"/>
    </row>
    <row r="1262" spans="4:9" x14ac:dyDescent="0.25">
      <c r="D1262" s="5"/>
      <c r="E1262" s="5"/>
      <c r="F1262" s="5"/>
      <c r="G1262" s="5"/>
      <c r="H1262" s="5"/>
      <c r="I1262" s="6"/>
    </row>
    <row r="1263" spans="4:9" x14ac:dyDescent="0.25">
      <c r="D1263" s="5"/>
      <c r="E1263" s="5"/>
      <c r="F1263" s="5"/>
      <c r="G1263" s="5"/>
      <c r="H1263" s="5"/>
      <c r="I1263" s="6"/>
    </row>
    <row r="1264" spans="4:9" x14ac:dyDescent="0.25">
      <c r="D1264" s="5"/>
      <c r="E1264" s="5"/>
      <c r="F1264" s="5"/>
      <c r="G1264" s="5"/>
      <c r="H1264" s="5"/>
      <c r="I1264" s="6"/>
    </row>
    <row r="1265" spans="4:9" x14ac:dyDescent="0.25">
      <c r="D1265" s="5"/>
      <c r="E1265" s="5"/>
      <c r="F1265" s="5"/>
      <c r="G1265" s="5"/>
      <c r="H1265" s="5"/>
      <c r="I1265" s="6"/>
    </row>
    <row r="1266" spans="4:9" x14ac:dyDescent="0.25">
      <c r="D1266" s="5"/>
      <c r="E1266" s="5"/>
      <c r="F1266" s="5"/>
      <c r="G1266" s="5"/>
      <c r="H1266" s="5"/>
      <c r="I1266" s="6"/>
    </row>
    <row r="1267" spans="4:9" x14ac:dyDescent="0.25">
      <c r="D1267" s="5"/>
      <c r="E1267" s="5"/>
      <c r="F1267" s="5"/>
      <c r="G1267" s="5"/>
      <c r="H1267" s="5"/>
      <c r="I1267" s="6"/>
    </row>
    <row r="1268" spans="4:9" x14ac:dyDescent="0.25">
      <c r="D1268" s="5"/>
      <c r="E1268" s="5"/>
      <c r="F1268" s="5"/>
      <c r="G1268" s="5"/>
      <c r="H1268" s="5"/>
      <c r="I1268" s="6"/>
    </row>
    <row r="1269" spans="4:9" x14ac:dyDescent="0.25">
      <c r="D1269" s="5"/>
      <c r="E1269" s="5"/>
      <c r="F1269" s="5"/>
      <c r="G1269" s="5"/>
      <c r="H1269" s="5"/>
      <c r="I1269" s="6"/>
    </row>
    <row r="1270" spans="4:9" x14ac:dyDescent="0.25">
      <c r="D1270" s="5"/>
      <c r="E1270" s="5"/>
      <c r="F1270" s="5"/>
      <c r="G1270" s="5"/>
      <c r="H1270" s="5"/>
      <c r="I1270" s="6"/>
    </row>
    <row r="1271" spans="4:9" x14ac:dyDescent="0.25">
      <c r="D1271" s="5"/>
      <c r="E1271" s="5"/>
      <c r="F1271" s="5"/>
      <c r="G1271" s="5"/>
      <c r="H1271" s="5"/>
      <c r="I1271" s="6"/>
    </row>
    <row r="1272" spans="4:9" x14ac:dyDescent="0.25">
      <c r="D1272" s="5"/>
      <c r="E1272" s="5"/>
      <c r="F1272" s="5"/>
      <c r="G1272" s="5"/>
      <c r="H1272" s="5"/>
      <c r="I1272" s="6"/>
    </row>
    <row r="1273" spans="4:9" x14ac:dyDescent="0.25">
      <c r="D1273" s="5"/>
      <c r="E1273" s="5"/>
      <c r="F1273" s="5"/>
      <c r="G1273" s="5"/>
      <c r="H1273" s="5"/>
      <c r="I1273" s="6"/>
    </row>
    <row r="1274" spans="4:9" x14ac:dyDescent="0.25">
      <c r="D1274" s="5"/>
      <c r="E1274" s="5"/>
      <c r="F1274" s="5"/>
      <c r="G1274" s="5"/>
      <c r="H1274" s="5"/>
      <c r="I1274" s="6"/>
    </row>
    <row r="1275" spans="4:9" x14ac:dyDescent="0.25">
      <c r="D1275" s="5"/>
      <c r="E1275" s="5"/>
      <c r="F1275" s="5"/>
      <c r="G1275" s="5"/>
      <c r="H1275" s="5"/>
      <c r="I1275" s="6"/>
    </row>
    <row r="1276" spans="4:9" x14ac:dyDescent="0.25">
      <c r="D1276" s="5"/>
      <c r="E1276" s="5"/>
      <c r="F1276" s="5"/>
      <c r="G1276" s="5"/>
      <c r="H1276" s="5"/>
      <c r="I1276" s="6"/>
    </row>
    <row r="1277" spans="4:9" x14ac:dyDescent="0.25">
      <c r="D1277" s="5"/>
      <c r="E1277" s="5"/>
      <c r="F1277" s="5"/>
      <c r="G1277" s="5"/>
      <c r="H1277" s="5"/>
      <c r="I1277" s="6"/>
    </row>
    <row r="1278" spans="4:9" x14ac:dyDescent="0.25">
      <c r="D1278" s="5"/>
      <c r="E1278" s="5"/>
      <c r="F1278" s="5"/>
      <c r="G1278" s="5"/>
      <c r="H1278" s="5"/>
      <c r="I1278" s="6"/>
    </row>
    <row r="1279" spans="4:9" x14ac:dyDescent="0.25">
      <c r="D1279" s="5"/>
      <c r="E1279" s="5"/>
      <c r="F1279" s="5"/>
      <c r="G1279" s="5"/>
      <c r="H1279" s="5"/>
      <c r="I1279" s="6"/>
    </row>
  </sheetData>
  <sheetProtection sheet="1" objects="1" scenarios="1"/>
  <mergeCells count="6">
    <mergeCell ref="C1:I1"/>
    <mergeCell ref="B18:B25"/>
    <mergeCell ref="B26:B31"/>
    <mergeCell ref="B32:B35"/>
    <mergeCell ref="B6:C6"/>
    <mergeCell ref="B9:B17"/>
  </mergeCells>
  <pageMargins left="0.25" right="0.25" top="0.75" bottom="0.75" header="0.3" footer="0.3"/>
  <pageSetup paperSize="9" scale="67" orientation="landscape" r:id="rId1"/>
  <ignoredErrors>
    <ignoredError sqref="B5 B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195" r:id="rId4" name="Drop Down 3">
              <controlPr defaultSize="0" autoLine="0" autoPict="0">
                <anchor moveWithCells="1">
                  <from>
                    <xdr:col>1</xdr:col>
                    <xdr:colOff>66675</xdr:colOff>
                    <xdr:row>3</xdr:row>
                    <xdr:rowOff>123825</xdr:rowOff>
                  </from>
                  <to>
                    <xdr:col>2</xdr:col>
                    <xdr:colOff>1914525</xdr:colOff>
                    <xdr:row>5</xdr:row>
                    <xdr:rowOff>104775</xdr:rowOff>
                  </to>
                </anchor>
              </controlPr>
            </control>
          </mc:Choice>
        </mc:AlternateContent>
        <mc:AlternateContent xmlns:mc="http://schemas.openxmlformats.org/markup-compatibility/2006">
          <mc:Choice Requires="x14">
            <control shapeId="8196" r:id="rId5" name="Drop Down 4">
              <controlPr defaultSize="0" autoLine="0" autoPict="0">
                <anchor moveWithCells="1">
                  <from>
                    <xdr:col>1</xdr:col>
                    <xdr:colOff>57150</xdr:colOff>
                    <xdr:row>5</xdr:row>
                    <xdr:rowOff>180975</xdr:rowOff>
                  </from>
                  <to>
                    <xdr:col>2</xdr:col>
                    <xdr:colOff>1914525</xdr:colOff>
                    <xdr:row>7</xdr:row>
                    <xdr:rowOff>28575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79"/>
  <sheetViews>
    <sheetView showGridLines="0" showRowColHeaders="0" zoomScale="90" zoomScaleNormal="90" zoomScaleSheetLayoutView="90" workbookViewId="0"/>
  </sheetViews>
  <sheetFormatPr baseColWidth="10" defaultColWidth="12" defaultRowHeight="15.75" x14ac:dyDescent="0.25"/>
  <cols>
    <col min="1" max="1" width="2.140625" style="3" customWidth="1"/>
    <col min="2" max="2" width="16.140625" style="3" customWidth="1"/>
    <col min="3" max="3" width="29.85546875" style="3" bestFit="1"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7.5" customHeight="1" x14ac:dyDescent="0.25">
      <c r="B2" s="21"/>
    </row>
    <row r="3" spans="1:10" ht="24.95" customHeight="1" x14ac:dyDescent="0.25">
      <c r="A3" s="58"/>
      <c r="B3" s="58"/>
      <c r="C3" s="58"/>
      <c r="D3" s="58"/>
      <c r="E3" s="58"/>
      <c r="F3" s="58"/>
      <c r="I3" s="3"/>
    </row>
    <row r="4" spans="1:10" s="12" customFormat="1" ht="11.25" customHeight="1" x14ac:dyDescent="0.2">
      <c r="A4" s="17"/>
      <c r="B4" s="17"/>
      <c r="C4" s="20"/>
      <c r="D4" s="17">
        <v>96</v>
      </c>
      <c r="E4" s="20"/>
      <c r="F4" s="20"/>
      <c r="G4" s="18"/>
      <c r="H4" s="15"/>
      <c r="I4" s="13"/>
    </row>
    <row r="5" spans="1:10" s="12" customFormat="1" ht="15" customHeight="1" x14ac:dyDescent="0.2">
      <c r="A5" s="17">
        <v>2</v>
      </c>
      <c r="B5" s="17" t="str">
        <f>VLOOKUP(A5,desplegables!E2:F3,2,0)</f>
        <v>PENETRACION (%)</v>
      </c>
      <c r="C5" s="38"/>
      <c r="D5" s="55"/>
      <c r="E5" s="55"/>
      <c r="F5" s="64"/>
      <c r="G5" s="16"/>
      <c r="H5" s="15"/>
      <c r="I5" s="14"/>
    </row>
    <row r="6" spans="1:10" s="10" customFormat="1" ht="18" customHeight="1" x14ac:dyDescent="0.25">
      <c r="A6" s="59"/>
      <c r="B6" s="90"/>
      <c r="C6" s="90"/>
      <c r="D6" s="56">
        <v>32073135.108767997</v>
      </c>
      <c r="E6" s="56">
        <v>31796651.899999999</v>
      </c>
      <c r="F6" s="56">
        <v>28579560.528701</v>
      </c>
      <c r="G6" s="11">
        <v>26312260.197521999</v>
      </c>
      <c r="H6" s="11">
        <v>26207729.846116003</v>
      </c>
      <c r="I6" s="11">
        <v>24181234.546657495</v>
      </c>
    </row>
    <row r="7" spans="1:10" x14ac:dyDescent="0.25">
      <c r="A7" s="39">
        <v>5</v>
      </c>
      <c r="B7" s="39" t="str">
        <f>VLOOKUP(A7,desplegables!A2:B7,2,0)</f>
        <v>Total Bebidas Calientes</v>
      </c>
      <c r="C7" s="39"/>
      <c r="D7" s="49">
        <v>5</v>
      </c>
      <c r="E7" s="49">
        <f>D7+1</f>
        <v>6</v>
      </c>
      <c r="F7" s="49">
        <f t="shared" ref="F7:I7" si="0">E7+1</f>
        <v>7</v>
      </c>
      <c r="G7" s="37">
        <f t="shared" si="0"/>
        <v>8</v>
      </c>
      <c r="H7" s="37">
        <f t="shared" si="0"/>
        <v>9</v>
      </c>
      <c r="I7" s="37">
        <f t="shared" si="0"/>
        <v>10</v>
      </c>
      <c r="J7"/>
    </row>
    <row r="8" spans="1:10" ht="50.1" customHeight="1" x14ac:dyDescent="0.25">
      <c r="A8" s="39"/>
      <c r="B8" s="40"/>
      <c r="C8" s="41"/>
      <c r="D8" s="28" t="str">
        <f>'ALIMENTACION PERFIL'!$E$1</f>
        <v>Año 2020</v>
      </c>
      <c r="E8" s="28"/>
      <c r="F8" s="28"/>
      <c r="G8"/>
      <c r="H8"/>
      <c r="I8"/>
    </row>
    <row r="9" spans="1:10" x14ac:dyDescent="0.25">
      <c r="A9" s="65"/>
      <c r="B9" s="91" t="s">
        <v>91</v>
      </c>
      <c r="C9" s="60" t="s">
        <v>54</v>
      </c>
      <c r="D9" s="29">
        <f>VLOOKUP($B$5&amp;$B$7&amp;C9,MOTIVOS!$A:$N,$D$7,0)</f>
        <v>3.3477139999999999</v>
      </c>
      <c r="E9" s="29"/>
      <c r="F9" s="30"/>
      <c r="G9"/>
      <c r="H9"/>
      <c r="I9"/>
    </row>
    <row r="10" spans="1:10" x14ac:dyDescent="0.25">
      <c r="A10" s="65"/>
      <c r="B10" s="92"/>
      <c r="C10" s="61" t="s">
        <v>55</v>
      </c>
      <c r="D10" s="7">
        <f>VLOOKUP($B$5&amp;$B$7&amp;C10,MOTIVOS!$A:$N,$D$7,0)</f>
        <v>0.46565380000000001</v>
      </c>
      <c r="E10" s="7"/>
      <c r="F10" s="31"/>
      <c r="G10"/>
      <c r="H10"/>
      <c r="I10"/>
    </row>
    <row r="11" spans="1:10" x14ac:dyDescent="0.25">
      <c r="A11" s="65"/>
      <c r="B11" s="92"/>
      <c r="C11" s="61" t="s">
        <v>56</v>
      </c>
      <c r="D11" s="7">
        <f>VLOOKUP($B$5&amp;$B$7&amp;C11,MOTIVOS!$A:$N,$D$7,0)</f>
        <v>0.2115409</v>
      </c>
      <c r="E11" s="7"/>
      <c r="F11" s="31"/>
      <c r="G11"/>
      <c r="H11"/>
      <c r="I11"/>
    </row>
    <row r="12" spans="1:10" x14ac:dyDescent="0.25">
      <c r="A12" s="65"/>
      <c r="B12" s="92"/>
      <c r="C12" s="61" t="s">
        <v>57</v>
      </c>
      <c r="D12" s="7">
        <f>VLOOKUP($B$5&amp;$B$7&amp;C12,MOTIVOS!$A:$N,$D$7,0)</f>
        <v>2.3993820000000001</v>
      </c>
      <c r="E12" s="7"/>
      <c r="F12" s="31"/>
      <c r="G12"/>
      <c r="H12"/>
      <c r="I12"/>
    </row>
    <row r="13" spans="1:10" x14ac:dyDescent="0.25">
      <c r="A13" s="65"/>
      <c r="B13" s="92"/>
      <c r="C13" s="61" t="s">
        <v>58</v>
      </c>
      <c r="D13" s="7">
        <f>VLOOKUP($B$5&amp;$B$7&amp;C13,MOTIVOS!$A:$N,$D$7,0)</f>
        <v>0.69893700000000003</v>
      </c>
      <c r="E13" s="7"/>
      <c r="F13" s="31"/>
      <c r="G13"/>
      <c r="H13"/>
      <c r="I13"/>
    </row>
    <row r="14" spans="1:10" x14ac:dyDescent="0.25">
      <c r="A14" s="65"/>
      <c r="B14" s="92"/>
      <c r="C14" s="61" t="s">
        <v>59</v>
      </c>
      <c r="D14" s="7">
        <f>VLOOKUP($B$5&amp;$B$7&amp;C14,MOTIVOS!$A:$N,$D$7,0)</f>
        <v>0</v>
      </c>
      <c r="E14" s="7"/>
      <c r="F14" s="31"/>
      <c r="G14"/>
      <c r="H14"/>
      <c r="I14"/>
    </row>
    <row r="15" spans="1:10" x14ac:dyDescent="0.25">
      <c r="A15" s="65"/>
      <c r="B15" s="92"/>
      <c r="C15" s="61" t="s">
        <v>60</v>
      </c>
      <c r="D15" s="7">
        <f>VLOOKUP($B$5&amp;$B$7&amp;C15,MOTIVOS!$A:$N,$D$7,0)</f>
        <v>0.2106169</v>
      </c>
      <c r="E15" s="7"/>
      <c r="F15" s="31"/>
      <c r="G15"/>
      <c r="H15"/>
      <c r="I15"/>
    </row>
    <row r="16" spans="1:10" x14ac:dyDescent="0.25">
      <c r="A16" s="65"/>
      <c r="B16" s="92"/>
      <c r="C16" s="61" t="s">
        <v>61</v>
      </c>
      <c r="D16" s="7">
        <f>VLOOKUP($B$5&amp;$B$7&amp;C16,MOTIVOS!$A:$N,$D$7,0)</f>
        <v>8.9339509999999997E-2</v>
      </c>
      <c r="E16" s="7"/>
      <c r="F16" s="31"/>
      <c r="G16"/>
      <c r="H16"/>
      <c r="I16"/>
    </row>
    <row r="17" spans="1:9" x14ac:dyDescent="0.25">
      <c r="A17" s="65"/>
      <c r="B17" s="93"/>
      <c r="C17" s="62" t="s">
        <v>62</v>
      </c>
      <c r="D17" s="32">
        <f>VLOOKUP($B$5&amp;$B$7&amp;C17,MOTIVOS!$A:$N,$D$7,0)</f>
        <v>0.28266910000000001</v>
      </c>
      <c r="E17" s="32"/>
      <c r="F17" s="33"/>
      <c r="G17"/>
      <c r="H17"/>
      <c r="I17"/>
    </row>
    <row r="18" spans="1:9" x14ac:dyDescent="0.25">
      <c r="A18" s="65"/>
      <c r="B18" s="91" t="s">
        <v>90</v>
      </c>
      <c r="C18" s="63" t="s">
        <v>63</v>
      </c>
      <c r="D18" s="29">
        <f>VLOOKUP($B$5&amp;$B$7&amp;C18,MOTIVOS!$A:$N,$D$7,0)</f>
        <v>1.8027850000000001</v>
      </c>
      <c r="E18" s="29"/>
      <c r="F18" s="30"/>
      <c r="G18"/>
      <c r="H18"/>
      <c r="I18"/>
    </row>
    <row r="19" spans="1:9" x14ac:dyDescent="0.25">
      <c r="A19" s="65"/>
      <c r="B19" s="92"/>
      <c r="C19" s="61" t="s">
        <v>64</v>
      </c>
      <c r="D19" s="7">
        <f>VLOOKUP($B$5&amp;$B$7&amp;C19,MOTIVOS!$A:$N,$D$7,0)</f>
        <v>0.67992140000000001</v>
      </c>
      <c r="E19" s="7"/>
      <c r="F19" s="31"/>
      <c r="G19"/>
      <c r="H19"/>
      <c r="I19"/>
    </row>
    <row r="20" spans="1:9" x14ac:dyDescent="0.25">
      <c r="A20" s="65"/>
      <c r="B20" s="92"/>
      <c r="C20" s="61" t="s">
        <v>65</v>
      </c>
      <c r="D20" s="7">
        <f>VLOOKUP($B$5&amp;$B$7&amp;C20,MOTIVOS!$A:$N,$D$7,0)</f>
        <v>0.47571799999999997</v>
      </c>
      <c r="E20" s="7"/>
      <c r="F20" s="31"/>
      <c r="G20"/>
      <c r="H20"/>
      <c r="I20"/>
    </row>
    <row r="21" spans="1:9" x14ac:dyDescent="0.25">
      <c r="A21" s="65"/>
      <c r="B21" s="92"/>
      <c r="C21" s="61" t="s">
        <v>66</v>
      </c>
      <c r="D21" s="7">
        <f>VLOOKUP($B$5&amp;$B$7&amp;C21,MOTIVOS!$A:$N,$D$7,0)</f>
        <v>1.2223090000000001</v>
      </c>
      <c r="E21" s="7"/>
      <c r="F21" s="31"/>
      <c r="G21"/>
      <c r="H21"/>
      <c r="I21"/>
    </row>
    <row r="22" spans="1:9" ht="18.600000000000001" customHeight="1" x14ac:dyDescent="0.25">
      <c r="A22" s="65"/>
      <c r="B22" s="92"/>
      <c r="C22" s="61" t="s">
        <v>67</v>
      </c>
      <c r="D22" s="7">
        <f>VLOOKUP($B$5&amp;$B$7&amp;C22,MOTIVOS!$A:$N,$D$7,0)</f>
        <v>0.259797</v>
      </c>
      <c r="E22" s="7"/>
      <c r="F22" s="31"/>
      <c r="G22"/>
      <c r="H22"/>
      <c r="I22"/>
    </row>
    <row r="23" spans="1:9" x14ac:dyDescent="0.25">
      <c r="A23" s="65"/>
      <c r="B23" s="92"/>
      <c r="C23" s="61" t="s">
        <v>68</v>
      </c>
      <c r="D23" s="7">
        <f>VLOOKUP($B$5&amp;$B$7&amp;C23,MOTIVOS!$A:$N,$D$7,0)</f>
        <v>8.4429130000000005E-2</v>
      </c>
      <c r="E23" s="7"/>
      <c r="F23" s="31"/>
      <c r="G23"/>
      <c r="H23"/>
      <c r="I23"/>
    </row>
    <row r="24" spans="1:9" ht="18.600000000000001" customHeight="1" x14ac:dyDescent="0.25">
      <c r="A24" s="65"/>
      <c r="B24" s="92"/>
      <c r="C24" s="61" t="s">
        <v>69</v>
      </c>
      <c r="D24" s="7">
        <f>VLOOKUP($B$5&amp;$B$7&amp;C24,MOTIVOS!$A:$N,$D$7,0)</f>
        <v>0.1359011</v>
      </c>
      <c r="E24" s="7"/>
      <c r="F24" s="31"/>
      <c r="G24"/>
      <c r="H24"/>
      <c r="I24"/>
    </row>
    <row r="25" spans="1:9" ht="18.600000000000001" customHeight="1" x14ac:dyDescent="0.25">
      <c r="A25" s="65"/>
      <c r="B25" s="93"/>
      <c r="C25" s="62" t="s">
        <v>70</v>
      </c>
      <c r="D25" s="32">
        <f>VLOOKUP($B$5&amp;$B$7&amp;C25,MOTIVOS!$A:$N,$D$7,0)</f>
        <v>0.19305330000000001</v>
      </c>
      <c r="E25" s="32"/>
      <c r="F25" s="33"/>
      <c r="G25"/>
      <c r="H25"/>
      <c r="I25"/>
    </row>
    <row r="26" spans="1:9" ht="18.600000000000001" customHeight="1" x14ac:dyDescent="0.25">
      <c r="A26" s="65"/>
      <c r="B26" s="91" t="s">
        <v>89</v>
      </c>
      <c r="C26" s="63" t="s">
        <v>71</v>
      </c>
      <c r="D26" s="29">
        <f>VLOOKUP($B$5&amp;$B$7&amp;C26,MOTIVOS!$A:$N,$D$7,0)</f>
        <v>0.81653509999999996</v>
      </c>
      <c r="E26" s="29"/>
      <c r="F26" s="30"/>
      <c r="G26"/>
      <c r="H26"/>
      <c r="I26"/>
    </row>
    <row r="27" spans="1:9" ht="18.600000000000001" customHeight="1" x14ac:dyDescent="0.25">
      <c r="A27" s="65"/>
      <c r="B27" s="92"/>
      <c r="C27" s="61" t="s">
        <v>72</v>
      </c>
      <c r="D27" s="7">
        <f>VLOOKUP($B$5&amp;$B$7&amp;C27,MOTIVOS!$A:$N,$D$7,0)</f>
        <v>0.18190770000000001</v>
      </c>
      <c r="E27" s="7"/>
      <c r="F27" s="31"/>
      <c r="G27"/>
      <c r="H27"/>
      <c r="I27"/>
    </row>
    <row r="28" spans="1:9" ht="18.600000000000001" customHeight="1" x14ac:dyDescent="0.25">
      <c r="A28" s="65"/>
      <c r="B28" s="92"/>
      <c r="C28" s="61" t="s">
        <v>73</v>
      </c>
      <c r="D28" s="7">
        <f>VLOOKUP($B$5&amp;$B$7&amp;C28,MOTIVOS!$A:$N,$D$7,0)</f>
        <v>0.29543819999999998</v>
      </c>
      <c r="E28" s="7"/>
      <c r="F28" s="31"/>
      <c r="G28"/>
      <c r="H28"/>
      <c r="I28"/>
    </row>
    <row r="29" spans="1:9" ht="18.600000000000001" customHeight="1" x14ac:dyDescent="0.25">
      <c r="A29" s="65"/>
      <c r="B29" s="92"/>
      <c r="C29" s="61" t="s">
        <v>74</v>
      </c>
      <c r="D29" s="7">
        <f>VLOOKUP($B$5&amp;$B$7&amp;C29,MOTIVOS!$A:$N,$D$7,0)</f>
        <v>5.4023340000000003E-2</v>
      </c>
      <c r="E29" s="7"/>
      <c r="F29" s="31"/>
      <c r="G29"/>
      <c r="H29"/>
      <c r="I29"/>
    </row>
    <row r="30" spans="1:9" ht="18.600000000000001" customHeight="1" x14ac:dyDescent="0.25">
      <c r="A30" s="65"/>
      <c r="B30" s="92"/>
      <c r="C30" s="61" t="s">
        <v>75</v>
      </c>
      <c r="D30" s="7">
        <f>VLOOKUP($B$5&amp;$B$7&amp;C30,MOTIVOS!$A:$N,$D$7,0)</f>
        <v>1.2144349999999999</v>
      </c>
      <c r="E30" s="7"/>
      <c r="F30" s="31"/>
      <c r="G30"/>
      <c r="H30"/>
      <c r="I30"/>
    </row>
    <row r="31" spans="1:9" ht="18.600000000000001" customHeight="1" x14ac:dyDescent="0.25">
      <c r="A31" s="65"/>
      <c r="B31" s="92"/>
      <c r="C31" s="61" t="s">
        <v>76</v>
      </c>
      <c r="D31" s="7">
        <f>VLOOKUP($B$5&amp;$B$7&amp;C31,MOTIVOS!$A:$N,$D$7,0)</f>
        <v>0.48633690000000002</v>
      </c>
      <c r="E31" s="7"/>
      <c r="F31" s="31"/>
      <c r="G31"/>
      <c r="H31"/>
      <c r="I31"/>
    </row>
    <row r="32" spans="1:9" ht="18.600000000000001" customHeight="1" x14ac:dyDescent="0.25">
      <c r="A32" s="65"/>
      <c r="B32" s="92"/>
      <c r="C32" s="61" t="s">
        <v>77</v>
      </c>
      <c r="D32" s="7">
        <f>VLOOKUP($B$5&amp;$B$7&amp;C32,MOTIVOS!$A:$N,$D$7,0)</f>
        <v>1.5467869999999999</v>
      </c>
      <c r="E32" s="7"/>
      <c r="F32" s="31"/>
      <c r="G32"/>
      <c r="H32"/>
      <c r="I32"/>
    </row>
    <row r="33" spans="1:9" ht="18.600000000000001" customHeight="1" x14ac:dyDescent="0.25">
      <c r="A33" s="65"/>
      <c r="B33" s="93"/>
      <c r="C33" s="62" t="s">
        <v>78</v>
      </c>
      <c r="D33" s="32">
        <f>VLOOKUP($B$5&amp;$B$7&amp;C33,MOTIVOS!$A:$N,$D$7,0)</f>
        <v>1.8001960000000001E-2</v>
      </c>
      <c r="E33" s="32"/>
      <c r="F33" s="33"/>
      <c r="G33"/>
      <c r="H33"/>
      <c r="I33"/>
    </row>
    <row r="34" spans="1:9" ht="18.600000000000001" customHeight="1" x14ac:dyDescent="0.25">
      <c r="A34" s="65"/>
      <c r="B34" s="91" t="s">
        <v>88</v>
      </c>
      <c r="C34" s="63" t="s">
        <v>79</v>
      </c>
      <c r="D34" s="29">
        <f>VLOOKUP($B$5&amp;$B$7&amp;C34,MOTIVOS!$A:$N,$D$7,0)</f>
        <v>0.65345010000000003</v>
      </c>
      <c r="E34" s="29"/>
      <c r="F34" s="30"/>
      <c r="G34"/>
      <c r="H34"/>
      <c r="I34"/>
    </row>
    <row r="35" spans="1:9" ht="18.600000000000001" customHeight="1" x14ac:dyDescent="0.25">
      <c r="A35" s="65"/>
      <c r="B35" s="92"/>
      <c r="C35" s="61" t="s">
        <v>80</v>
      </c>
      <c r="D35" s="7">
        <f>VLOOKUP($B$5&amp;$B$7&amp;C35,MOTIVOS!$A:$N,$D$7,0)</f>
        <v>0</v>
      </c>
      <c r="E35" s="7"/>
      <c r="F35" s="31"/>
      <c r="G35"/>
      <c r="H35"/>
      <c r="I35"/>
    </row>
    <row r="36" spans="1:9" ht="18.600000000000001" customHeight="1" x14ac:dyDescent="0.25">
      <c r="A36" s="65"/>
      <c r="B36" s="92"/>
      <c r="C36" s="61" t="s">
        <v>81</v>
      </c>
      <c r="D36" s="7">
        <f>VLOOKUP($B$5&amp;$B$7&amp;C36,MOTIVOS!$A:$N,$D$7,0)</f>
        <v>0.52568239999999999</v>
      </c>
      <c r="E36" s="7"/>
      <c r="F36" s="31"/>
      <c r="G36"/>
      <c r="H36"/>
      <c r="I36"/>
    </row>
    <row r="37" spans="1:9" ht="18.600000000000001" customHeight="1" x14ac:dyDescent="0.25">
      <c r="A37" s="65"/>
      <c r="B37" s="92"/>
      <c r="C37" s="61" t="s">
        <v>82</v>
      </c>
      <c r="D37" s="7">
        <f>VLOOKUP($B$5&amp;$B$7&amp;C37,MOTIVOS!$A:$N,$D$7,0)</f>
        <v>1.622077</v>
      </c>
      <c r="E37" s="7"/>
      <c r="F37" s="31"/>
      <c r="G37"/>
      <c r="H37"/>
      <c r="I37"/>
    </row>
    <row r="38" spans="1:9" ht="18.600000000000001" customHeight="1" x14ac:dyDescent="0.25">
      <c r="A38" s="65"/>
      <c r="B38" s="92"/>
      <c r="C38" s="61" t="s">
        <v>83</v>
      </c>
      <c r="D38" s="7">
        <f>VLOOKUP($B$5&amp;$B$7&amp;C38,MOTIVOS!$A:$N,$D$7,0)</f>
        <v>0.44439600000000001</v>
      </c>
      <c r="E38" s="7"/>
      <c r="F38" s="31"/>
      <c r="G38"/>
      <c r="H38"/>
      <c r="I38"/>
    </row>
    <row r="39" spans="1:9" ht="18.600000000000001" customHeight="1" x14ac:dyDescent="0.25">
      <c r="A39" s="65"/>
      <c r="B39" s="92"/>
      <c r="C39" s="61" t="s">
        <v>84</v>
      </c>
      <c r="D39" s="7">
        <f>VLOOKUP($B$5&amp;$B$7&amp;C39,MOTIVOS!$A:$N,$D$7,0)</f>
        <v>0.19161149999999999</v>
      </c>
      <c r="E39" s="7"/>
      <c r="F39" s="31"/>
      <c r="G39"/>
      <c r="H39"/>
      <c r="I39"/>
    </row>
    <row r="40" spans="1:9" ht="18.600000000000001" customHeight="1" x14ac:dyDescent="0.25">
      <c r="A40" s="65"/>
      <c r="B40" s="92"/>
      <c r="C40" s="61" t="s">
        <v>85</v>
      </c>
      <c r="D40" s="7">
        <f>VLOOKUP($B$5&amp;$B$7&amp;C40,MOTIVOS!$A:$N,$D$7,0)</f>
        <v>0.80777469999999996</v>
      </c>
      <c r="E40" s="7"/>
      <c r="F40" s="31"/>
      <c r="G40"/>
      <c r="H40"/>
      <c r="I40"/>
    </row>
    <row r="41" spans="1:9" ht="18.600000000000001" customHeight="1" x14ac:dyDescent="0.25">
      <c r="A41" s="65"/>
      <c r="B41" s="92"/>
      <c r="C41" s="61" t="s">
        <v>86</v>
      </c>
      <c r="D41" s="7">
        <f>VLOOKUP($B$5&amp;$B$7&amp;C41,MOTIVOS!$A:$N,$D$7,0)</f>
        <v>3.6003920000000002E-2</v>
      </c>
      <c r="E41" s="7"/>
      <c r="F41" s="31"/>
      <c r="G41"/>
      <c r="H41"/>
      <c r="I41"/>
    </row>
    <row r="42" spans="1:9" ht="18.600000000000001" customHeight="1" x14ac:dyDescent="0.25">
      <c r="A42" s="65"/>
      <c r="B42" s="93"/>
      <c r="C42" s="62" t="s">
        <v>87</v>
      </c>
      <c r="D42" s="32">
        <f>VLOOKUP($B$5&amp;$B$7&amp;C42,MOTIVOS!$A:$N,$D$7,0)</f>
        <v>0.50803259999999995</v>
      </c>
      <c r="E42" s="32"/>
      <c r="F42" s="33"/>
      <c r="G42"/>
      <c r="H42"/>
      <c r="I42"/>
    </row>
    <row r="43" spans="1:9" x14ac:dyDescent="0.25">
      <c r="A43" s="58"/>
      <c r="B43" s="58"/>
      <c r="C43" s="58"/>
      <c r="D43" s="58"/>
      <c r="E43" s="58"/>
      <c r="F43" s="58"/>
      <c r="G43" s="5"/>
      <c r="H43" s="5"/>
      <c r="I43" s="6"/>
    </row>
    <row r="44" spans="1:9" x14ac:dyDescent="0.25">
      <c r="A44" s="58"/>
      <c r="B44" s="58"/>
      <c r="C44" s="58"/>
      <c r="D44" s="58"/>
      <c r="E44" s="58"/>
      <c r="F44" s="58"/>
      <c r="G44" s="5"/>
      <c r="H44" s="5"/>
      <c r="I44" s="6"/>
    </row>
    <row r="45" spans="1:9" x14ac:dyDescent="0.25">
      <c r="D45" s="5"/>
      <c r="E45" s="5"/>
      <c r="F45" s="5"/>
      <c r="G45" s="5"/>
      <c r="H45" s="5"/>
      <c r="I45" s="6"/>
    </row>
    <row r="46" spans="1:9" x14ac:dyDescent="0.25">
      <c r="D46" s="5"/>
      <c r="E46" s="5"/>
      <c r="F46" s="5"/>
      <c r="G46" s="5"/>
      <c r="H46" s="5"/>
      <c r="I46" s="6"/>
    </row>
    <row r="47" spans="1:9" x14ac:dyDescent="0.25">
      <c r="D47" s="5"/>
      <c r="E47" s="5"/>
      <c r="F47" s="5"/>
      <c r="G47" s="5"/>
      <c r="H47" s="5"/>
      <c r="I47" s="6"/>
    </row>
    <row r="48" spans="1: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row r="1248" spans="4:9" x14ac:dyDescent="0.25">
      <c r="D1248" s="5"/>
      <c r="E1248" s="5"/>
      <c r="F1248" s="5"/>
      <c r="G1248" s="5"/>
      <c r="H1248" s="5"/>
      <c r="I1248" s="6"/>
    </row>
    <row r="1249" spans="4:9" x14ac:dyDescent="0.25">
      <c r="D1249" s="5"/>
      <c r="E1249" s="5"/>
      <c r="F1249" s="5"/>
      <c r="G1249" s="5"/>
      <c r="H1249" s="5"/>
      <c r="I1249" s="6"/>
    </row>
    <row r="1250" spans="4:9" x14ac:dyDescent="0.25">
      <c r="D1250" s="5"/>
      <c r="E1250" s="5"/>
      <c r="F1250" s="5"/>
      <c r="G1250" s="5"/>
      <c r="H1250" s="5"/>
      <c r="I1250" s="6"/>
    </row>
    <row r="1251" spans="4:9" x14ac:dyDescent="0.25">
      <c r="D1251" s="5"/>
      <c r="E1251" s="5"/>
      <c r="F1251" s="5"/>
      <c r="G1251" s="5"/>
      <c r="H1251" s="5"/>
      <c r="I1251" s="6"/>
    </row>
    <row r="1252" spans="4:9" x14ac:dyDescent="0.25">
      <c r="D1252" s="5"/>
      <c r="E1252" s="5"/>
      <c r="F1252" s="5"/>
      <c r="G1252" s="5"/>
      <c r="H1252" s="5"/>
      <c r="I1252" s="6"/>
    </row>
    <row r="1253" spans="4:9" x14ac:dyDescent="0.25">
      <c r="D1253" s="5"/>
      <c r="E1253" s="5"/>
      <c r="F1253" s="5"/>
      <c r="G1253" s="5"/>
      <c r="H1253" s="5"/>
      <c r="I1253" s="6"/>
    </row>
    <row r="1254" spans="4:9" x14ac:dyDescent="0.25">
      <c r="D1254" s="5"/>
      <c r="E1254" s="5"/>
      <c r="F1254" s="5"/>
      <c r="G1254" s="5"/>
      <c r="H1254" s="5"/>
      <c r="I1254" s="6"/>
    </row>
    <row r="1255" spans="4:9" x14ac:dyDescent="0.25">
      <c r="D1255" s="5"/>
      <c r="E1255" s="5"/>
      <c r="F1255" s="5"/>
      <c r="G1255" s="5"/>
      <c r="H1255" s="5"/>
      <c r="I1255" s="6"/>
    </row>
    <row r="1256" spans="4:9" x14ac:dyDescent="0.25">
      <c r="D1256" s="5"/>
      <c r="E1256" s="5"/>
      <c r="F1256" s="5"/>
      <c r="G1256" s="5"/>
      <c r="H1256" s="5"/>
      <c r="I1256" s="6"/>
    </row>
    <row r="1257" spans="4:9" x14ac:dyDescent="0.25">
      <c r="D1257" s="5"/>
      <c r="E1257" s="5"/>
      <c r="F1257" s="5"/>
      <c r="G1257" s="5"/>
      <c r="H1257" s="5"/>
      <c r="I1257" s="6"/>
    </row>
    <row r="1258" spans="4:9" x14ac:dyDescent="0.25">
      <c r="D1258" s="5"/>
      <c r="E1258" s="5"/>
      <c r="F1258" s="5"/>
      <c r="G1258" s="5"/>
      <c r="H1258" s="5"/>
      <c r="I1258" s="6"/>
    </row>
    <row r="1259" spans="4:9" x14ac:dyDescent="0.25">
      <c r="D1259" s="5"/>
      <c r="E1259" s="5"/>
      <c r="F1259" s="5"/>
      <c r="G1259" s="5"/>
      <c r="H1259" s="5"/>
      <c r="I1259" s="6"/>
    </row>
    <row r="1260" spans="4:9" x14ac:dyDescent="0.25">
      <c r="D1260" s="5"/>
      <c r="E1260" s="5"/>
      <c r="F1260" s="5"/>
      <c r="G1260" s="5"/>
      <c r="H1260" s="5"/>
      <c r="I1260" s="6"/>
    </row>
    <row r="1261" spans="4:9" x14ac:dyDescent="0.25">
      <c r="D1261" s="5"/>
      <c r="E1261" s="5"/>
      <c r="F1261" s="5"/>
      <c r="G1261" s="5"/>
      <c r="H1261" s="5"/>
      <c r="I1261" s="6"/>
    </row>
    <row r="1262" spans="4:9" x14ac:dyDescent="0.25">
      <c r="D1262" s="5"/>
      <c r="E1262" s="5"/>
      <c r="F1262" s="5"/>
      <c r="G1262" s="5"/>
      <c r="H1262" s="5"/>
      <c r="I1262" s="6"/>
    </row>
    <row r="1263" spans="4:9" x14ac:dyDescent="0.25">
      <c r="D1263" s="5"/>
      <c r="E1263" s="5"/>
      <c r="F1263" s="5"/>
      <c r="G1263" s="5"/>
      <c r="H1263" s="5"/>
      <c r="I1263" s="6"/>
    </row>
    <row r="1264" spans="4:9" x14ac:dyDescent="0.25">
      <c r="D1264" s="5"/>
      <c r="E1264" s="5"/>
      <c r="F1264" s="5"/>
      <c r="G1264" s="5"/>
      <c r="H1264" s="5"/>
      <c r="I1264" s="6"/>
    </row>
    <row r="1265" spans="4:9" x14ac:dyDescent="0.25">
      <c r="D1265" s="5"/>
      <c r="E1265" s="5"/>
      <c r="F1265" s="5"/>
      <c r="G1265" s="5"/>
      <c r="H1265" s="5"/>
      <c r="I1265" s="6"/>
    </row>
    <row r="1266" spans="4:9" x14ac:dyDescent="0.25">
      <c r="D1266" s="5"/>
      <c r="E1266" s="5"/>
      <c r="F1266" s="5"/>
      <c r="G1266" s="5"/>
      <c r="H1266" s="5"/>
      <c r="I1266" s="6"/>
    </row>
    <row r="1267" spans="4:9" x14ac:dyDescent="0.25">
      <c r="D1267" s="5"/>
      <c r="E1267" s="5"/>
      <c r="F1267" s="5"/>
      <c r="G1267" s="5"/>
      <c r="H1267" s="5"/>
      <c r="I1267" s="6"/>
    </row>
    <row r="1268" spans="4:9" x14ac:dyDescent="0.25">
      <c r="D1268" s="5"/>
      <c r="E1268" s="5"/>
      <c r="F1268" s="5"/>
      <c r="G1268" s="5"/>
      <c r="H1268" s="5"/>
      <c r="I1268" s="6"/>
    </row>
    <row r="1269" spans="4:9" x14ac:dyDescent="0.25">
      <c r="D1269" s="5"/>
      <c r="E1269" s="5"/>
      <c r="F1269" s="5"/>
      <c r="G1269" s="5"/>
      <c r="H1269" s="5"/>
      <c r="I1269" s="6"/>
    </row>
    <row r="1270" spans="4:9" x14ac:dyDescent="0.25">
      <c r="D1270" s="5"/>
      <c r="E1270" s="5"/>
      <c r="F1270" s="5"/>
      <c r="G1270" s="5"/>
      <c r="H1270" s="5"/>
      <c r="I1270" s="6"/>
    </row>
    <row r="1271" spans="4:9" x14ac:dyDescent="0.25">
      <c r="D1271" s="5"/>
      <c r="E1271" s="5"/>
      <c r="F1271" s="5"/>
      <c r="G1271" s="5"/>
      <c r="H1271" s="5"/>
      <c r="I1271" s="6"/>
    </row>
    <row r="1272" spans="4:9" x14ac:dyDescent="0.25">
      <c r="D1272" s="5"/>
      <c r="E1272" s="5"/>
      <c r="F1272" s="5"/>
      <c r="G1272" s="5"/>
      <c r="H1272" s="5"/>
      <c r="I1272" s="6"/>
    </row>
    <row r="1273" spans="4:9" x14ac:dyDescent="0.25">
      <c r="D1273" s="5"/>
      <c r="E1273" s="5"/>
      <c r="F1273" s="5"/>
      <c r="G1273" s="5"/>
      <c r="H1273" s="5"/>
      <c r="I1273" s="6"/>
    </row>
    <row r="1274" spans="4:9" x14ac:dyDescent="0.25">
      <c r="D1274" s="5"/>
      <c r="E1274" s="5"/>
      <c r="F1274" s="5"/>
      <c r="G1274" s="5"/>
      <c r="H1274" s="5"/>
      <c r="I1274" s="6"/>
    </row>
    <row r="1275" spans="4:9" x14ac:dyDescent="0.25">
      <c r="D1275" s="5"/>
      <c r="E1275" s="5"/>
      <c r="F1275" s="5"/>
      <c r="G1275" s="5"/>
      <c r="H1275" s="5"/>
      <c r="I1275" s="6"/>
    </row>
    <row r="1276" spans="4:9" x14ac:dyDescent="0.25">
      <c r="D1276" s="5"/>
      <c r="E1276" s="5"/>
      <c r="F1276" s="5"/>
      <c r="G1276" s="5"/>
      <c r="H1276" s="5"/>
      <c r="I1276" s="6"/>
    </row>
    <row r="1277" spans="4:9" x14ac:dyDescent="0.25">
      <c r="D1277" s="5"/>
      <c r="E1277" s="5"/>
      <c r="F1277" s="5"/>
      <c r="G1277" s="5"/>
      <c r="H1277" s="5"/>
      <c r="I1277" s="6"/>
    </row>
    <row r="1278" spans="4:9" x14ac:dyDescent="0.25">
      <c r="D1278" s="5"/>
      <c r="E1278" s="5"/>
      <c r="F1278" s="5"/>
      <c r="G1278" s="5"/>
      <c r="H1278" s="5"/>
      <c r="I1278" s="6"/>
    </row>
    <row r="1279" spans="4:9" x14ac:dyDescent="0.25">
      <c r="D1279" s="5"/>
      <c r="E1279" s="5"/>
      <c r="F1279" s="5"/>
      <c r="G1279" s="5"/>
      <c r="H1279" s="5"/>
      <c r="I1279" s="6"/>
    </row>
  </sheetData>
  <sheetProtection sheet="1" objects="1" scenarios="1"/>
  <mergeCells count="6">
    <mergeCell ref="B26:B33"/>
    <mergeCell ref="B34:B42"/>
    <mergeCell ref="C1:I1"/>
    <mergeCell ref="B6:C6"/>
    <mergeCell ref="B9:B17"/>
    <mergeCell ref="B18:B25"/>
  </mergeCells>
  <pageMargins left="0.25" right="0.25" top="0.75" bottom="0.75" header="0.3" footer="0.3"/>
  <pageSetup paperSize="9" scale="67" orientation="landscape" r:id="rId1"/>
  <ignoredErrors>
    <ignoredError sqref="B7 B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Drop Down 1">
              <controlPr defaultSize="0" autoLine="0" autoPict="0">
                <anchor moveWithCells="1">
                  <from>
                    <xdr:col>1</xdr:col>
                    <xdr:colOff>66675</xdr:colOff>
                    <xdr:row>3</xdr:row>
                    <xdr:rowOff>123825</xdr:rowOff>
                  </from>
                  <to>
                    <xdr:col>2</xdr:col>
                    <xdr:colOff>1914525</xdr:colOff>
                    <xdr:row>5</xdr:row>
                    <xdr:rowOff>104775</xdr:rowOff>
                  </to>
                </anchor>
              </controlPr>
            </control>
          </mc:Choice>
        </mc:AlternateContent>
        <mc:AlternateContent xmlns:mc="http://schemas.openxmlformats.org/markup-compatibility/2006">
          <mc:Choice Requires="x14">
            <control shapeId="20482" r:id="rId5" name="Drop Down 2">
              <controlPr defaultSize="0" autoLine="0" autoPict="0">
                <anchor moveWithCells="1">
                  <from>
                    <xdr:col>1</xdr:col>
                    <xdr:colOff>57150</xdr:colOff>
                    <xdr:row>5</xdr:row>
                    <xdr:rowOff>180975</xdr:rowOff>
                  </from>
                  <to>
                    <xdr:col>2</xdr:col>
                    <xdr:colOff>1914525</xdr:colOff>
                    <xdr:row>7</xdr:row>
                    <xdr:rowOff>28575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47"/>
  <sheetViews>
    <sheetView showGridLines="0" showRowColHeaders="0" zoomScale="90" zoomScaleNormal="90" zoomScaleSheetLayoutView="90" workbookViewId="0">
      <selection activeCell="C4" sqref="C4"/>
    </sheetView>
  </sheetViews>
  <sheetFormatPr baseColWidth="10" defaultColWidth="12" defaultRowHeight="15.75" x14ac:dyDescent="0.25"/>
  <cols>
    <col min="1" max="1" width="2.140625" style="3" customWidth="1"/>
    <col min="2" max="2" width="4.140625" style="3" customWidth="1"/>
    <col min="3" max="3" width="41.42578125" style="3"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24" customHeight="1" x14ac:dyDescent="0.25">
      <c r="A2" s="58"/>
      <c r="B2" s="66"/>
      <c r="C2" s="58"/>
    </row>
    <row r="3" spans="1:10" ht="24.95" customHeight="1" x14ac:dyDescent="0.25">
      <c r="A3" s="54"/>
      <c r="B3" s="54"/>
      <c r="C3" s="54"/>
      <c r="D3"/>
      <c r="E3"/>
      <c r="F3"/>
      <c r="G3"/>
      <c r="H3"/>
      <c r="I3"/>
    </row>
    <row r="4" spans="1:10" s="12" customFormat="1" ht="11.25" customHeight="1" x14ac:dyDescent="0.2">
      <c r="A4" s="17"/>
      <c r="B4" s="17"/>
      <c r="C4" s="20"/>
      <c r="D4" s="18">
        <v>96</v>
      </c>
      <c r="E4" s="19"/>
      <c r="F4" s="19"/>
      <c r="G4" s="18"/>
      <c r="H4" s="15"/>
      <c r="I4" s="13"/>
    </row>
    <row r="5" spans="1:10" s="12" customFormat="1" ht="15" customHeight="1" x14ac:dyDescent="0.2">
      <c r="A5" s="17">
        <v>3</v>
      </c>
      <c r="B5" s="17" t="str">
        <f>VLOOKUP(A5,desplegables!C2:D5,2,0)</f>
        <v>FRECUENCIA DESPERDICIO (Actos)</v>
      </c>
      <c r="C5" s="38"/>
      <c r="D5" s="16"/>
      <c r="E5" s="16"/>
      <c r="F5" s="16"/>
      <c r="G5" s="16"/>
      <c r="H5" s="15"/>
      <c r="I5" s="14"/>
    </row>
    <row r="6" spans="1:10" s="10" customFormat="1" ht="18" customHeight="1" x14ac:dyDescent="0.25">
      <c r="A6" s="59"/>
      <c r="B6" s="90"/>
      <c r="C6" s="90"/>
      <c r="D6" s="11">
        <v>32073135.108767997</v>
      </c>
      <c r="E6" s="11">
        <v>31796651.899999999</v>
      </c>
      <c r="F6" s="11">
        <v>28579560.528701</v>
      </c>
      <c r="G6" s="11">
        <v>26312260.197521999</v>
      </c>
      <c r="H6" s="11">
        <v>26207729.846116003</v>
      </c>
      <c r="I6" s="11">
        <v>24181234.546657495</v>
      </c>
    </row>
    <row r="7" spans="1:10" x14ac:dyDescent="0.25">
      <c r="A7" s="39"/>
      <c r="B7" s="39"/>
      <c r="C7" s="48"/>
      <c r="D7" s="49">
        <v>4</v>
      </c>
      <c r="E7" s="49">
        <f>D7+1</f>
        <v>5</v>
      </c>
      <c r="F7" s="49">
        <f t="shared" ref="F7:I7" si="0">E7+1</f>
        <v>6</v>
      </c>
      <c r="G7" s="37">
        <f t="shared" si="0"/>
        <v>7</v>
      </c>
      <c r="H7" s="37">
        <f t="shared" si="0"/>
        <v>8</v>
      </c>
      <c r="I7" s="37">
        <f t="shared" si="0"/>
        <v>9</v>
      </c>
      <c r="J7"/>
    </row>
    <row r="8" spans="1:10" ht="50.1" customHeight="1" thickBot="1" x14ac:dyDescent="0.3">
      <c r="A8" s="24"/>
      <c r="B8" s="25"/>
      <c r="C8" s="50"/>
      <c r="D8" s="8" t="str">
        <f>'ALIMENTACION PERFIL'!$E$1</f>
        <v>Año 2020</v>
      </c>
      <c r="E8" s="8"/>
      <c r="F8" s="8"/>
      <c r="G8"/>
      <c r="H8"/>
      <c r="I8"/>
    </row>
    <row r="9" spans="1:10" ht="24.95" customHeight="1" x14ac:dyDescent="0.25">
      <c r="A9"/>
      <c r="B9"/>
      <c r="C9" s="51" t="s">
        <v>20</v>
      </c>
      <c r="D9" s="27">
        <f>VLOOKUP($B$5&amp;C9,'APERITIVOS KPI'!$A:$M,D$7,0)</f>
        <v>2.5995411316117276</v>
      </c>
      <c r="E9" s="27"/>
      <c r="F9" s="27"/>
      <c r="G9"/>
      <c r="H9"/>
      <c r="I9"/>
    </row>
    <row r="10" spans="1:10" ht="24.95" customHeight="1" x14ac:dyDescent="0.25">
      <c r="A10"/>
      <c r="B10"/>
      <c r="C10" s="52" t="s">
        <v>92</v>
      </c>
      <c r="D10" s="27">
        <f>VLOOKUP($B$5&amp;C10,'APERITIVOS KPI'!$A:$M,D$7,0)</f>
        <v>1.9796299716986734</v>
      </c>
      <c r="E10" s="27"/>
      <c r="F10" s="27"/>
      <c r="G10"/>
      <c r="H10"/>
      <c r="I10"/>
    </row>
    <row r="11" spans="1:10" ht="24.95" customHeight="1" x14ac:dyDescent="0.25">
      <c r="A11"/>
      <c r="B11"/>
      <c r="C11" s="52" t="s">
        <v>93</v>
      </c>
      <c r="D11" s="27">
        <f>VLOOKUP($B$5&amp;C11,'APERITIVOS KPI'!$A:$M,D$7,0)</f>
        <v>1.8456370687904946</v>
      </c>
      <c r="E11" s="27"/>
      <c r="F11" s="27"/>
      <c r="G11"/>
      <c r="H11"/>
      <c r="I11"/>
    </row>
    <row r="12" spans="1:10" ht="24.95" customHeight="1" x14ac:dyDescent="0.25">
      <c r="A12"/>
      <c r="B12"/>
      <c r="C12" s="52" t="s">
        <v>94</v>
      </c>
      <c r="D12" s="27">
        <f>VLOOKUP($B$5&amp;C12,'APERITIVOS KPI'!$A:$M,D$7,0)</f>
        <v>2.3258870198777859</v>
      </c>
      <c r="E12" s="27"/>
      <c r="F12" s="27"/>
      <c r="G12"/>
      <c r="H12"/>
      <c r="I12"/>
    </row>
    <row r="13" spans="1:10" ht="24.95" customHeight="1" x14ac:dyDescent="0.25">
      <c r="A13"/>
      <c r="B13"/>
      <c r="C13" s="52" t="s">
        <v>95</v>
      </c>
      <c r="D13" s="27">
        <f>VLOOKUP($B$5&amp;C13,'APERITIVOS KPI'!$A:$M,D$7,0)</f>
        <v>1.0752663221355379</v>
      </c>
      <c r="E13" s="27"/>
      <c r="F13" s="27"/>
      <c r="G13"/>
      <c r="H13"/>
      <c r="I13"/>
    </row>
    <row r="14" spans="1:10" ht="24.95" customHeight="1" x14ac:dyDescent="0.25">
      <c r="A14"/>
      <c r="B14"/>
      <c r="C14" s="52" t="s">
        <v>96</v>
      </c>
      <c r="D14" s="27">
        <f>VLOOKUP($B$5&amp;C14,'APERITIVOS KPI'!$A:$M,D$7,0)</f>
        <v>1.5053562356680941</v>
      </c>
      <c r="E14" s="27"/>
      <c r="F14" s="27"/>
      <c r="G14"/>
      <c r="H14"/>
      <c r="I14"/>
    </row>
    <row r="15" spans="1:10" ht="24.95" customHeight="1" x14ac:dyDescent="0.25">
      <c r="A15"/>
      <c r="B15"/>
      <c r="C15" s="52" t="s">
        <v>97</v>
      </c>
      <c r="D15" s="27">
        <f>VLOOKUP($B$5&amp;C15,'APERITIVOS KPI'!$A:$M,D$7,0)</f>
        <v>1.7751345519279504</v>
      </c>
      <c r="E15" s="27"/>
      <c r="F15" s="27"/>
      <c r="G15"/>
      <c r="H15"/>
      <c r="I15"/>
    </row>
    <row r="16" spans="1:10" x14ac:dyDescent="0.25">
      <c r="D16" s="5"/>
      <c r="E16" s="5"/>
      <c r="F16" s="5"/>
      <c r="G16" s="5"/>
      <c r="H16" s="5"/>
      <c r="I16" s="6"/>
    </row>
    <row r="17" spans="4:9" x14ac:dyDescent="0.25">
      <c r="D17" s="5"/>
      <c r="E17" s="5"/>
      <c r="F17" s="5"/>
      <c r="G17" s="5"/>
      <c r="H17" s="5"/>
      <c r="I17" s="6"/>
    </row>
    <row r="18" spans="4:9" x14ac:dyDescent="0.25">
      <c r="D18" s="5"/>
      <c r="E18" s="5"/>
      <c r="F18" s="5"/>
      <c r="G18" s="5"/>
      <c r="H18" s="5"/>
      <c r="I18" s="6"/>
    </row>
    <row r="19" spans="4:9" x14ac:dyDescent="0.25">
      <c r="D19" s="5"/>
      <c r="E19" s="5"/>
      <c r="F19" s="5"/>
      <c r="G19" s="5"/>
      <c r="H19" s="5"/>
      <c r="I19" s="6"/>
    </row>
    <row r="20" spans="4:9" x14ac:dyDescent="0.25">
      <c r="D20" s="5"/>
      <c r="E20" s="5"/>
      <c r="F20" s="5"/>
      <c r="G20" s="5"/>
      <c r="H20" s="5"/>
      <c r="I20" s="6"/>
    </row>
    <row r="21" spans="4:9" x14ac:dyDescent="0.25">
      <c r="D21" s="5"/>
      <c r="E21" s="5"/>
      <c r="F21" s="5"/>
      <c r="G21" s="5"/>
      <c r="H21" s="5"/>
      <c r="I21" s="6"/>
    </row>
    <row r="22" spans="4:9" x14ac:dyDescent="0.25">
      <c r="D22" s="5"/>
      <c r="E22" s="5"/>
      <c r="F22" s="5"/>
      <c r="G22" s="5"/>
      <c r="H22" s="5"/>
      <c r="I22" s="6"/>
    </row>
    <row r="23" spans="4:9" x14ac:dyDescent="0.25">
      <c r="D23" s="5"/>
      <c r="E23" s="5"/>
      <c r="F23" s="5"/>
      <c r="G23" s="5"/>
      <c r="H23" s="5"/>
      <c r="I23" s="6"/>
    </row>
    <row r="24" spans="4:9" x14ac:dyDescent="0.25">
      <c r="D24" s="5"/>
      <c r="E24" s="5"/>
      <c r="F24" s="5"/>
      <c r="G24" s="5"/>
      <c r="H24" s="5"/>
      <c r="I24" s="6"/>
    </row>
    <row r="25" spans="4:9" x14ac:dyDescent="0.25">
      <c r="D25" s="5"/>
      <c r="E25" s="5"/>
      <c r="F25" s="5"/>
      <c r="G25" s="5"/>
      <c r="H25" s="5"/>
      <c r="I25" s="6"/>
    </row>
    <row r="26" spans="4:9" x14ac:dyDescent="0.25">
      <c r="D26" s="5"/>
      <c r="E26" s="5"/>
      <c r="F26" s="5"/>
      <c r="G26" s="5"/>
      <c r="H26" s="5"/>
      <c r="I26" s="6"/>
    </row>
    <row r="27" spans="4:9" x14ac:dyDescent="0.25">
      <c r="D27" s="5"/>
      <c r="E27" s="5"/>
      <c r="F27" s="5"/>
      <c r="G27" s="5"/>
      <c r="H27" s="5"/>
      <c r="I27" s="6"/>
    </row>
    <row r="28" spans="4:9" x14ac:dyDescent="0.25">
      <c r="D28" s="5"/>
      <c r="E28" s="5"/>
      <c r="F28" s="5"/>
      <c r="G28" s="5"/>
      <c r="H28" s="5"/>
      <c r="I28" s="6"/>
    </row>
    <row r="29" spans="4:9" x14ac:dyDescent="0.25">
      <c r="D29" s="5"/>
      <c r="E29" s="5"/>
      <c r="F29" s="5"/>
      <c r="G29" s="5"/>
      <c r="H29" s="5"/>
      <c r="I29" s="6"/>
    </row>
    <row r="30" spans="4:9" x14ac:dyDescent="0.25">
      <c r="D30" s="5"/>
      <c r="E30" s="5"/>
      <c r="F30" s="5"/>
      <c r="G30" s="5"/>
      <c r="H30" s="5"/>
      <c r="I30" s="6"/>
    </row>
    <row r="31" spans="4:9" x14ac:dyDescent="0.25">
      <c r="D31" s="5"/>
      <c r="E31" s="5"/>
      <c r="F31" s="5"/>
      <c r="G31" s="5"/>
      <c r="H31" s="5"/>
      <c r="I31" s="6"/>
    </row>
    <row r="32" spans="4:9" x14ac:dyDescent="0.25">
      <c r="D32" s="5"/>
      <c r="E32" s="5"/>
      <c r="F32" s="5"/>
      <c r="G32" s="5"/>
      <c r="H32" s="5"/>
      <c r="I32" s="6"/>
    </row>
    <row r="33" spans="4:9" x14ac:dyDescent="0.25">
      <c r="D33" s="5"/>
      <c r="E33" s="5"/>
      <c r="F33" s="5"/>
      <c r="G33" s="5"/>
      <c r="H33" s="5"/>
      <c r="I33" s="6"/>
    </row>
    <row r="34" spans="4:9" x14ac:dyDescent="0.25">
      <c r="D34" s="5"/>
      <c r="E34" s="5"/>
      <c r="F34" s="5"/>
      <c r="G34" s="5"/>
      <c r="H34" s="5"/>
      <c r="I34" s="6"/>
    </row>
    <row r="35" spans="4:9" x14ac:dyDescent="0.25">
      <c r="D35" s="5"/>
      <c r="E35" s="5"/>
      <c r="F35" s="5"/>
      <c r="G35" s="5"/>
      <c r="H35" s="5"/>
      <c r="I35" s="6"/>
    </row>
    <row r="36" spans="4:9" x14ac:dyDescent="0.25">
      <c r="D36" s="5"/>
      <c r="E36" s="5"/>
      <c r="F36" s="5"/>
      <c r="G36" s="5"/>
      <c r="H36" s="5"/>
      <c r="I36" s="6"/>
    </row>
    <row r="37" spans="4:9" x14ac:dyDescent="0.25">
      <c r="D37" s="5"/>
      <c r="E37" s="5"/>
      <c r="F37" s="5"/>
      <c r="G37" s="5"/>
      <c r="H37" s="5"/>
      <c r="I37" s="6"/>
    </row>
    <row r="38" spans="4:9" x14ac:dyDescent="0.25">
      <c r="D38" s="5"/>
      <c r="E38" s="5"/>
      <c r="F38" s="5"/>
      <c r="G38" s="5"/>
      <c r="H38" s="5"/>
      <c r="I38" s="6"/>
    </row>
    <row r="39" spans="4:9" x14ac:dyDescent="0.25">
      <c r="D39" s="5"/>
      <c r="E39" s="5"/>
      <c r="F39" s="5"/>
      <c r="G39" s="5"/>
      <c r="H39" s="5"/>
      <c r="I39" s="6"/>
    </row>
    <row r="40" spans="4:9" x14ac:dyDescent="0.25">
      <c r="D40" s="5"/>
      <c r="E40" s="5"/>
      <c r="F40" s="5"/>
      <c r="G40" s="5"/>
      <c r="H40" s="5"/>
      <c r="I40" s="6"/>
    </row>
    <row r="41" spans="4:9" x14ac:dyDescent="0.25">
      <c r="D41" s="5"/>
      <c r="E41" s="5"/>
      <c r="F41" s="5"/>
      <c r="G41" s="5"/>
      <c r="H41" s="5"/>
      <c r="I41" s="6"/>
    </row>
    <row r="42" spans="4:9" x14ac:dyDescent="0.25">
      <c r="D42" s="5"/>
      <c r="E42" s="5"/>
      <c r="F42" s="5"/>
      <c r="G42" s="5"/>
      <c r="H42" s="5"/>
      <c r="I42" s="6"/>
    </row>
    <row r="43" spans="4:9" x14ac:dyDescent="0.25">
      <c r="D43" s="5"/>
      <c r="E43" s="5"/>
      <c r="F43" s="5"/>
      <c r="G43" s="5"/>
      <c r="H43" s="5"/>
      <c r="I43" s="6"/>
    </row>
    <row r="44" spans="4:9" x14ac:dyDescent="0.25">
      <c r="D44" s="5"/>
      <c r="E44" s="5"/>
      <c r="F44" s="5"/>
      <c r="G44" s="5"/>
      <c r="H44" s="5"/>
      <c r="I44" s="6"/>
    </row>
    <row r="45" spans="4:9" x14ac:dyDescent="0.25">
      <c r="D45" s="5"/>
      <c r="E45" s="5"/>
      <c r="F45" s="5"/>
      <c r="G45" s="5"/>
      <c r="H45" s="5"/>
      <c r="I45" s="6"/>
    </row>
    <row r="46" spans="4:9" x14ac:dyDescent="0.25">
      <c r="D46" s="5"/>
      <c r="E46" s="5"/>
      <c r="F46" s="5"/>
      <c r="G46" s="5"/>
      <c r="H46" s="5"/>
      <c r="I46" s="6"/>
    </row>
    <row r="47" spans="4:9" x14ac:dyDescent="0.25">
      <c r="D47" s="5"/>
      <c r="E47" s="5"/>
      <c r="F47" s="5"/>
      <c r="G47" s="5"/>
      <c r="H47" s="5"/>
      <c r="I47" s="6"/>
    </row>
    <row r="48" spans="4: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sheetData>
  <sheetProtection sheet="1" objects="1" scenarios="1"/>
  <mergeCells count="2">
    <mergeCell ref="C1:I1"/>
    <mergeCell ref="B6:C6"/>
  </mergeCells>
  <pageMargins left="0.25" right="0.25" top="0.75" bottom="0.75" header="0.3" footer="0.3"/>
  <pageSetup paperSize="9" orientation="landscape" r:id="rId1"/>
  <ignoredErrors>
    <ignoredError sqref="B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9697" r:id="rId4" name="Drop Down 1">
              <controlPr defaultSize="0" autoLine="0" autoPict="0">
                <anchor moveWithCells="1">
                  <from>
                    <xdr:col>1</xdr:col>
                    <xdr:colOff>66675</xdr:colOff>
                    <xdr:row>3</xdr:row>
                    <xdr:rowOff>123825</xdr:rowOff>
                  </from>
                  <to>
                    <xdr:col>2</xdr:col>
                    <xdr:colOff>2762250</xdr:colOff>
                    <xdr:row>5</xdr:row>
                    <xdr:rowOff>104775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79"/>
  <sheetViews>
    <sheetView showGridLines="0" showRowColHeaders="0" zoomScale="90" zoomScaleNormal="90" zoomScaleSheetLayoutView="90" workbookViewId="0">
      <selection activeCell="D12" sqref="D12"/>
    </sheetView>
  </sheetViews>
  <sheetFormatPr baseColWidth="10" defaultColWidth="12" defaultRowHeight="15.75" x14ac:dyDescent="0.25"/>
  <cols>
    <col min="1" max="1" width="2.140625" style="3" customWidth="1"/>
    <col min="2" max="2" width="16.140625" style="3" customWidth="1"/>
    <col min="3" max="3" width="29.85546875" style="3" bestFit="1"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7.5" customHeight="1" x14ac:dyDescent="0.25">
      <c r="A2" s="58"/>
      <c r="B2" s="66"/>
      <c r="C2" s="58"/>
      <c r="D2" s="58"/>
      <c r="E2" s="58"/>
      <c r="F2" s="58"/>
    </row>
    <row r="3" spans="1:10" ht="24.95" customHeight="1" x14ac:dyDescent="0.25">
      <c r="A3" s="54"/>
      <c r="B3" s="54"/>
      <c r="C3" s="54"/>
      <c r="D3" s="54"/>
      <c r="E3" s="54"/>
      <c r="F3" s="54"/>
      <c r="G3"/>
      <c r="H3"/>
      <c r="I3"/>
    </row>
    <row r="4" spans="1:10" s="12" customFormat="1" ht="11.25" customHeight="1" x14ac:dyDescent="0.2">
      <c r="A4" s="17"/>
      <c r="B4" s="17"/>
      <c r="C4" s="20"/>
      <c r="D4" s="17">
        <v>96</v>
      </c>
      <c r="E4" s="20"/>
      <c r="F4" s="20"/>
      <c r="G4" s="18"/>
      <c r="H4" s="15"/>
      <c r="I4" s="13"/>
    </row>
    <row r="5" spans="1:10" s="12" customFormat="1" ht="15" customHeight="1" x14ac:dyDescent="0.2">
      <c r="A5" s="17">
        <v>2</v>
      </c>
      <c r="B5" s="17" t="str">
        <f>VLOOKUP(A5,desplegables!E2:F3,2,0)</f>
        <v>PENETRACION (%)</v>
      </c>
      <c r="C5" s="38"/>
      <c r="D5" s="55"/>
      <c r="E5" s="55"/>
      <c r="F5" s="55"/>
      <c r="G5" s="16"/>
      <c r="H5" s="15"/>
      <c r="I5" s="14"/>
    </row>
    <row r="6" spans="1:10" s="10" customFormat="1" ht="18" customHeight="1" x14ac:dyDescent="0.25">
      <c r="A6" s="59"/>
      <c r="B6" s="90"/>
      <c r="C6" s="90"/>
      <c r="D6" s="11">
        <v>32073135.108767997</v>
      </c>
      <c r="E6" s="11">
        <v>31796651.899999999</v>
      </c>
      <c r="F6" s="11">
        <v>28579560.528701</v>
      </c>
      <c r="G6" s="11">
        <v>26312260.197521999</v>
      </c>
      <c r="H6" s="11">
        <v>26207729.846116003</v>
      </c>
      <c r="I6" s="11">
        <v>24181234.546657495</v>
      </c>
    </row>
    <row r="7" spans="1:10" x14ac:dyDescent="0.25">
      <c r="A7" s="39">
        <v>1</v>
      </c>
      <c r="B7" s="39" t="str">
        <f>VLOOKUP(A7,desplegables!A9:B15,2,0)</f>
        <v>Total Aperitivos</v>
      </c>
      <c r="C7" s="39"/>
      <c r="D7" s="49">
        <v>5</v>
      </c>
      <c r="E7" s="49">
        <f>D7+1</f>
        <v>6</v>
      </c>
      <c r="F7" s="49">
        <f t="shared" ref="F7:I7" si="0">E7+1</f>
        <v>7</v>
      </c>
      <c r="G7" s="37">
        <f t="shared" si="0"/>
        <v>8</v>
      </c>
      <c r="H7" s="37">
        <f t="shared" si="0"/>
        <v>9</v>
      </c>
      <c r="I7" s="37">
        <f t="shared" si="0"/>
        <v>10</v>
      </c>
      <c r="J7"/>
    </row>
    <row r="8" spans="1:10" ht="50.1" customHeight="1" x14ac:dyDescent="0.25">
      <c r="A8" s="39"/>
      <c r="B8" s="40"/>
      <c r="C8" s="41"/>
      <c r="D8" s="28" t="str">
        <f>'ALIMENTACION PERFIL'!$E$1</f>
        <v>Año 2020</v>
      </c>
      <c r="E8" s="28"/>
      <c r="F8" s="28"/>
      <c r="G8"/>
      <c r="H8"/>
      <c r="I8"/>
    </row>
    <row r="9" spans="1:10" x14ac:dyDescent="0.25">
      <c r="A9" s="48" t="str">
        <f>'ALIMENTACION PERFIL'!D2</f>
        <v>T.ESPAÑA</v>
      </c>
      <c r="B9" s="91" t="s">
        <v>13</v>
      </c>
      <c r="C9" s="60" t="s">
        <v>12</v>
      </c>
      <c r="D9" s="29">
        <f>VLOOKUP($B$5&amp;$B$7&amp;A9,'APERITIVOS PERFIL'!$A:$N,$D$7,0)</f>
        <v>7.7185410000000001</v>
      </c>
      <c r="E9" s="29"/>
      <c r="F9" s="30"/>
      <c r="G9"/>
      <c r="H9"/>
      <c r="I9"/>
    </row>
    <row r="10" spans="1:10" x14ac:dyDescent="0.25">
      <c r="A10" s="48" t="str">
        <f>'ALIMENTACION PERFIL'!D3</f>
        <v>BCN AM</v>
      </c>
      <c r="B10" s="92"/>
      <c r="C10" s="61" t="s">
        <v>11</v>
      </c>
      <c r="D10" s="7">
        <f>VLOOKUP($B$5&amp;$B$7&amp;A10,'APERITIVOS PERFIL'!$A:$N,$D$7,0)</f>
        <v>7.6459570000000001</v>
      </c>
      <c r="E10" s="7"/>
      <c r="F10" s="31"/>
      <c r="G10"/>
      <c r="H10"/>
      <c r="I10"/>
    </row>
    <row r="11" spans="1:10" x14ac:dyDescent="0.25">
      <c r="A11" s="48" t="str">
        <f>'ALIMENTACION PERFIL'!D4</f>
        <v>REST.CAT ARAGON</v>
      </c>
      <c r="B11" s="92"/>
      <c r="C11" s="61" t="s">
        <v>10</v>
      </c>
      <c r="D11" s="7">
        <f>VLOOKUP($B$5&amp;$B$7&amp;A11,'APERITIVOS PERFIL'!$A:$N,$D$7,0)</f>
        <v>6.2684899999999999</v>
      </c>
      <c r="E11" s="7"/>
      <c r="F11" s="31"/>
      <c r="G11"/>
      <c r="H11"/>
      <c r="I11"/>
    </row>
    <row r="12" spans="1:10" x14ac:dyDescent="0.25">
      <c r="A12" s="48" t="str">
        <f>'ALIMENTACION PERFIL'!D5</f>
        <v>LEVANTE</v>
      </c>
      <c r="B12" s="92"/>
      <c r="C12" s="61" t="s">
        <v>9</v>
      </c>
      <c r="D12" s="7">
        <f>VLOOKUP($B$5&amp;$B$7&amp;A12,'APERITIVOS PERFIL'!$A:$N,$D$7,0)</f>
        <v>8.4144159999999992</v>
      </c>
      <c r="E12" s="7"/>
      <c r="F12" s="31"/>
      <c r="G12"/>
      <c r="H12"/>
      <c r="I12"/>
    </row>
    <row r="13" spans="1:10" x14ac:dyDescent="0.25">
      <c r="A13" s="48" t="str">
        <f>'ALIMENTACION PERFIL'!D6</f>
        <v>ANDALUCIA</v>
      </c>
      <c r="B13" s="92"/>
      <c r="C13" s="61" t="s">
        <v>8</v>
      </c>
      <c r="D13" s="7">
        <f>VLOOKUP($B$5&amp;$B$7&amp;A13,'APERITIVOS PERFIL'!$A:$N,$D$7,0)</f>
        <v>8.5409089999999992</v>
      </c>
      <c r="E13" s="7"/>
      <c r="F13" s="31"/>
      <c r="G13"/>
      <c r="H13"/>
      <c r="I13"/>
    </row>
    <row r="14" spans="1:10" x14ac:dyDescent="0.25">
      <c r="A14" s="48" t="str">
        <f>'ALIMENTACION PERFIL'!D7</f>
        <v>MDD AM</v>
      </c>
      <c r="B14" s="92"/>
      <c r="C14" s="61" t="s">
        <v>7</v>
      </c>
      <c r="D14" s="7">
        <f>VLOOKUP($B$5&amp;$B$7&amp;A14,'APERITIVOS PERFIL'!$A:$N,$D$7,0)</f>
        <v>10.51267</v>
      </c>
      <c r="E14" s="7"/>
      <c r="F14" s="31"/>
      <c r="G14"/>
      <c r="H14"/>
      <c r="I14"/>
    </row>
    <row r="15" spans="1:10" x14ac:dyDescent="0.25">
      <c r="A15" s="48" t="str">
        <f>'ALIMENTACION PERFIL'!D8</f>
        <v>RTO CENTRO</v>
      </c>
      <c r="B15" s="92"/>
      <c r="C15" s="61" t="s">
        <v>6</v>
      </c>
      <c r="D15" s="7">
        <f>VLOOKUP($B$5&amp;$B$7&amp;A15,'APERITIVOS PERFIL'!$A:$N,$D$7,0)</f>
        <v>6.6626830000000004</v>
      </c>
      <c r="E15" s="7"/>
      <c r="F15" s="31"/>
      <c r="G15"/>
      <c r="H15"/>
      <c r="I15"/>
    </row>
    <row r="16" spans="1:10" x14ac:dyDescent="0.25">
      <c r="A16" s="48" t="str">
        <f>'ALIMENTACION PERFIL'!D9</f>
        <v>NORTE-CENTRO</v>
      </c>
      <c r="B16" s="92"/>
      <c r="C16" s="61" t="s">
        <v>5</v>
      </c>
      <c r="D16" s="7">
        <f>VLOOKUP($B$5&amp;$B$7&amp;A16,'APERITIVOS PERFIL'!$A:$N,$D$7,0)</f>
        <v>10.04397</v>
      </c>
      <c r="E16" s="7"/>
      <c r="F16" s="31"/>
      <c r="G16"/>
      <c r="H16"/>
      <c r="I16"/>
    </row>
    <row r="17" spans="1:9" x14ac:dyDescent="0.25">
      <c r="A17" s="48" t="str">
        <f>'ALIMENTACION PERFIL'!D10</f>
        <v>NOROESTE</v>
      </c>
      <c r="B17" s="93"/>
      <c r="C17" s="62" t="s">
        <v>4</v>
      </c>
      <c r="D17" s="32">
        <f>VLOOKUP($B$5&amp;$B$7&amp;A17,'APERITIVOS PERFIL'!$A:$N,$D$7,0)</f>
        <v>5.1045369999999997</v>
      </c>
      <c r="E17" s="32"/>
      <c r="F17" s="33"/>
      <c r="G17"/>
      <c r="H17"/>
      <c r="I17"/>
    </row>
    <row r="18" spans="1:9" x14ac:dyDescent="0.25">
      <c r="A18" s="48" t="s">
        <v>29</v>
      </c>
      <c r="B18" s="91" t="s">
        <v>37</v>
      </c>
      <c r="C18" s="63" t="s">
        <v>40</v>
      </c>
      <c r="D18" s="29">
        <f>VLOOKUP($B$5&amp;$B$7&amp;A18,'APERITIVOS PERFIL'!$A:$N,$D$7,0)</f>
        <v>8.6607280000000006</v>
      </c>
      <c r="E18" s="29"/>
      <c r="F18" s="30"/>
      <c r="G18"/>
      <c r="H18"/>
      <c r="I18"/>
    </row>
    <row r="19" spans="1:9" x14ac:dyDescent="0.25">
      <c r="A19" s="48" t="s">
        <v>30</v>
      </c>
      <c r="B19" s="92"/>
      <c r="C19" s="61" t="s">
        <v>41</v>
      </c>
      <c r="D19" s="7">
        <f>VLOOKUP($B$5&amp;$B$7&amp;A19,'APERITIVOS PERFIL'!$A:$N,$D$7,0)</f>
        <v>9.4628270000000008</v>
      </c>
      <c r="E19" s="7"/>
      <c r="F19" s="31"/>
      <c r="G19"/>
      <c r="H19"/>
      <c r="I19"/>
    </row>
    <row r="20" spans="1:9" x14ac:dyDescent="0.25">
      <c r="A20" s="48" t="s">
        <v>31</v>
      </c>
      <c r="B20" s="92"/>
      <c r="C20" s="61" t="s">
        <v>42</v>
      </c>
      <c r="D20" s="7">
        <f>VLOOKUP($B$5&amp;$B$7&amp;A20,'APERITIVOS PERFIL'!$A:$N,$D$7,0)</f>
        <v>3.82917</v>
      </c>
      <c r="E20" s="7"/>
      <c r="F20" s="31"/>
      <c r="G20"/>
      <c r="H20"/>
      <c r="I20"/>
    </row>
    <row r="21" spans="1:9" x14ac:dyDescent="0.25">
      <c r="A21" s="48" t="s">
        <v>32</v>
      </c>
      <c r="B21" s="92"/>
      <c r="C21" s="61" t="s">
        <v>43</v>
      </c>
      <c r="D21" s="7">
        <f>VLOOKUP($B$5&amp;$B$7&amp;A21,'APERITIVOS PERFIL'!$A:$N,$D$7,0)</f>
        <v>9.1026500000000006</v>
      </c>
      <c r="E21" s="7"/>
      <c r="F21" s="31"/>
      <c r="G21"/>
      <c r="H21"/>
      <c r="I21"/>
    </row>
    <row r="22" spans="1:9" ht="18.600000000000001" customHeight="1" x14ac:dyDescent="0.25">
      <c r="A22" s="48" t="s">
        <v>33</v>
      </c>
      <c r="B22" s="92"/>
      <c r="C22" s="61" t="s">
        <v>44</v>
      </c>
      <c r="D22" s="7">
        <f>VLOOKUP($B$5&amp;$B$7&amp;A22,'APERITIVOS PERFIL'!$A:$N,$D$7,0)</f>
        <v>5.9944660000000001</v>
      </c>
      <c r="E22" s="7"/>
      <c r="F22" s="31"/>
      <c r="G22"/>
      <c r="H22"/>
      <c r="I22"/>
    </row>
    <row r="23" spans="1:9" x14ac:dyDescent="0.25">
      <c r="A23" s="48" t="s">
        <v>34</v>
      </c>
      <c r="B23" s="92"/>
      <c r="C23" s="61" t="s">
        <v>45</v>
      </c>
      <c r="D23" s="7">
        <f>VLOOKUP($B$5&amp;$B$7&amp;A23,'APERITIVOS PERFIL'!$A:$N,$D$7,0)</f>
        <v>8.8238850000000006</v>
      </c>
      <c r="E23" s="7"/>
      <c r="F23" s="31"/>
      <c r="G23"/>
      <c r="H23"/>
      <c r="I23"/>
    </row>
    <row r="24" spans="1:9" ht="18.600000000000001" customHeight="1" x14ac:dyDescent="0.25">
      <c r="A24" s="48" t="s">
        <v>35</v>
      </c>
      <c r="B24" s="92"/>
      <c r="C24" s="61" t="s">
        <v>46</v>
      </c>
      <c r="D24" s="7">
        <f>VLOOKUP($B$5&amp;$B$7&amp;A24,'APERITIVOS PERFIL'!$A:$N,$D$7,0)</f>
        <v>9.3015380000000007</v>
      </c>
      <c r="E24" s="7"/>
      <c r="F24" s="31"/>
      <c r="G24"/>
      <c r="H24"/>
      <c r="I24"/>
    </row>
    <row r="25" spans="1:9" ht="18.600000000000001" customHeight="1" x14ac:dyDescent="0.25">
      <c r="A25" s="48" t="s">
        <v>36</v>
      </c>
      <c r="B25" s="93"/>
      <c r="C25" s="62" t="s">
        <v>47</v>
      </c>
      <c r="D25" s="32">
        <f>VLOOKUP($B$5&amp;$B$7&amp;A25,'APERITIVOS PERFIL'!$A:$N,$D$7,0)</f>
        <v>7.8510169999999997</v>
      </c>
      <c r="E25" s="32"/>
      <c r="F25" s="33"/>
      <c r="G25"/>
      <c r="H25"/>
      <c r="I25"/>
    </row>
    <row r="26" spans="1:9" ht="18.600000000000001" customHeight="1" x14ac:dyDescent="0.25">
      <c r="A26" s="48" t="str">
        <f>'ALIMENTACION PERFIL'!D19</f>
        <v>DE 15 A 19 AÑOS</v>
      </c>
      <c r="B26" s="91" t="s">
        <v>38</v>
      </c>
      <c r="C26" s="63" t="s">
        <v>48</v>
      </c>
      <c r="D26" s="29">
        <f>VLOOKUP($B$5&amp;$B$7&amp;A26,'APERITIVOS PERFIL'!$A:$N,$D$7,0)</f>
        <v>21.484850000000002</v>
      </c>
      <c r="E26" s="29"/>
      <c r="F26" s="30"/>
      <c r="G26"/>
      <c r="H26"/>
      <c r="I26"/>
    </row>
    <row r="27" spans="1:9" ht="18.600000000000001" customHeight="1" x14ac:dyDescent="0.25">
      <c r="A27" s="48" t="str">
        <f>'ALIMENTACION PERFIL'!D20</f>
        <v>DE 20 A 24 AÑOS</v>
      </c>
      <c r="B27" s="92"/>
      <c r="C27" s="61" t="s">
        <v>49</v>
      </c>
      <c r="D27" s="7">
        <f>VLOOKUP($B$5&amp;$B$7&amp;A27,'APERITIVOS PERFIL'!$A:$N,$D$7,0)</f>
        <v>14.003119999999999</v>
      </c>
      <c r="E27" s="7"/>
      <c r="F27" s="31"/>
      <c r="G27"/>
      <c r="H27"/>
      <c r="I27"/>
    </row>
    <row r="28" spans="1:9" ht="18.600000000000001" customHeight="1" x14ac:dyDescent="0.25">
      <c r="A28" s="48" t="str">
        <f>'ALIMENTACION PERFIL'!D21</f>
        <v>DE 25 A 34 AÑOS</v>
      </c>
      <c r="B28" s="92"/>
      <c r="C28" s="61" t="s">
        <v>50</v>
      </c>
      <c r="D28" s="7">
        <f>VLOOKUP($B$5&amp;$B$7&amp;A28,'APERITIVOS PERFIL'!$A:$N,$D$7,0)</f>
        <v>8.171443</v>
      </c>
      <c r="E28" s="7"/>
      <c r="F28" s="31"/>
      <c r="G28"/>
      <c r="H28"/>
      <c r="I28"/>
    </row>
    <row r="29" spans="1:9" ht="18.600000000000001" customHeight="1" x14ac:dyDescent="0.25">
      <c r="A29" s="48" t="str">
        <f>'ALIMENTACION PERFIL'!D22</f>
        <v>DE 35 A 49 AÑOS</v>
      </c>
      <c r="B29" s="92"/>
      <c r="C29" s="61" t="s">
        <v>51</v>
      </c>
      <c r="D29" s="7">
        <f>VLOOKUP($B$5&amp;$B$7&amp;A29,'APERITIVOS PERFIL'!$A:$N,$D$7,0)</f>
        <v>8.3011909999999993</v>
      </c>
      <c r="E29" s="7"/>
      <c r="F29" s="31"/>
      <c r="G29"/>
      <c r="H29"/>
      <c r="I29"/>
    </row>
    <row r="30" spans="1:9" ht="18.600000000000001" customHeight="1" x14ac:dyDescent="0.25">
      <c r="A30" s="48" t="str">
        <f>'ALIMENTACION PERFIL'!D23</f>
        <v>DE 50 A 59 AÑOS</v>
      </c>
      <c r="B30" s="92"/>
      <c r="C30" s="61" t="s">
        <v>52</v>
      </c>
      <c r="D30" s="7">
        <f>VLOOKUP($B$5&amp;$B$7&amp;A30,'APERITIVOS PERFIL'!$A:$N,$D$7,0)</f>
        <v>7.5242300000000002</v>
      </c>
      <c r="E30" s="7"/>
      <c r="F30" s="31"/>
      <c r="G30"/>
      <c r="H30"/>
      <c r="I30"/>
    </row>
    <row r="31" spans="1:9" ht="18.600000000000001" customHeight="1" x14ac:dyDescent="0.25">
      <c r="A31" s="48" t="str">
        <f>'ALIMENTACION PERFIL'!D24</f>
        <v>DE 60 A 75 AÑOS</v>
      </c>
      <c r="B31" s="93"/>
      <c r="C31" s="62" t="s">
        <v>53</v>
      </c>
      <c r="D31" s="32">
        <f>VLOOKUP($B$5&amp;$B$7&amp;A31,'APERITIVOS PERFIL'!$A:$N,$D$7,0)</f>
        <v>1.514761</v>
      </c>
      <c r="E31" s="32"/>
      <c r="F31" s="33"/>
      <c r="G31"/>
      <c r="H31"/>
      <c r="I31"/>
    </row>
    <row r="32" spans="1:9" ht="18.600000000000001" customHeight="1" x14ac:dyDescent="0.25">
      <c r="A32" s="48" t="str">
        <f>'ALIMENTACION PERFIL'!D25</f>
        <v>ALTA Y MEDIA ALTA</v>
      </c>
      <c r="B32" s="91" t="s">
        <v>39</v>
      </c>
      <c r="C32" s="63" t="s">
        <v>3</v>
      </c>
      <c r="D32" s="29">
        <f>VLOOKUP($B$5&amp;$B$7&amp;A32,'APERITIVOS PERFIL'!$A:$N,$D$7,0)</f>
        <v>7.2316789999999997</v>
      </c>
      <c r="E32" s="29"/>
      <c r="F32" s="30"/>
      <c r="G32"/>
      <c r="H32"/>
      <c r="I32"/>
    </row>
    <row r="33" spans="1:9" ht="18.600000000000001" customHeight="1" x14ac:dyDescent="0.25">
      <c r="A33" s="48" t="str">
        <f>'ALIMENTACION PERFIL'!D26</f>
        <v>MEDIA</v>
      </c>
      <c r="B33" s="92"/>
      <c r="C33" s="61" t="s">
        <v>2</v>
      </c>
      <c r="D33" s="7">
        <f>VLOOKUP($B$5&amp;$B$7&amp;A33,'APERITIVOS PERFIL'!$A:$N,$D$7,0)</f>
        <v>6.8679790000000001</v>
      </c>
      <c r="E33" s="7"/>
      <c r="F33" s="31"/>
      <c r="G33"/>
      <c r="H33"/>
      <c r="I33"/>
    </row>
    <row r="34" spans="1:9" ht="18.600000000000001" customHeight="1" x14ac:dyDescent="0.25">
      <c r="A34" s="48" t="str">
        <f>'ALIMENTACION PERFIL'!D27</f>
        <v>MEDIA BAJA</v>
      </c>
      <c r="B34" s="92"/>
      <c r="C34" s="61" t="s">
        <v>1</v>
      </c>
      <c r="D34" s="7">
        <f>VLOOKUP($B$5&amp;$B$7&amp;A34,'APERITIVOS PERFIL'!$A:$N,$D$7,0)</f>
        <v>7.0699180000000004</v>
      </c>
      <c r="E34" s="7"/>
      <c r="F34" s="31"/>
      <c r="G34"/>
      <c r="H34"/>
      <c r="I34"/>
    </row>
    <row r="35" spans="1:9" ht="18.600000000000001" customHeight="1" x14ac:dyDescent="0.25">
      <c r="A35" s="48" t="str">
        <f>'ALIMENTACION PERFIL'!D28</f>
        <v>BAJA</v>
      </c>
      <c r="B35" s="93"/>
      <c r="C35" s="62" t="s">
        <v>0</v>
      </c>
      <c r="D35" s="32">
        <f>VLOOKUP($B$5&amp;$B$7&amp;A35,'APERITIVOS PERFIL'!$A:$N,$D$7,0)</f>
        <v>11.00278</v>
      </c>
      <c r="E35" s="32"/>
      <c r="F35" s="33"/>
      <c r="G35"/>
      <c r="H35"/>
      <c r="I35"/>
    </row>
    <row r="36" spans="1:9" x14ac:dyDescent="0.25">
      <c r="A36" s="10"/>
      <c r="D36" s="5"/>
      <c r="E36" s="5"/>
      <c r="F36" s="5"/>
      <c r="G36" s="5"/>
      <c r="H36" s="5"/>
      <c r="I36" s="6"/>
    </row>
    <row r="37" spans="1:9" x14ac:dyDescent="0.25">
      <c r="D37" s="5"/>
      <c r="E37" s="5"/>
      <c r="F37" s="5"/>
      <c r="G37" s="5"/>
      <c r="H37" s="5"/>
      <c r="I37" s="6"/>
    </row>
    <row r="38" spans="1:9" x14ac:dyDescent="0.25">
      <c r="D38" s="5"/>
      <c r="E38" s="5"/>
      <c r="F38" s="5"/>
      <c r="G38" s="5"/>
      <c r="H38" s="5"/>
      <c r="I38" s="6"/>
    </row>
    <row r="39" spans="1:9" x14ac:dyDescent="0.25">
      <c r="D39" s="5"/>
      <c r="E39" s="5"/>
      <c r="F39" s="5"/>
      <c r="G39" s="5"/>
      <c r="H39" s="5"/>
      <c r="I39" s="6"/>
    </row>
    <row r="40" spans="1:9" x14ac:dyDescent="0.25">
      <c r="D40" s="5"/>
      <c r="E40" s="5"/>
      <c r="F40" s="5"/>
      <c r="G40" s="5"/>
      <c r="H40" s="5"/>
      <c r="I40" s="6"/>
    </row>
    <row r="41" spans="1:9" x14ac:dyDescent="0.25">
      <c r="D41" s="5"/>
      <c r="E41" s="5"/>
      <c r="F41" s="5"/>
      <c r="G41" s="5"/>
      <c r="H41" s="5"/>
      <c r="I41" s="6"/>
    </row>
    <row r="42" spans="1:9" x14ac:dyDescent="0.25">
      <c r="D42" s="5"/>
      <c r="E42" s="5"/>
      <c r="F42" s="5"/>
      <c r="G42" s="5"/>
      <c r="H42" s="5"/>
      <c r="I42" s="6"/>
    </row>
    <row r="43" spans="1:9" x14ac:dyDescent="0.25">
      <c r="D43" s="5"/>
      <c r="E43" s="5"/>
      <c r="F43" s="5"/>
      <c r="G43" s="5"/>
      <c r="H43" s="5"/>
      <c r="I43" s="6"/>
    </row>
    <row r="44" spans="1:9" x14ac:dyDescent="0.25">
      <c r="D44" s="5"/>
      <c r="E44" s="5"/>
      <c r="F44" s="5"/>
      <c r="G44" s="5"/>
      <c r="H44" s="5"/>
      <c r="I44" s="6"/>
    </row>
    <row r="45" spans="1:9" x14ac:dyDescent="0.25">
      <c r="D45" s="5"/>
      <c r="E45" s="5"/>
      <c r="F45" s="5"/>
      <c r="G45" s="5"/>
      <c r="H45" s="5"/>
      <c r="I45" s="6"/>
    </row>
    <row r="46" spans="1:9" x14ac:dyDescent="0.25">
      <c r="D46" s="5"/>
      <c r="E46" s="5"/>
      <c r="F46" s="5"/>
      <c r="G46" s="5"/>
      <c r="H46" s="5"/>
      <c r="I46" s="6"/>
    </row>
    <row r="47" spans="1:9" x14ac:dyDescent="0.25">
      <c r="D47" s="5"/>
      <c r="E47" s="5"/>
      <c r="F47" s="5"/>
      <c r="G47" s="5"/>
      <c r="H47" s="5"/>
      <c r="I47" s="6"/>
    </row>
    <row r="48" spans="1: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row r="1248" spans="4:9" x14ac:dyDescent="0.25">
      <c r="D1248" s="5"/>
      <c r="E1248" s="5"/>
      <c r="F1248" s="5"/>
      <c r="G1248" s="5"/>
      <c r="H1248" s="5"/>
      <c r="I1248" s="6"/>
    </row>
    <row r="1249" spans="4:9" x14ac:dyDescent="0.25">
      <c r="D1249" s="5"/>
      <c r="E1249" s="5"/>
      <c r="F1249" s="5"/>
      <c r="G1249" s="5"/>
      <c r="H1249" s="5"/>
      <c r="I1249" s="6"/>
    </row>
    <row r="1250" spans="4:9" x14ac:dyDescent="0.25">
      <c r="D1250" s="5"/>
      <c r="E1250" s="5"/>
      <c r="F1250" s="5"/>
      <c r="G1250" s="5"/>
      <c r="H1250" s="5"/>
      <c r="I1250" s="6"/>
    </row>
    <row r="1251" spans="4:9" x14ac:dyDescent="0.25">
      <c r="D1251" s="5"/>
      <c r="E1251" s="5"/>
      <c r="F1251" s="5"/>
      <c r="G1251" s="5"/>
      <c r="H1251" s="5"/>
      <c r="I1251" s="6"/>
    </row>
    <row r="1252" spans="4:9" x14ac:dyDescent="0.25">
      <c r="D1252" s="5"/>
      <c r="E1252" s="5"/>
      <c r="F1252" s="5"/>
      <c r="G1252" s="5"/>
      <c r="H1252" s="5"/>
      <c r="I1252" s="6"/>
    </row>
    <row r="1253" spans="4:9" x14ac:dyDescent="0.25">
      <c r="D1253" s="5"/>
      <c r="E1253" s="5"/>
      <c r="F1253" s="5"/>
      <c r="G1253" s="5"/>
      <c r="H1253" s="5"/>
      <c r="I1253" s="6"/>
    </row>
    <row r="1254" spans="4:9" x14ac:dyDescent="0.25">
      <c r="D1254" s="5"/>
      <c r="E1254" s="5"/>
      <c r="F1254" s="5"/>
      <c r="G1254" s="5"/>
      <c r="H1254" s="5"/>
      <c r="I1254" s="6"/>
    </row>
    <row r="1255" spans="4:9" x14ac:dyDescent="0.25">
      <c r="D1255" s="5"/>
      <c r="E1255" s="5"/>
      <c r="F1255" s="5"/>
      <c r="G1255" s="5"/>
      <c r="H1255" s="5"/>
      <c r="I1255" s="6"/>
    </row>
    <row r="1256" spans="4:9" x14ac:dyDescent="0.25">
      <c r="D1256" s="5"/>
      <c r="E1256" s="5"/>
      <c r="F1256" s="5"/>
      <c r="G1256" s="5"/>
      <c r="H1256" s="5"/>
      <c r="I1256" s="6"/>
    </row>
    <row r="1257" spans="4:9" x14ac:dyDescent="0.25">
      <c r="D1257" s="5"/>
      <c r="E1257" s="5"/>
      <c r="F1257" s="5"/>
      <c r="G1257" s="5"/>
      <c r="H1257" s="5"/>
      <c r="I1257" s="6"/>
    </row>
    <row r="1258" spans="4:9" x14ac:dyDescent="0.25">
      <c r="D1258" s="5"/>
      <c r="E1258" s="5"/>
      <c r="F1258" s="5"/>
      <c r="G1258" s="5"/>
      <c r="H1258" s="5"/>
      <c r="I1258" s="6"/>
    </row>
    <row r="1259" spans="4:9" x14ac:dyDescent="0.25">
      <c r="D1259" s="5"/>
      <c r="E1259" s="5"/>
      <c r="F1259" s="5"/>
      <c r="G1259" s="5"/>
      <c r="H1259" s="5"/>
      <c r="I1259" s="6"/>
    </row>
    <row r="1260" spans="4:9" x14ac:dyDescent="0.25">
      <c r="D1260" s="5"/>
      <c r="E1260" s="5"/>
      <c r="F1260" s="5"/>
      <c r="G1260" s="5"/>
      <c r="H1260" s="5"/>
      <c r="I1260" s="6"/>
    </row>
    <row r="1261" spans="4:9" x14ac:dyDescent="0.25">
      <c r="D1261" s="5"/>
      <c r="E1261" s="5"/>
      <c r="F1261" s="5"/>
      <c r="G1261" s="5"/>
      <c r="H1261" s="5"/>
      <c r="I1261" s="6"/>
    </row>
    <row r="1262" spans="4:9" x14ac:dyDescent="0.25">
      <c r="D1262" s="5"/>
      <c r="E1262" s="5"/>
      <c r="F1262" s="5"/>
      <c r="G1262" s="5"/>
      <c r="H1262" s="5"/>
      <c r="I1262" s="6"/>
    </row>
    <row r="1263" spans="4:9" x14ac:dyDescent="0.25">
      <c r="D1263" s="5"/>
      <c r="E1263" s="5"/>
      <c r="F1263" s="5"/>
      <c r="G1263" s="5"/>
      <c r="H1263" s="5"/>
      <c r="I1263" s="6"/>
    </row>
    <row r="1264" spans="4:9" x14ac:dyDescent="0.25">
      <c r="D1264" s="5"/>
      <c r="E1264" s="5"/>
      <c r="F1264" s="5"/>
      <c r="G1264" s="5"/>
      <c r="H1264" s="5"/>
      <c r="I1264" s="6"/>
    </row>
    <row r="1265" spans="4:9" x14ac:dyDescent="0.25">
      <c r="D1265" s="5"/>
      <c r="E1265" s="5"/>
      <c r="F1265" s="5"/>
      <c r="G1265" s="5"/>
      <c r="H1265" s="5"/>
      <c r="I1265" s="6"/>
    </row>
    <row r="1266" spans="4:9" x14ac:dyDescent="0.25">
      <c r="D1266" s="5"/>
      <c r="E1266" s="5"/>
      <c r="F1266" s="5"/>
      <c r="G1266" s="5"/>
      <c r="H1266" s="5"/>
      <c r="I1266" s="6"/>
    </row>
    <row r="1267" spans="4:9" x14ac:dyDescent="0.25">
      <c r="D1267" s="5"/>
      <c r="E1267" s="5"/>
      <c r="F1267" s="5"/>
      <c r="G1267" s="5"/>
      <c r="H1267" s="5"/>
      <c r="I1267" s="6"/>
    </row>
    <row r="1268" spans="4:9" x14ac:dyDescent="0.25">
      <c r="D1268" s="5"/>
      <c r="E1268" s="5"/>
      <c r="F1268" s="5"/>
      <c r="G1268" s="5"/>
      <c r="H1268" s="5"/>
      <c r="I1268" s="6"/>
    </row>
    <row r="1269" spans="4:9" x14ac:dyDescent="0.25">
      <c r="D1269" s="5"/>
      <c r="E1269" s="5"/>
      <c r="F1269" s="5"/>
      <c r="G1269" s="5"/>
      <c r="H1269" s="5"/>
      <c r="I1269" s="6"/>
    </row>
    <row r="1270" spans="4:9" x14ac:dyDescent="0.25">
      <c r="D1270" s="5"/>
      <c r="E1270" s="5"/>
      <c r="F1270" s="5"/>
      <c r="G1270" s="5"/>
      <c r="H1270" s="5"/>
      <c r="I1270" s="6"/>
    </row>
    <row r="1271" spans="4:9" x14ac:dyDescent="0.25">
      <c r="D1271" s="5"/>
      <c r="E1271" s="5"/>
      <c r="F1271" s="5"/>
      <c r="G1271" s="5"/>
      <c r="H1271" s="5"/>
      <c r="I1271" s="6"/>
    </row>
    <row r="1272" spans="4:9" x14ac:dyDescent="0.25">
      <c r="D1272" s="5"/>
      <c r="E1272" s="5"/>
      <c r="F1272" s="5"/>
      <c r="G1272" s="5"/>
      <c r="H1272" s="5"/>
      <c r="I1272" s="6"/>
    </row>
    <row r="1273" spans="4:9" x14ac:dyDescent="0.25">
      <c r="D1273" s="5"/>
      <c r="E1273" s="5"/>
      <c r="F1273" s="5"/>
      <c r="G1273" s="5"/>
      <c r="H1273" s="5"/>
      <c r="I1273" s="6"/>
    </row>
    <row r="1274" spans="4:9" x14ac:dyDescent="0.25">
      <c r="D1274" s="5"/>
      <c r="E1274" s="5"/>
      <c r="F1274" s="5"/>
      <c r="G1274" s="5"/>
      <c r="H1274" s="5"/>
      <c r="I1274" s="6"/>
    </row>
    <row r="1275" spans="4:9" x14ac:dyDescent="0.25">
      <c r="D1275" s="5"/>
      <c r="E1275" s="5"/>
      <c r="F1275" s="5"/>
      <c r="G1275" s="5"/>
      <c r="H1275" s="5"/>
      <c r="I1275" s="6"/>
    </row>
    <row r="1276" spans="4:9" x14ac:dyDescent="0.25">
      <c r="D1276" s="5"/>
      <c r="E1276" s="5"/>
      <c r="F1276" s="5"/>
      <c r="G1276" s="5"/>
      <c r="H1276" s="5"/>
      <c r="I1276" s="6"/>
    </row>
    <row r="1277" spans="4:9" x14ac:dyDescent="0.25">
      <c r="D1277" s="5"/>
      <c r="E1277" s="5"/>
      <c r="F1277" s="5"/>
      <c r="G1277" s="5"/>
      <c r="H1277" s="5"/>
      <c r="I1277" s="6"/>
    </row>
    <row r="1278" spans="4:9" x14ac:dyDescent="0.25">
      <c r="D1278" s="5"/>
      <c r="E1278" s="5"/>
      <c r="F1278" s="5"/>
      <c r="G1278" s="5"/>
      <c r="H1278" s="5"/>
      <c r="I1278" s="6"/>
    </row>
    <row r="1279" spans="4:9" x14ac:dyDescent="0.25">
      <c r="D1279" s="5"/>
      <c r="E1279" s="5"/>
      <c r="F1279" s="5"/>
      <c r="G1279" s="5"/>
      <c r="H1279" s="5"/>
      <c r="I1279" s="6"/>
    </row>
  </sheetData>
  <sheetProtection sheet="1" objects="1" scenarios="1"/>
  <mergeCells count="6">
    <mergeCell ref="B32:B35"/>
    <mergeCell ref="C1:I1"/>
    <mergeCell ref="B6:C6"/>
    <mergeCell ref="B9:B17"/>
    <mergeCell ref="B18:B25"/>
    <mergeCell ref="B26:B31"/>
  </mergeCells>
  <pageMargins left="0.25" right="0.25" top="0.75" bottom="0.75" header="0.3" footer="0.3"/>
  <pageSetup paperSize="9" scale="67" orientation="landscape" r:id="rId1"/>
  <ignoredErrors>
    <ignoredError sqref="B5 B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21" r:id="rId4" name="Drop Down 1">
              <controlPr defaultSize="0" autoLine="0" autoPict="0">
                <anchor moveWithCells="1">
                  <from>
                    <xdr:col>1</xdr:col>
                    <xdr:colOff>66675</xdr:colOff>
                    <xdr:row>3</xdr:row>
                    <xdr:rowOff>123825</xdr:rowOff>
                  </from>
                  <to>
                    <xdr:col>2</xdr:col>
                    <xdr:colOff>1914525</xdr:colOff>
                    <xdr:row>5</xdr:row>
                    <xdr:rowOff>104775</xdr:rowOff>
                  </to>
                </anchor>
              </controlPr>
            </control>
          </mc:Choice>
        </mc:AlternateContent>
        <mc:AlternateContent xmlns:mc="http://schemas.openxmlformats.org/markup-compatibility/2006">
          <mc:Choice Requires="x14">
            <control shapeId="30722" r:id="rId5" name="Drop Down 2">
              <controlPr defaultSize="0" autoLine="0" autoPict="0">
                <anchor moveWithCells="1">
                  <from>
                    <xdr:col>1</xdr:col>
                    <xdr:colOff>57150</xdr:colOff>
                    <xdr:row>5</xdr:row>
                    <xdr:rowOff>180975</xdr:rowOff>
                  </from>
                  <to>
                    <xdr:col>2</xdr:col>
                    <xdr:colOff>1914525</xdr:colOff>
                    <xdr:row>7</xdr:row>
                    <xdr:rowOff>28575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1247"/>
  <sheetViews>
    <sheetView showGridLines="0" showRowColHeaders="0" zoomScale="90" zoomScaleNormal="90" zoomScaleSheetLayoutView="90" workbookViewId="0"/>
  </sheetViews>
  <sheetFormatPr baseColWidth="10" defaultColWidth="12" defaultRowHeight="15.75" x14ac:dyDescent="0.25"/>
  <cols>
    <col min="1" max="1" width="2.140625" style="3" customWidth="1"/>
    <col min="2" max="2" width="4.140625" style="3" customWidth="1"/>
    <col min="3" max="3" width="41.42578125" style="3" customWidth="1"/>
    <col min="4" max="7" width="16.140625" style="3" customWidth="1"/>
    <col min="8" max="8" width="16.85546875" style="3" bestFit="1" customWidth="1"/>
    <col min="9" max="9" width="16.140625" style="4" customWidth="1"/>
    <col min="10" max="16384" width="12" style="3"/>
  </cols>
  <sheetData>
    <row r="1" spans="1:10" ht="72" customHeight="1" x14ac:dyDescent="0.25">
      <c r="B1" s="22"/>
      <c r="C1" s="89" t="s">
        <v>14</v>
      </c>
      <c r="D1" s="89"/>
      <c r="E1" s="89"/>
      <c r="F1" s="89"/>
      <c r="G1" s="89"/>
      <c r="H1" s="89"/>
      <c r="I1" s="89"/>
    </row>
    <row r="2" spans="1:10" ht="24" customHeight="1" x14ac:dyDescent="0.25">
      <c r="B2" s="21"/>
    </row>
    <row r="3" spans="1:10" ht="24.95" customHeight="1" x14ac:dyDescent="0.25">
      <c r="A3" s="54"/>
      <c r="B3" s="54"/>
      <c r="C3" s="54"/>
      <c r="D3" s="54"/>
      <c r="E3" s="54"/>
      <c r="F3" s="54"/>
      <c r="G3"/>
      <c r="H3"/>
      <c r="I3"/>
    </row>
    <row r="4" spans="1:10" s="12" customFormat="1" ht="11.25" customHeight="1" x14ac:dyDescent="0.2">
      <c r="A4" s="17"/>
      <c r="B4" s="17"/>
      <c r="C4" s="20"/>
      <c r="D4" s="17">
        <v>96</v>
      </c>
      <c r="E4" s="20"/>
      <c r="F4" s="20"/>
      <c r="G4" s="18"/>
      <c r="H4" s="15"/>
      <c r="I4" s="13"/>
    </row>
    <row r="5" spans="1:10" s="12" customFormat="1" ht="15" customHeight="1" x14ac:dyDescent="0.2">
      <c r="A5" s="17">
        <v>2</v>
      </c>
      <c r="B5" s="17" t="str">
        <f>VLOOKUP(A5,desplegables!C2:D5,2,0)</f>
        <v>PENETRACION (%)</v>
      </c>
      <c r="C5" s="38"/>
      <c r="D5" s="55"/>
      <c r="E5" s="55"/>
      <c r="F5" s="55"/>
      <c r="G5" s="16"/>
      <c r="H5" s="15"/>
      <c r="I5" s="14"/>
    </row>
    <row r="6" spans="1:10" s="10" customFormat="1" ht="18" customHeight="1" x14ac:dyDescent="0.25">
      <c r="A6" s="67"/>
      <c r="B6" s="94"/>
      <c r="C6" s="94"/>
      <c r="D6" s="56">
        <v>32073135.108767997</v>
      </c>
      <c r="E6" s="56">
        <v>31796651.899999999</v>
      </c>
      <c r="F6" s="56">
        <v>28579560.528701</v>
      </c>
      <c r="G6" s="11">
        <v>26312260.197521999</v>
      </c>
      <c r="H6" s="11">
        <v>26207729.846116003</v>
      </c>
      <c r="I6" s="11">
        <v>24181234.546657495</v>
      </c>
    </row>
    <row r="7" spans="1:10" x14ac:dyDescent="0.25">
      <c r="A7" s="24"/>
      <c r="B7" s="24"/>
      <c r="C7" s="65"/>
      <c r="D7" s="49">
        <v>4</v>
      </c>
      <c r="E7" s="49">
        <f>D7+1</f>
        <v>5</v>
      </c>
      <c r="F7" s="49">
        <f t="shared" ref="F7:I7" si="0">E7+1</f>
        <v>6</v>
      </c>
      <c r="G7" s="37">
        <f t="shared" si="0"/>
        <v>7</v>
      </c>
      <c r="H7" s="37">
        <f t="shared" si="0"/>
        <v>8</v>
      </c>
      <c r="I7" s="37">
        <f t="shared" si="0"/>
        <v>9</v>
      </c>
      <c r="J7"/>
    </row>
    <row r="8" spans="1:10" ht="50.1" customHeight="1" thickBot="1" x14ac:dyDescent="0.3">
      <c r="A8" s="24"/>
      <c r="B8" s="25"/>
      <c r="C8" s="50"/>
      <c r="D8" s="8" t="str">
        <f>'ALIMENTACION PERFIL'!$E$1</f>
        <v>Año 2020</v>
      </c>
      <c r="E8" s="8"/>
      <c r="F8" s="8"/>
      <c r="G8"/>
      <c r="H8"/>
      <c r="I8"/>
    </row>
    <row r="9" spans="1:10" ht="24.95" customHeight="1" x14ac:dyDescent="0.25">
      <c r="A9" s="54"/>
      <c r="B9" s="54"/>
      <c r="C9" s="51" t="s">
        <v>98</v>
      </c>
      <c r="D9" s="27">
        <f>VLOOKUP($B$5&amp;C9,'BEBIDAS KPI'!$A:$N,D$7,0)</f>
        <v>25.155619999999999</v>
      </c>
      <c r="E9" s="27"/>
      <c r="F9" s="27"/>
      <c r="G9"/>
      <c r="H9"/>
      <c r="I9"/>
    </row>
    <row r="10" spans="1:10" ht="24.95" customHeight="1" x14ac:dyDescent="0.25">
      <c r="A10" s="54"/>
      <c r="B10" s="54"/>
      <c r="C10" s="52" t="s">
        <v>99</v>
      </c>
      <c r="D10" s="27">
        <f>VLOOKUP($B$5&amp;C10,'BEBIDAS KPI'!$A:$N,D$7,0)</f>
        <v>24.08784</v>
      </c>
      <c r="E10" s="27"/>
      <c r="F10" s="27"/>
      <c r="G10"/>
      <c r="H10"/>
      <c r="I10"/>
    </row>
    <row r="11" spans="1:10" ht="24.95" customHeight="1" x14ac:dyDescent="0.25">
      <c r="A11" s="54"/>
      <c r="B11" s="54"/>
      <c r="C11" s="53" t="s">
        <v>100</v>
      </c>
      <c r="D11" s="27">
        <f>VLOOKUP($B$5&amp;C11,'BEBIDAS KPI'!$A:$N,D$7,0)</f>
        <v>4.1226750000000001</v>
      </c>
      <c r="E11" s="27"/>
      <c r="F11" s="27"/>
      <c r="G11"/>
      <c r="H11"/>
      <c r="I11"/>
    </row>
    <row r="12" spans="1:10" ht="24.95" customHeight="1" x14ac:dyDescent="0.25">
      <c r="A12" s="54"/>
      <c r="B12" s="54"/>
      <c r="C12" s="53" t="s">
        <v>101</v>
      </c>
      <c r="D12" s="27">
        <f>VLOOKUP($B$5&amp;C12,'BEBIDAS KPI'!$A:$N,D$7,0)</f>
        <v>0.27671499999999999</v>
      </c>
      <c r="E12" s="27"/>
      <c r="F12" s="27"/>
      <c r="G12"/>
      <c r="H12"/>
      <c r="I12"/>
    </row>
    <row r="13" spans="1:10" ht="24.95" customHeight="1" x14ac:dyDescent="0.25">
      <c r="A13" s="54"/>
      <c r="B13" s="54"/>
      <c r="C13" s="53" t="s">
        <v>102</v>
      </c>
      <c r="D13" s="27">
        <f>VLOOKUP($B$5&amp;C13,'BEBIDAS KPI'!$A:$N,D$7,0)</f>
        <v>5.3097770000000004</v>
      </c>
      <c r="E13" s="27"/>
      <c r="F13" s="27"/>
      <c r="G13"/>
      <c r="H13"/>
      <c r="I13"/>
    </row>
    <row r="14" spans="1:10" ht="24.95" customHeight="1" x14ac:dyDescent="0.25">
      <c r="A14" s="54"/>
      <c r="B14" s="54"/>
      <c r="C14" s="53" t="s">
        <v>103</v>
      </c>
      <c r="D14" s="27">
        <f>VLOOKUP($B$5&amp;C14,'BEBIDAS KPI'!$A:$N,D$7,0)</f>
        <v>1.313347</v>
      </c>
      <c r="E14" s="27"/>
      <c r="F14" s="27"/>
      <c r="G14"/>
      <c r="H14"/>
      <c r="I14"/>
    </row>
    <row r="15" spans="1:10" ht="24.95" customHeight="1" x14ac:dyDescent="0.25">
      <c r="A15" s="54"/>
      <c r="B15" s="54"/>
      <c r="C15" s="53" t="s">
        <v>104</v>
      </c>
      <c r="D15" s="27">
        <f>VLOOKUP($B$5&amp;C15,'BEBIDAS KPI'!$A:$N,D$7,0)</f>
        <v>1.5643320000000001</v>
      </c>
      <c r="E15" s="27"/>
      <c r="F15" s="27"/>
      <c r="G15"/>
      <c r="H15"/>
      <c r="I15"/>
    </row>
    <row r="16" spans="1:10" ht="24.95" customHeight="1" x14ac:dyDescent="0.25">
      <c r="A16" s="54"/>
      <c r="B16" s="54"/>
      <c r="C16" s="53" t="s">
        <v>105</v>
      </c>
      <c r="D16" s="27">
        <f>VLOOKUP($B$5&amp;C16,'BEBIDAS KPI'!$A:$N,D$7,0)</f>
        <v>9.3510679999999997</v>
      </c>
      <c r="E16" s="27"/>
      <c r="F16" s="27"/>
      <c r="G16"/>
      <c r="H16"/>
      <c r="I16"/>
    </row>
    <row r="17" spans="1:9" ht="24.95" customHeight="1" x14ac:dyDescent="0.25">
      <c r="A17" s="54"/>
      <c r="B17" s="54"/>
      <c r="C17" s="53" t="s">
        <v>106</v>
      </c>
      <c r="D17" s="27">
        <f>VLOOKUP($B$5&amp;C17,'BEBIDAS KPI'!$A:$N,D$7,0)</f>
        <v>9.6792130000000007</v>
      </c>
      <c r="E17" s="27"/>
      <c r="F17" s="27"/>
      <c r="G17"/>
      <c r="H17"/>
      <c r="I17"/>
    </row>
    <row r="18" spans="1:9" ht="24.95" customHeight="1" x14ac:dyDescent="0.25">
      <c r="A18" s="54"/>
      <c r="B18" s="54"/>
      <c r="C18" s="52" t="s">
        <v>107</v>
      </c>
      <c r="D18" s="27">
        <f>VLOOKUP($B$5&amp;C18,'BEBIDAS KPI'!$A:$N,D$7,0)</f>
        <v>3.3477139999999999</v>
      </c>
      <c r="E18" s="27"/>
      <c r="F18" s="27"/>
      <c r="G18"/>
      <c r="H18"/>
      <c r="I18"/>
    </row>
    <row r="19" spans="1:9" ht="24.95" customHeight="1" x14ac:dyDescent="0.25">
      <c r="A19" s="54"/>
      <c r="B19" s="54"/>
      <c r="C19" s="53" t="s">
        <v>108</v>
      </c>
      <c r="D19" s="27">
        <f>VLOOKUP($B$5&amp;C19,'BEBIDAS KPI'!$A:$N,D$7,0)</f>
        <v>1.2544949999999999</v>
      </c>
      <c r="E19" s="27"/>
      <c r="F19" s="27"/>
      <c r="G19"/>
      <c r="H19"/>
      <c r="I19"/>
    </row>
    <row r="20" spans="1:9" ht="24.95" customHeight="1" x14ac:dyDescent="0.25">
      <c r="A20" s="54"/>
      <c r="B20" s="54"/>
      <c r="C20" s="53" t="s">
        <v>109</v>
      </c>
      <c r="D20" s="27">
        <f>VLOOKUP($B$5&amp;C20,'BEBIDAS KPI'!$A:$N,D$7,0)</f>
        <v>1.777477</v>
      </c>
      <c r="E20" s="27"/>
      <c r="F20" s="27"/>
      <c r="G20"/>
      <c r="H20"/>
      <c r="I20"/>
    </row>
    <row r="21" spans="1:9" ht="24.95" customHeight="1" x14ac:dyDescent="0.25">
      <c r="A21" s="54"/>
      <c r="B21" s="54"/>
      <c r="C21" s="53" t="s">
        <v>110</v>
      </c>
      <c r="D21" s="27">
        <f>VLOOKUP($B$5&amp;C21,'BEBIDAS KPI'!$A:$N,D$7,0)</f>
        <v>0.56918869999999999</v>
      </c>
      <c r="E21" s="27"/>
      <c r="F21" s="27"/>
      <c r="G21"/>
      <c r="H21"/>
      <c r="I21"/>
    </row>
    <row r="22" spans="1:9" ht="24.95" customHeight="1" x14ac:dyDescent="0.25">
      <c r="A22" s="54"/>
      <c r="B22" s="54"/>
      <c r="C22" s="53" t="s">
        <v>111</v>
      </c>
      <c r="D22" s="27">
        <f>VLOOKUP($B$5&amp;C22,'BEBIDAS KPI'!$A:$N,D$7,0)</f>
        <v>1.1153150000000001</v>
      </c>
      <c r="E22" s="27"/>
      <c r="F22" s="27"/>
      <c r="G22"/>
      <c r="H22"/>
      <c r="I22"/>
    </row>
    <row r="23" spans="1:9" x14ac:dyDescent="0.25">
      <c r="D23" s="5"/>
      <c r="E23" s="5"/>
      <c r="F23" s="5"/>
      <c r="G23" s="5"/>
      <c r="H23" s="5"/>
      <c r="I23" s="6"/>
    </row>
    <row r="24" spans="1:9" x14ac:dyDescent="0.25">
      <c r="D24" s="5"/>
      <c r="E24" s="5"/>
      <c r="F24" s="5"/>
      <c r="G24" s="5"/>
      <c r="H24" s="5"/>
      <c r="I24" s="6"/>
    </row>
    <row r="25" spans="1:9" x14ac:dyDescent="0.25">
      <c r="D25" s="5"/>
      <c r="E25" s="5"/>
      <c r="F25" s="5"/>
      <c r="G25" s="5"/>
      <c r="H25" s="5"/>
      <c r="I25" s="6"/>
    </row>
    <row r="26" spans="1:9" x14ac:dyDescent="0.25">
      <c r="D26" s="5"/>
      <c r="E26" s="5"/>
      <c r="F26" s="5"/>
      <c r="G26" s="5"/>
      <c r="H26" s="5"/>
      <c r="I26" s="6"/>
    </row>
    <row r="27" spans="1:9" x14ac:dyDescent="0.25">
      <c r="D27" s="5"/>
      <c r="E27" s="5"/>
      <c r="F27" s="5"/>
      <c r="G27" s="5"/>
      <c r="H27" s="5"/>
      <c r="I27" s="6"/>
    </row>
    <row r="28" spans="1:9" x14ac:dyDescent="0.25">
      <c r="D28" s="5"/>
      <c r="E28" s="5"/>
      <c r="F28" s="5"/>
      <c r="G28" s="5"/>
      <c r="H28" s="5"/>
      <c r="I28" s="6"/>
    </row>
    <row r="29" spans="1:9" x14ac:dyDescent="0.25">
      <c r="D29" s="5"/>
      <c r="E29" s="5"/>
      <c r="F29" s="5"/>
      <c r="G29" s="5"/>
      <c r="H29" s="5"/>
      <c r="I29" s="6"/>
    </row>
    <row r="30" spans="1:9" x14ac:dyDescent="0.25">
      <c r="D30" s="5"/>
      <c r="E30" s="5"/>
      <c r="F30" s="5"/>
      <c r="G30" s="5"/>
      <c r="H30" s="5"/>
      <c r="I30" s="6"/>
    </row>
    <row r="31" spans="1:9" x14ac:dyDescent="0.25">
      <c r="D31" s="5"/>
      <c r="E31" s="5"/>
      <c r="F31" s="5"/>
      <c r="G31" s="5"/>
      <c r="H31" s="5"/>
      <c r="I31" s="6"/>
    </row>
    <row r="32" spans="1:9" x14ac:dyDescent="0.25">
      <c r="D32" s="5"/>
      <c r="E32" s="5"/>
      <c r="F32" s="5"/>
      <c r="G32" s="5"/>
      <c r="H32" s="5"/>
      <c r="I32" s="6"/>
    </row>
    <row r="33" spans="4:9" x14ac:dyDescent="0.25">
      <c r="D33" s="5"/>
      <c r="E33" s="5"/>
      <c r="F33" s="5"/>
      <c r="G33" s="5"/>
      <c r="H33" s="5"/>
      <c r="I33" s="6"/>
    </row>
    <row r="34" spans="4:9" x14ac:dyDescent="0.25">
      <c r="D34" s="5"/>
      <c r="E34" s="5"/>
      <c r="F34" s="5"/>
      <c r="G34" s="5"/>
      <c r="H34" s="5"/>
      <c r="I34" s="6"/>
    </row>
    <row r="35" spans="4:9" x14ac:dyDescent="0.25">
      <c r="D35" s="5"/>
      <c r="E35" s="5"/>
      <c r="F35" s="5"/>
      <c r="G35" s="5"/>
      <c r="H35" s="5"/>
      <c r="I35" s="6"/>
    </row>
    <row r="36" spans="4:9" x14ac:dyDescent="0.25">
      <c r="D36" s="5"/>
      <c r="E36" s="5"/>
      <c r="F36" s="5"/>
      <c r="G36" s="5"/>
      <c r="H36" s="5"/>
      <c r="I36" s="6"/>
    </row>
    <row r="37" spans="4:9" x14ac:dyDescent="0.25">
      <c r="D37" s="5"/>
      <c r="E37" s="5"/>
      <c r="F37" s="5"/>
      <c r="G37" s="5"/>
      <c r="H37" s="5"/>
      <c r="I37" s="6"/>
    </row>
    <row r="38" spans="4:9" x14ac:dyDescent="0.25">
      <c r="D38" s="5"/>
      <c r="E38" s="5"/>
      <c r="F38" s="5"/>
      <c r="G38" s="5"/>
      <c r="H38" s="5"/>
      <c r="I38" s="6"/>
    </row>
    <row r="39" spans="4:9" x14ac:dyDescent="0.25">
      <c r="D39" s="5"/>
      <c r="E39" s="5"/>
      <c r="F39" s="5"/>
      <c r="G39" s="5"/>
      <c r="H39" s="5"/>
      <c r="I39" s="6"/>
    </row>
    <row r="40" spans="4:9" x14ac:dyDescent="0.25">
      <c r="D40" s="5"/>
      <c r="E40" s="5"/>
      <c r="F40" s="5"/>
      <c r="G40" s="5"/>
      <c r="H40" s="5"/>
      <c r="I40" s="6"/>
    </row>
    <row r="41" spans="4:9" x14ac:dyDescent="0.25">
      <c r="D41" s="5"/>
      <c r="E41" s="5"/>
      <c r="F41" s="5"/>
      <c r="G41" s="5"/>
      <c r="H41" s="5"/>
      <c r="I41" s="6"/>
    </row>
    <row r="42" spans="4:9" x14ac:dyDescent="0.25">
      <c r="D42" s="5"/>
      <c r="E42" s="5"/>
      <c r="F42" s="5"/>
      <c r="G42" s="5"/>
      <c r="H42" s="5"/>
      <c r="I42" s="6"/>
    </row>
    <row r="43" spans="4:9" x14ac:dyDescent="0.25">
      <c r="D43" s="5"/>
      <c r="E43" s="5"/>
      <c r="F43" s="5"/>
      <c r="G43" s="5"/>
      <c r="H43" s="5"/>
      <c r="I43" s="6"/>
    </row>
    <row r="44" spans="4:9" x14ac:dyDescent="0.25">
      <c r="D44" s="5"/>
      <c r="E44" s="5"/>
      <c r="F44" s="5"/>
      <c r="G44" s="5"/>
      <c r="H44" s="5"/>
      <c r="I44" s="6"/>
    </row>
    <row r="45" spans="4:9" x14ac:dyDescent="0.25">
      <c r="D45" s="5"/>
      <c r="E45" s="5"/>
      <c r="F45" s="5"/>
      <c r="G45" s="5"/>
      <c r="H45" s="5"/>
      <c r="I45" s="6"/>
    </row>
    <row r="46" spans="4:9" x14ac:dyDescent="0.25">
      <c r="D46" s="5"/>
      <c r="E46" s="5"/>
      <c r="F46" s="5"/>
      <c r="G46" s="5"/>
      <c r="H46" s="5"/>
      <c r="I46" s="6"/>
    </row>
    <row r="47" spans="4:9" x14ac:dyDescent="0.25">
      <c r="D47" s="5"/>
      <c r="E47" s="5"/>
      <c r="F47" s="5"/>
      <c r="G47" s="5"/>
      <c r="H47" s="5"/>
      <c r="I47" s="6"/>
    </row>
    <row r="48" spans="4:9" x14ac:dyDescent="0.25">
      <c r="D48" s="5"/>
      <c r="E48" s="5"/>
      <c r="F48" s="5"/>
      <c r="G48" s="5"/>
      <c r="H48" s="5"/>
      <c r="I48" s="6"/>
    </row>
    <row r="49" spans="4:9" x14ac:dyDescent="0.25">
      <c r="D49" s="5"/>
      <c r="E49" s="5"/>
      <c r="F49" s="5"/>
      <c r="G49" s="5"/>
      <c r="H49" s="5"/>
      <c r="I49" s="6"/>
    </row>
    <row r="50" spans="4:9" x14ac:dyDescent="0.25">
      <c r="D50" s="5"/>
      <c r="E50" s="5"/>
      <c r="F50" s="5"/>
      <c r="G50" s="5"/>
      <c r="H50" s="5"/>
      <c r="I50" s="6"/>
    </row>
    <row r="51" spans="4:9" x14ac:dyDescent="0.25">
      <c r="D51" s="5"/>
      <c r="E51" s="5"/>
      <c r="F51" s="5"/>
      <c r="G51" s="5"/>
      <c r="H51" s="5"/>
      <c r="I51" s="6"/>
    </row>
    <row r="52" spans="4:9" x14ac:dyDescent="0.25">
      <c r="D52" s="5"/>
      <c r="E52" s="5"/>
      <c r="F52" s="5"/>
      <c r="G52" s="5"/>
      <c r="H52" s="5"/>
      <c r="I52" s="6"/>
    </row>
    <row r="53" spans="4:9" x14ac:dyDescent="0.25">
      <c r="D53" s="5"/>
      <c r="E53" s="5"/>
      <c r="F53" s="5"/>
      <c r="G53" s="5"/>
      <c r="H53" s="5"/>
      <c r="I53" s="6"/>
    </row>
    <row r="54" spans="4:9" x14ac:dyDescent="0.25">
      <c r="D54" s="5"/>
      <c r="E54" s="5"/>
      <c r="F54" s="5"/>
      <c r="G54" s="5"/>
      <c r="H54" s="5"/>
      <c r="I54" s="6"/>
    </row>
    <row r="55" spans="4:9" x14ac:dyDescent="0.25">
      <c r="D55" s="5"/>
      <c r="E55" s="5"/>
      <c r="F55" s="5"/>
      <c r="G55" s="5"/>
      <c r="H55" s="5"/>
      <c r="I55" s="6"/>
    </row>
    <row r="56" spans="4:9" x14ac:dyDescent="0.25">
      <c r="D56" s="5"/>
      <c r="E56" s="5"/>
      <c r="F56" s="5"/>
      <c r="G56" s="5"/>
      <c r="H56" s="5"/>
      <c r="I56" s="6"/>
    </row>
    <row r="57" spans="4:9" x14ac:dyDescent="0.25">
      <c r="D57" s="5"/>
      <c r="E57" s="5"/>
      <c r="F57" s="5"/>
      <c r="G57" s="5"/>
      <c r="H57" s="5"/>
      <c r="I57" s="6"/>
    </row>
    <row r="58" spans="4:9" x14ac:dyDescent="0.25">
      <c r="D58" s="5"/>
      <c r="E58" s="5"/>
      <c r="F58" s="5"/>
      <c r="G58" s="5"/>
      <c r="H58" s="5"/>
      <c r="I58" s="6"/>
    </row>
    <row r="59" spans="4:9" x14ac:dyDescent="0.25">
      <c r="D59" s="5"/>
      <c r="E59" s="5"/>
      <c r="F59" s="5"/>
      <c r="G59" s="5"/>
      <c r="H59" s="5"/>
      <c r="I59" s="6"/>
    </row>
    <row r="60" spans="4:9" x14ac:dyDescent="0.25">
      <c r="D60" s="5"/>
      <c r="E60" s="5"/>
      <c r="F60" s="5"/>
      <c r="G60" s="5"/>
      <c r="H60" s="5"/>
      <c r="I60" s="6"/>
    </row>
    <row r="61" spans="4:9" x14ac:dyDescent="0.25">
      <c r="D61" s="5"/>
      <c r="E61" s="5"/>
      <c r="F61" s="5"/>
      <c r="G61" s="5"/>
      <c r="H61" s="5"/>
      <c r="I61" s="6"/>
    </row>
    <row r="62" spans="4:9" x14ac:dyDescent="0.25">
      <c r="D62" s="5"/>
      <c r="E62" s="5"/>
      <c r="F62" s="5"/>
      <c r="G62" s="5"/>
      <c r="H62" s="5"/>
      <c r="I62" s="6"/>
    </row>
    <row r="63" spans="4:9" x14ac:dyDescent="0.25">
      <c r="D63" s="5"/>
      <c r="E63" s="5"/>
      <c r="F63" s="5"/>
      <c r="G63" s="5"/>
      <c r="H63" s="5"/>
      <c r="I63" s="6"/>
    </row>
    <row r="64" spans="4:9" x14ac:dyDescent="0.25">
      <c r="D64" s="5"/>
      <c r="E64" s="5"/>
      <c r="F64" s="5"/>
      <c r="G64" s="5"/>
      <c r="H64" s="5"/>
      <c r="I64" s="6"/>
    </row>
    <row r="65" spans="4:9" x14ac:dyDescent="0.25">
      <c r="D65" s="5"/>
      <c r="E65" s="5"/>
      <c r="F65" s="5"/>
      <c r="G65" s="5"/>
      <c r="H65" s="5"/>
      <c r="I65" s="6"/>
    </row>
    <row r="66" spans="4:9" x14ac:dyDescent="0.25">
      <c r="D66" s="5"/>
      <c r="E66" s="5"/>
      <c r="F66" s="5"/>
      <c r="G66" s="5"/>
      <c r="H66" s="5"/>
      <c r="I66" s="6"/>
    </row>
    <row r="67" spans="4:9" x14ac:dyDescent="0.25">
      <c r="D67" s="5"/>
      <c r="E67" s="5"/>
      <c r="F67" s="5"/>
      <c r="G67" s="5"/>
      <c r="H67" s="5"/>
      <c r="I67" s="6"/>
    </row>
    <row r="68" spans="4:9" x14ac:dyDescent="0.25">
      <c r="D68" s="5"/>
      <c r="E68" s="5"/>
      <c r="F68" s="5"/>
      <c r="G68" s="5"/>
      <c r="H68" s="5"/>
      <c r="I68" s="6"/>
    </row>
    <row r="69" spans="4:9" x14ac:dyDescent="0.25">
      <c r="D69" s="5"/>
      <c r="E69" s="5"/>
      <c r="F69" s="5"/>
      <c r="G69" s="5"/>
      <c r="H69" s="5"/>
      <c r="I69" s="6"/>
    </row>
    <row r="70" spans="4:9" x14ac:dyDescent="0.25">
      <c r="D70" s="5"/>
      <c r="E70" s="5"/>
      <c r="F70" s="5"/>
      <c r="G70" s="5"/>
      <c r="H70" s="5"/>
      <c r="I70" s="6"/>
    </row>
    <row r="71" spans="4:9" x14ac:dyDescent="0.25">
      <c r="D71" s="5"/>
      <c r="E71" s="5"/>
      <c r="F71" s="5"/>
      <c r="G71" s="5"/>
      <c r="H71" s="5"/>
      <c r="I71" s="6"/>
    </row>
    <row r="72" spans="4:9" x14ac:dyDescent="0.25">
      <c r="D72" s="5"/>
      <c r="E72" s="5"/>
      <c r="F72" s="5"/>
      <c r="G72" s="5"/>
      <c r="H72" s="5"/>
      <c r="I72" s="6"/>
    </row>
    <row r="73" spans="4:9" x14ac:dyDescent="0.25">
      <c r="D73" s="5"/>
      <c r="E73" s="5"/>
      <c r="F73" s="5"/>
      <c r="G73" s="5"/>
      <c r="H73" s="5"/>
      <c r="I73" s="6"/>
    </row>
    <row r="74" spans="4:9" x14ac:dyDescent="0.25">
      <c r="D74" s="5"/>
      <c r="E74" s="5"/>
      <c r="F74" s="5"/>
      <c r="G74" s="5"/>
      <c r="H74" s="5"/>
      <c r="I74" s="6"/>
    </row>
    <row r="75" spans="4:9" x14ac:dyDescent="0.25">
      <c r="D75" s="5"/>
      <c r="E75" s="5"/>
      <c r="F75" s="5"/>
      <c r="G75" s="5"/>
      <c r="H75" s="5"/>
      <c r="I75" s="6"/>
    </row>
    <row r="76" spans="4:9" x14ac:dyDescent="0.25">
      <c r="D76" s="5"/>
      <c r="E76" s="5"/>
      <c r="F76" s="5"/>
      <c r="G76" s="5"/>
      <c r="H76" s="5"/>
      <c r="I76" s="6"/>
    </row>
    <row r="77" spans="4:9" x14ac:dyDescent="0.25">
      <c r="D77" s="5"/>
      <c r="E77" s="5"/>
      <c r="F77" s="5"/>
      <c r="G77" s="5"/>
      <c r="H77" s="5"/>
      <c r="I77" s="6"/>
    </row>
    <row r="78" spans="4:9" x14ac:dyDescent="0.25">
      <c r="D78" s="5"/>
      <c r="E78" s="5"/>
      <c r="F78" s="5"/>
      <c r="G78" s="5"/>
      <c r="H78" s="5"/>
      <c r="I78" s="6"/>
    </row>
    <row r="79" spans="4:9" x14ac:dyDescent="0.25">
      <c r="D79" s="5"/>
      <c r="E79" s="5"/>
      <c r="F79" s="5"/>
      <c r="G79" s="5"/>
      <c r="H79" s="5"/>
      <c r="I79" s="6"/>
    </row>
    <row r="80" spans="4:9" x14ac:dyDescent="0.25">
      <c r="D80" s="5"/>
      <c r="E80" s="5"/>
      <c r="F80" s="5"/>
      <c r="G80" s="5"/>
      <c r="H80" s="5"/>
      <c r="I80" s="6"/>
    </row>
    <row r="81" spans="4:9" x14ac:dyDescent="0.25">
      <c r="D81" s="5"/>
      <c r="E81" s="5"/>
      <c r="F81" s="5"/>
      <c r="G81" s="5"/>
      <c r="H81" s="5"/>
      <c r="I81" s="6"/>
    </row>
    <row r="82" spans="4:9" x14ac:dyDescent="0.25">
      <c r="D82" s="5"/>
      <c r="E82" s="5"/>
      <c r="F82" s="5"/>
      <c r="G82" s="5"/>
      <c r="H82" s="5"/>
      <c r="I82" s="6"/>
    </row>
    <row r="83" spans="4:9" x14ac:dyDescent="0.25">
      <c r="D83" s="5"/>
      <c r="E83" s="5"/>
      <c r="F83" s="5"/>
      <c r="G83" s="5"/>
      <c r="H83" s="5"/>
      <c r="I83" s="6"/>
    </row>
    <row r="84" spans="4:9" x14ac:dyDescent="0.25">
      <c r="D84" s="5"/>
      <c r="E84" s="5"/>
      <c r="F84" s="5"/>
      <c r="G84" s="5"/>
      <c r="H84" s="5"/>
      <c r="I84" s="6"/>
    </row>
    <row r="85" spans="4:9" x14ac:dyDescent="0.25">
      <c r="D85" s="5"/>
      <c r="E85" s="5"/>
      <c r="F85" s="5"/>
      <c r="G85" s="5"/>
      <c r="H85" s="5"/>
      <c r="I85" s="6"/>
    </row>
    <row r="86" spans="4:9" x14ac:dyDescent="0.25">
      <c r="D86" s="5"/>
      <c r="E86" s="5"/>
      <c r="F86" s="5"/>
      <c r="G86" s="5"/>
      <c r="H86" s="5"/>
      <c r="I86" s="6"/>
    </row>
    <row r="87" spans="4:9" x14ac:dyDescent="0.25">
      <c r="D87" s="5"/>
      <c r="E87" s="5"/>
      <c r="F87" s="5"/>
      <c r="G87" s="5"/>
      <c r="H87" s="5"/>
      <c r="I87" s="6"/>
    </row>
    <row r="88" spans="4:9" x14ac:dyDescent="0.25">
      <c r="D88" s="5"/>
      <c r="E88" s="5"/>
      <c r="F88" s="5"/>
      <c r="G88" s="5"/>
      <c r="H88" s="5"/>
      <c r="I88" s="6"/>
    </row>
    <row r="89" spans="4:9" x14ac:dyDescent="0.25">
      <c r="D89" s="5"/>
      <c r="E89" s="5"/>
      <c r="F89" s="5"/>
      <c r="G89" s="5"/>
      <c r="H89" s="5"/>
      <c r="I89" s="6"/>
    </row>
    <row r="90" spans="4:9" x14ac:dyDescent="0.25">
      <c r="D90" s="5"/>
      <c r="E90" s="5"/>
      <c r="F90" s="5"/>
      <c r="G90" s="5"/>
      <c r="H90" s="5"/>
      <c r="I90" s="6"/>
    </row>
    <row r="91" spans="4:9" x14ac:dyDescent="0.25">
      <c r="D91" s="5"/>
      <c r="E91" s="5"/>
      <c r="F91" s="5"/>
      <c r="G91" s="5"/>
      <c r="H91" s="5"/>
      <c r="I91" s="6"/>
    </row>
    <row r="92" spans="4:9" x14ac:dyDescent="0.25">
      <c r="D92" s="5"/>
      <c r="E92" s="5"/>
      <c r="F92" s="5"/>
      <c r="G92" s="5"/>
      <c r="H92" s="5"/>
      <c r="I92" s="6"/>
    </row>
    <row r="93" spans="4:9" x14ac:dyDescent="0.25">
      <c r="D93" s="5"/>
      <c r="E93" s="5"/>
      <c r="F93" s="5"/>
      <c r="G93" s="5"/>
      <c r="H93" s="5"/>
      <c r="I93" s="6"/>
    </row>
    <row r="94" spans="4:9" x14ac:dyDescent="0.25">
      <c r="D94" s="5"/>
      <c r="E94" s="5"/>
      <c r="F94" s="5"/>
      <c r="G94" s="5"/>
      <c r="H94" s="5"/>
      <c r="I94" s="6"/>
    </row>
    <row r="95" spans="4:9" x14ac:dyDescent="0.25">
      <c r="D95" s="5"/>
      <c r="E95" s="5"/>
      <c r="F95" s="5"/>
      <c r="G95" s="5"/>
      <c r="H95" s="5"/>
      <c r="I95" s="6"/>
    </row>
    <row r="96" spans="4:9" x14ac:dyDescent="0.25">
      <c r="D96" s="5"/>
      <c r="E96" s="5"/>
      <c r="F96" s="5"/>
      <c r="G96" s="5"/>
      <c r="H96" s="5"/>
      <c r="I96" s="6"/>
    </row>
    <row r="97" spans="4:9" x14ac:dyDescent="0.25">
      <c r="D97" s="5"/>
      <c r="E97" s="5"/>
      <c r="F97" s="5"/>
      <c r="G97" s="5"/>
      <c r="H97" s="5"/>
      <c r="I97" s="6"/>
    </row>
    <row r="98" spans="4:9" x14ac:dyDescent="0.25">
      <c r="D98" s="5"/>
      <c r="E98" s="5"/>
      <c r="F98" s="5"/>
      <c r="G98" s="5"/>
      <c r="H98" s="5"/>
      <c r="I98" s="6"/>
    </row>
    <row r="99" spans="4:9" x14ac:dyDescent="0.25">
      <c r="D99" s="5"/>
      <c r="E99" s="5"/>
      <c r="F99" s="5"/>
      <c r="G99" s="5"/>
      <c r="H99" s="5"/>
      <c r="I99" s="6"/>
    </row>
    <row r="100" spans="4:9" x14ac:dyDescent="0.25">
      <c r="D100" s="5"/>
      <c r="E100" s="5"/>
      <c r="F100" s="5"/>
      <c r="G100" s="5"/>
      <c r="H100" s="5"/>
      <c r="I100" s="6"/>
    </row>
    <row r="101" spans="4:9" x14ac:dyDescent="0.25">
      <c r="D101" s="5"/>
      <c r="E101" s="5"/>
      <c r="F101" s="5"/>
      <c r="G101" s="5"/>
      <c r="H101" s="5"/>
      <c r="I101" s="6"/>
    </row>
    <row r="102" spans="4:9" x14ac:dyDescent="0.25">
      <c r="D102" s="5"/>
      <c r="E102" s="5"/>
      <c r="F102" s="5"/>
      <c r="G102" s="5"/>
      <c r="H102" s="5"/>
      <c r="I102" s="6"/>
    </row>
    <row r="103" spans="4:9" x14ac:dyDescent="0.25">
      <c r="D103" s="5"/>
      <c r="E103" s="5"/>
      <c r="F103" s="5"/>
      <c r="G103" s="5"/>
      <c r="H103" s="5"/>
      <c r="I103" s="6"/>
    </row>
    <row r="104" spans="4:9" x14ac:dyDescent="0.25">
      <c r="D104" s="5"/>
      <c r="E104" s="5"/>
      <c r="F104" s="5"/>
      <c r="G104" s="5"/>
      <c r="H104" s="5"/>
      <c r="I104" s="6"/>
    </row>
    <row r="105" spans="4:9" x14ac:dyDescent="0.25">
      <c r="D105" s="5"/>
      <c r="E105" s="5"/>
      <c r="F105" s="5"/>
      <c r="G105" s="5"/>
      <c r="H105" s="5"/>
      <c r="I105" s="6"/>
    </row>
    <row r="106" spans="4:9" x14ac:dyDescent="0.25">
      <c r="D106" s="5"/>
      <c r="E106" s="5"/>
      <c r="F106" s="5"/>
      <c r="G106" s="5"/>
      <c r="H106" s="5"/>
      <c r="I106" s="6"/>
    </row>
    <row r="107" spans="4:9" x14ac:dyDescent="0.25">
      <c r="D107" s="5"/>
      <c r="E107" s="5"/>
      <c r="F107" s="5"/>
      <c r="G107" s="5"/>
      <c r="H107" s="5"/>
      <c r="I107" s="6"/>
    </row>
    <row r="108" spans="4:9" x14ac:dyDescent="0.25">
      <c r="D108" s="5"/>
      <c r="E108" s="5"/>
      <c r="F108" s="5"/>
      <c r="G108" s="5"/>
      <c r="H108" s="5"/>
      <c r="I108" s="6"/>
    </row>
    <row r="109" spans="4:9" x14ac:dyDescent="0.25">
      <c r="D109" s="5"/>
      <c r="E109" s="5"/>
      <c r="F109" s="5"/>
      <c r="G109" s="5"/>
      <c r="H109" s="5"/>
      <c r="I109" s="6"/>
    </row>
    <row r="110" spans="4:9" x14ac:dyDescent="0.25">
      <c r="D110" s="5"/>
      <c r="E110" s="5"/>
      <c r="F110" s="5"/>
      <c r="G110" s="5"/>
      <c r="H110" s="5"/>
      <c r="I110" s="6"/>
    </row>
    <row r="111" spans="4:9" x14ac:dyDescent="0.25">
      <c r="D111" s="5"/>
      <c r="E111" s="5"/>
      <c r="F111" s="5"/>
      <c r="G111" s="5"/>
      <c r="H111" s="5"/>
      <c r="I111" s="6"/>
    </row>
    <row r="112" spans="4:9" x14ac:dyDescent="0.25">
      <c r="D112" s="5"/>
      <c r="E112" s="5"/>
      <c r="F112" s="5"/>
      <c r="G112" s="5"/>
      <c r="H112" s="5"/>
      <c r="I112" s="6"/>
    </row>
    <row r="113" spans="4:9" x14ac:dyDescent="0.25">
      <c r="D113" s="5"/>
      <c r="E113" s="5"/>
      <c r="F113" s="5"/>
      <c r="G113" s="5"/>
      <c r="H113" s="5"/>
      <c r="I113" s="6"/>
    </row>
    <row r="114" spans="4:9" x14ac:dyDescent="0.25">
      <c r="D114" s="5"/>
      <c r="E114" s="5"/>
      <c r="F114" s="5"/>
      <c r="G114" s="5"/>
      <c r="H114" s="5"/>
      <c r="I114" s="6"/>
    </row>
    <row r="115" spans="4:9" x14ac:dyDescent="0.25">
      <c r="D115" s="5"/>
      <c r="E115" s="5"/>
      <c r="F115" s="5"/>
      <c r="G115" s="5"/>
      <c r="H115" s="5"/>
      <c r="I115" s="6"/>
    </row>
    <row r="116" spans="4:9" x14ac:dyDescent="0.25">
      <c r="D116" s="5"/>
      <c r="E116" s="5"/>
      <c r="F116" s="5"/>
      <c r="G116" s="5"/>
      <c r="H116" s="5"/>
      <c r="I116" s="6"/>
    </row>
    <row r="117" spans="4:9" x14ac:dyDescent="0.25">
      <c r="D117" s="5"/>
      <c r="E117" s="5"/>
      <c r="F117" s="5"/>
      <c r="G117" s="5"/>
      <c r="H117" s="5"/>
      <c r="I117" s="6"/>
    </row>
    <row r="118" spans="4:9" x14ac:dyDescent="0.25">
      <c r="D118" s="5"/>
      <c r="E118" s="5"/>
      <c r="F118" s="5"/>
      <c r="G118" s="5"/>
      <c r="H118" s="5"/>
      <c r="I118" s="6"/>
    </row>
    <row r="119" spans="4:9" x14ac:dyDescent="0.25">
      <c r="D119" s="5"/>
      <c r="E119" s="5"/>
      <c r="F119" s="5"/>
      <c r="G119" s="5"/>
      <c r="H119" s="5"/>
      <c r="I119" s="6"/>
    </row>
    <row r="120" spans="4:9" x14ac:dyDescent="0.25">
      <c r="D120" s="5"/>
      <c r="E120" s="5"/>
      <c r="F120" s="5"/>
      <c r="G120" s="5"/>
      <c r="H120" s="5"/>
      <c r="I120" s="6"/>
    </row>
    <row r="121" spans="4:9" x14ac:dyDescent="0.25">
      <c r="D121" s="5"/>
      <c r="E121" s="5"/>
      <c r="F121" s="5"/>
      <c r="G121" s="5"/>
      <c r="H121" s="5"/>
      <c r="I121" s="6"/>
    </row>
    <row r="122" spans="4:9" x14ac:dyDescent="0.25">
      <c r="D122" s="5"/>
      <c r="E122" s="5"/>
      <c r="F122" s="5"/>
      <c r="G122" s="5"/>
      <c r="H122" s="5"/>
      <c r="I122" s="6"/>
    </row>
    <row r="123" spans="4:9" x14ac:dyDescent="0.25">
      <c r="D123" s="5"/>
      <c r="E123" s="5"/>
      <c r="F123" s="5"/>
      <c r="G123" s="5"/>
      <c r="H123" s="5"/>
      <c r="I123" s="6"/>
    </row>
    <row r="124" spans="4:9" x14ac:dyDescent="0.25">
      <c r="D124" s="5"/>
      <c r="E124" s="5"/>
      <c r="F124" s="5"/>
      <c r="G124" s="5"/>
      <c r="H124" s="5"/>
      <c r="I124" s="6"/>
    </row>
    <row r="125" spans="4:9" x14ac:dyDescent="0.25">
      <c r="D125" s="5"/>
      <c r="E125" s="5"/>
      <c r="F125" s="5"/>
      <c r="G125" s="5"/>
      <c r="H125" s="5"/>
      <c r="I125" s="6"/>
    </row>
    <row r="126" spans="4:9" x14ac:dyDescent="0.25">
      <c r="D126" s="5"/>
      <c r="E126" s="5"/>
      <c r="F126" s="5"/>
      <c r="G126" s="5"/>
      <c r="H126" s="5"/>
      <c r="I126" s="6"/>
    </row>
    <row r="127" spans="4:9" x14ac:dyDescent="0.25">
      <c r="D127" s="5"/>
      <c r="E127" s="5"/>
      <c r="F127" s="5"/>
      <c r="G127" s="5"/>
      <c r="H127" s="5"/>
      <c r="I127" s="6"/>
    </row>
    <row r="128" spans="4:9" x14ac:dyDescent="0.25">
      <c r="D128" s="5"/>
      <c r="E128" s="5"/>
      <c r="F128" s="5"/>
      <c r="G128" s="5"/>
      <c r="H128" s="5"/>
      <c r="I128" s="6"/>
    </row>
    <row r="129" spans="4:9" x14ac:dyDescent="0.25">
      <c r="D129" s="5"/>
      <c r="E129" s="5"/>
      <c r="F129" s="5"/>
      <c r="G129" s="5"/>
      <c r="H129" s="5"/>
      <c r="I129" s="6"/>
    </row>
    <row r="130" spans="4:9" x14ac:dyDescent="0.25">
      <c r="D130" s="5"/>
      <c r="E130" s="5"/>
      <c r="F130" s="5"/>
      <c r="G130" s="5"/>
      <c r="H130" s="5"/>
      <c r="I130" s="6"/>
    </row>
    <row r="131" spans="4:9" x14ac:dyDescent="0.25">
      <c r="D131" s="5"/>
      <c r="E131" s="5"/>
      <c r="F131" s="5"/>
      <c r="G131" s="5"/>
      <c r="H131" s="5"/>
      <c r="I131" s="6"/>
    </row>
    <row r="132" spans="4:9" x14ac:dyDescent="0.25">
      <c r="D132" s="5"/>
      <c r="E132" s="5"/>
      <c r="F132" s="5"/>
      <c r="G132" s="5"/>
      <c r="H132" s="5"/>
      <c r="I132" s="6"/>
    </row>
    <row r="133" spans="4:9" x14ac:dyDescent="0.25">
      <c r="D133" s="5"/>
      <c r="E133" s="5"/>
      <c r="F133" s="5"/>
      <c r="G133" s="5"/>
      <c r="H133" s="5"/>
      <c r="I133" s="6"/>
    </row>
    <row r="134" spans="4:9" x14ac:dyDescent="0.25">
      <c r="D134" s="5"/>
      <c r="E134" s="5"/>
      <c r="F134" s="5"/>
      <c r="G134" s="5"/>
      <c r="H134" s="5"/>
      <c r="I134" s="6"/>
    </row>
    <row r="135" spans="4:9" x14ac:dyDescent="0.25">
      <c r="D135" s="5"/>
      <c r="E135" s="5"/>
      <c r="F135" s="5"/>
      <c r="G135" s="5"/>
      <c r="H135" s="5"/>
      <c r="I135" s="6"/>
    </row>
    <row r="136" spans="4:9" x14ac:dyDescent="0.25">
      <c r="D136" s="5"/>
      <c r="E136" s="5"/>
      <c r="F136" s="5"/>
      <c r="G136" s="5"/>
      <c r="H136" s="5"/>
      <c r="I136" s="6"/>
    </row>
    <row r="137" spans="4:9" x14ac:dyDescent="0.25">
      <c r="D137" s="5"/>
      <c r="E137" s="5"/>
      <c r="F137" s="5"/>
      <c r="G137" s="5"/>
      <c r="H137" s="5"/>
      <c r="I137" s="6"/>
    </row>
    <row r="138" spans="4:9" x14ac:dyDescent="0.25">
      <c r="D138" s="5"/>
      <c r="E138" s="5"/>
      <c r="F138" s="5"/>
      <c r="G138" s="5"/>
      <c r="H138" s="5"/>
      <c r="I138" s="6"/>
    </row>
    <row r="139" spans="4:9" x14ac:dyDescent="0.25">
      <c r="D139" s="5"/>
      <c r="E139" s="5"/>
      <c r="F139" s="5"/>
      <c r="G139" s="5"/>
      <c r="H139" s="5"/>
      <c r="I139" s="6"/>
    </row>
    <row r="140" spans="4:9" x14ac:dyDescent="0.25">
      <c r="D140" s="5"/>
      <c r="E140" s="5"/>
      <c r="F140" s="5"/>
      <c r="G140" s="5"/>
      <c r="H140" s="5"/>
      <c r="I140" s="6"/>
    </row>
    <row r="141" spans="4:9" x14ac:dyDescent="0.25">
      <c r="D141" s="5"/>
      <c r="E141" s="5"/>
      <c r="F141" s="5"/>
      <c r="G141" s="5"/>
      <c r="H141" s="5"/>
      <c r="I141" s="6"/>
    </row>
    <row r="142" spans="4:9" x14ac:dyDescent="0.25">
      <c r="D142" s="5"/>
      <c r="E142" s="5"/>
      <c r="F142" s="5"/>
      <c r="G142" s="5"/>
      <c r="H142" s="5"/>
      <c r="I142" s="6"/>
    </row>
    <row r="143" spans="4:9" x14ac:dyDescent="0.25">
      <c r="D143" s="5"/>
      <c r="E143" s="5"/>
      <c r="F143" s="5"/>
      <c r="G143" s="5"/>
      <c r="H143" s="5"/>
      <c r="I143" s="6"/>
    </row>
    <row r="144" spans="4:9" x14ac:dyDescent="0.25">
      <c r="D144" s="5"/>
      <c r="E144" s="5"/>
      <c r="F144" s="5"/>
      <c r="G144" s="5"/>
      <c r="H144" s="5"/>
      <c r="I144" s="6"/>
    </row>
    <row r="145" spans="4:9" x14ac:dyDescent="0.25">
      <c r="D145" s="5"/>
      <c r="E145" s="5"/>
      <c r="F145" s="5"/>
      <c r="G145" s="5"/>
      <c r="H145" s="5"/>
      <c r="I145" s="6"/>
    </row>
    <row r="146" spans="4:9" x14ac:dyDescent="0.25">
      <c r="D146" s="5"/>
      <c r="E146" s="5"/>
      <c r="F146" s="5"/>
      <c r="G146" s="5"/>
      <c r="H146" s="5"/>
      <c r="I146" s="6"/>
    </row>
    <row r="147" spans="4:9" x14ac:dyDescent="0.25">
      <c r="D147" s="5"/>
      <c r="E147" s="5"/>
      <c r="F147" s="5"/>
      <c r="G147" s="5"/>
      <c r="H147" s="5"/>
      <c r="I147" s="6"/>
    </row>
    <row r="148" spans="4:9" x14ac:dyDescent="0.25">
      <c r="D148" s="5"/>
      <c r="E148" s="5"/>
      <c r="F148" s="5"/>
      <c r="G148" s="5"/>
      <c r="H148" s="5"/>
      <c r="I148" s="6"/>
    </row>
    <row r="149" spans="4:9" x14ac:dyDescent="0.25">
      <c r="D149" s="5"/>
      <c r="E149" s="5"/>
      <c r="F149" s="5"/>
      <c r="G149" s="5"/>
      <c r="H149" s="5"/>
      <c r="I149" s="6"/>
    </row>
    <row r="150" spans="4:9" x14ac:dyDescent="0.25">
      <c r="D150" s="5"/>
      <c r="E150" s="5"/>
      <c r="F150" s="5"/>
      <c r="G150" s="5"/>
      <c r="H150" s="5"/>
      <c r="I150" s="6"/>
    </row>
    <row r="151" spans="4:9" x14ac:dyDescent="0.25">
      <c r="D151" s="5"/>
      <c r="E151" s="5"/>
      <c r="F151" s="5"/>
      <c r="G151" s="5"/>
      <c r="H151" s="5"/>
      <c r="I151" s="6"/>
    </row>
    <row r="152" spans="4:9" x14ac:dyDescent="0.25">
      <c r="D152" s="5"/>
      <c r="E152" s="5"/>
      <c r="F152" s="5"/>
      <c r="G152" s="5"/>
      <c r="H152" s="5"/>
      <c r="I152" s="6"/>
    </row>
    <row r="153" spans="4:9" x14ac:dyDescent="0.25">
      <c r="D153" s="5"/>
      <c r="E153" s="5"/>
      <c r="F153" s="5"/>
      <c r="G153" s="5"/>
      <c r="H153" s="5"/>
      <c r="I153" s="6"/>
    </row>
    <row r="154" spans="4:9" x14ac:dyDescent="0.25">
      <c r="D154" s="5"/>
      <c r="E154" s="5"/>
      <c r="F154" s="5"/>
      <c r="G154" s="5"/>
      <c r="H154" s="5"/>
      <c r="I154" s="6"/>
    </row>
    <row r="155" spans="4:9" x14ac:dyDescent="0.25">
      <c r="D155" s="5"/>
      <c r="E155" s="5"/>
      <c r="F155" s="5"/>
      <c r="G155" s="5"/>
      <c r="H155" s="5"/>
      <c r="I155" s="6"/>
    </row>
    <row r="156" spans="4:9" x14ac:dyDescent="0.25">
      <c r="D156" s="5"/>
      <c r="E156" s="5"/>
      <c r="F156" s="5"/>
      <c r="G156" s="5"/>
      <c r="H156" s="5"/>
      <c r="I156" s="6"/>
    </row>
    <row r="157" spans="4:9" x14ac:dyDescent="0.25">
      <c r="D157" s="5"/>
      <c r="E157" s="5"/>
      <c r="F157" s="5"/>
      <c r="G157" s="5"/>
      <c r="H157" s="5"/>
      <c r="I157" s="6"/>
    </row>
    <row r="158" spans="4:9" x14ac:dyDescent="0.25">
      <c r="D158" s="5"/>
      <c r="E158" s="5"/>
      <c r="F158" s="5"/>
      <c r="G158" s="5"/>
      <c r="H158" s="5"/>
      <c r="I158" s="6"/>
    </row>
    <row r="159" spans="4:9" x14ac:dyDescent="0.25">
      <c r="D159" s="5"/>
      <c r="E159" s="5"/>
      <c r="F159" s="5"/>
      <c r="G159" s="5"/>
      <c r="H159" s="5"/>
      <c r="I159" s="6"/>
    </row>
    <row r="160" spans="4:9" x14ac:dyDescent="0.25">
      <c r="D160" s="5"/>
      <c r="E160" s="5"/>
      <c r="F160" s="5"/>
      <c r="G160" s="5"/>
      <c r="H160" s="5"/>
      <c r="I160" s="6"/>
    </row>
    <row r="161" spans="4:9" x14ac:dyDescent="0.25">
      <c r="D161" s="5"/>
      <c r="E161" s="5"/>
      <c r="F161" s="5"/>
      <c r="G161" s="5"/>
      <c r="H161" s="5"/>
      <c r="I161" s="6"/>
    </row>
    <row r="162" spans="4:9" x14ac:dyDescent="0.25">
      <c r="D162" s="5"/>
      <c r="E162" s="5"/>
      <c r="F162" s="5"/>
      <c r="G162" s="5"/>
      <c r="H162" s="5"/>
      <c r="I162" s="6"/>
    </row>
    <row r="163" spans="4:9" x14ac:dyDescent="0.25">
      <c r="D163" s="5"/>
      <c r="E163" s="5"/>
      <c r="F163" s="5"/>
      <c r="G163" s="5"/>
      <c r="H163" s="5"/>
      <c r="I163" s="6"/>
    </row>
    <row r="164" spans="4:9" x14ac:dyDescent="0.25">
      <c r="D164" s="5"/>
      <c r="E164" s="5"/>
      <c r="F164" s="5"/>
      <c r="G164" s="5"/>
      <c r="H164" s="5"/>
      <c r="I164" s="6"/>
    </row>
    <row r="165" spans="4:9" x14ac:dyDescent="0.25">
      <c r="D165" s="5"/>
      <c r="E165" s="5"/>
      <c r="F165" s="5"/>
      <c r="G165" s="5"/>
      <c r="H165" s="5"/>
      <c r="I165" s="6"/>
    </row>
    <row r="166" spans="4:9" x14ac:dyDescent="0.25">
      <c r="D166" s="5"/>
      <c r="E166" s="5"/>
      <c r="F166" s="5"/>
      <c r="G166" s="5"/>
      <c r="H166" s="5"/>
      <c r="I166" s="6"/>
    </row>
    <row r="167" spans="4:9" x14ac:dyDescent="0.25">
      <c r="D167" s="5"/>
      <c r="E167" s="5"/>
      <c r="F167" s="5"/>
      <c r="G167" s="5"/>
      <c r="H167" s="5"/>
      <c r="I167" s="6"/>
    </row>
    <row r="168" spans="4:9" x14ac:dyDescent="0.25">
      <c r="D168" s="5"/>
      <c r="E168" s="5"/>
      <c r="F168" s="5"/>
      <c r="G168" s="5"/>
      <c r="H168" s="5"/>
      <c r="I168" s="6"/>
    </row>
    <row r="169" spans="4:9" x14ac:dyDescent="0.25">
      <c r="D169" s="5"/>
      <c r="E169" s="5"/>
      <c r="F169" s="5"/>
      <c r="G169" s="5"/>
      <c r="H169" s="5"/>
      <c r="I169" s="6"/>
    </row>
    <row r="170" spans="4:9" x14ac:dyDescent="0.25">
      <c r="D170" s="5"/>
      <c r="E170" s="5"/>
      <c r="F170" s="5"/>
      <c r="G170" s="5"/>
      <c r="H170" s="5"/>
      <c r="I170" s="6"/>
    </row>
    <row r="171" spans="4:9" x14ac:dyDescent="0.25">
      <c r="D171" s="5"/>
      <c r="E171" s="5"/>
      <c r="F171" s="5"/>
      <c r="G171" s="5"/>
      <c r="H171" s="5"/>
      <c r="I171" s="6"/>
    </row>
    <row r="172" spans="4:9" x14ac:dyDescent="0.25">
      <c r="D172" s="5"/>
      <c r="E172" s="5"/>
      <c r="F172" s="5"/>
      <c r="G172" s="5"/>
      <c r="H172" s="5"/>
      <c r="I172" s="6"/>
    </row>
    <row r="173" spans="4:9" x14ac:dyDescent="0.25">
      <c r="D173" s="5"/>
      <c r="E173" s="5"/>
      <c r="F173" s="5"/>
      <c r="G173" s="5"/>
      <c r="H173" s="5"/>
      <c r="I173" s="6"/>
    </row>
    <row r="174" spans="4:9" x14ac:dyDescent="0.25">
      <c r="D174" s="5"/>
      <c r="E174" s="5"/>
      <c r="F174" s="5"/>
      <c r="G174" s="5"/>
      <c r="H174" s="5"/>
      <c r="I174" s="6"/>
    </row>
    <row r="175" spans="4:9" x14ac:dyDescent="0.25">
      <c r="D175" s="5"/>
      <c r="E175" s="5"/>
      <c r="F175" s="5"/>
      <c r="G175" s="5"/>
      <c r="H175" s="5"/>
      <c r="I175" s="6"/>
    </row>
    <row r="176" spans="4:9" x14ac:dyDescent="0.25">
      <c r="D176" s="5"/>
      <c r="E176" s="5"/>
      <c r="F176" s="5"/>
      <c r="G176" s="5"/>
      <c r="H176" s="5"/>
      <c r="I176" s="6"/>
    </row>
    <row r="177" spans="4:9" x14ac:dyDescent="0.25">
      <c r="D177" s="5"/>
      <c r="E177" s="5"/>
      <c r="F177" s="5"/>
      <c r="G177" s="5"/>
      <c r="H177" s="5"/>
      <c r="I177" s="6"/>
    </row>
    <row r="178" spans="4:9" x14ac:dyDescent="0.25">
      <c r="D178" s="5"/>
      <c r="E178" s="5"/>
      <c r="F178" s="5"/>
      <c r="G178" s="5"/>
      <c r="H178" s="5"/>
      <c r="I178" s="6"/>
    </row>
    <row r="179" spans="4:9" x14ac:dyDescent="0.25">
      <c r="D179" s="5"/>
      <c r="E179" s="5"/>
      <c r="F179" s="5"/>
      <c r="G179" s="5"/>
      <c r="H179" s="5"/>
      <c r="I179" s="6"/>
    </row>
    <row r="180" spans="4:9" x14ac:dyDescent="0.25">
      <c r="D180" s="5"/>
      <c r="E180" s="5"/>
      <c r="F180" s="5"/>
      <c r="G180" s="5"/>
      <c r="H180" s="5"/>
      <c r="I180" s="6"/>
    </row>
    <row r="181" spans="4:9" x14ac:dyDescent="0.25">
      <c r="D181" s="5"/>
      <c r="E181" s="5"/>
      <c r="F181" s="5"/>
      <c r="G181" s="5"/>
      <c r="H181" s="5"/>
      <c r="I181" s="6"/>
    </row>
    <row r="182" spans="4:9" x14ac:dyDescent="0.25">
      <c r="D182" s="5"/>
      <c r="E182" s="5"/>
      <c r="F182" s="5"/>
      <c r="G182" s="5"/>
      <c r="H182" s="5"/>
      <c r="I182" s="6"/>
    </row>
    <row r="183" spans="4:9" x14ac:dyDescent="0.25">
      <c r="D183" s="5"/>
      <c r="E183" s="5"/>
      <c r="F183" s="5"/>
      <c r="G183" s="5"/>
      <c r="H183" s="5"/>
      <c r="I183" s="6"/>
    </row>
    <row r="184" spans="4:9" x14ac:dyDescent="0.25">
      <c r="D184" s="5"/>
      <c r="E184" s="5"/>
      <c r="F184" s="5"/>
      <c r="G184" s="5"/>
      <c r="H184" s="5"/>
      <c r="I184" s="6"/>
    </row>
    <row r="185" spans="4:9" x14ac:dyDescent="0.25">
      <c r="D185" s="5"/>
      <c r="E185" s="5"/>
      <c r="F185" s="5"/>
      <c r="G185" s="5"/>
      <c r="H185" s="5"/>
      <c r="I185" s="6"/>
    </row>
    <row r="186" spans="4:9" x14ac:dyDescent="0.25">
      <c r="D186" s="5"/>
      <c r="E186" s="5"/>
      <c r="F186" s="5"/>
      <c r="G186" s="5"/>
      <c r="H186" s="5"/>
      <c r="I186" s="6"/>
    </row>
    <row r="187" spans="4:9" x14ac:dyDescent="0.25">
      <c r="D187" s="5"/>
      <c r="E187" s="5"/>
      <c r="F187" s="5"/>
      <c r="G187" s="5"/>
      <c r="H187" s="5"/>
      <c r="I187" s="6"/>
    </row>
    <row r="188" spans="4:9" x14ac:dyDescent="0.25">
      <c r="D188" s="5"/>
      <c r="E188" s="5"/>
      <c r="F188" s="5"/>
      <c r="G188" s="5"/>
      <c r="H188" s="5"/>
      <c r="I188" s="6"/>
    </row>
    <row r="189" spans="4:9" x14ac:dyDescent="0.25">
      <c r="D189" s="5"/>
      <c r="E189" s="5"/>
      <c r="F189" s="5"/>
      <c r="G189" s="5"/>
      <c r="H189" s="5"/>
      <c r="I189" s="6"/>
    </row>
    <row r="190" spans="4:9" x14ac:dyDescent="0.25">
      <c r="D190" s="5"/>
      <c r="E190" s="5"/>
      <c r="F190" s="5"/>
      <c r="G190" s="5"/>
      <c r="H190" s="5"/>
      <c r="I190" s="6"/>
    </row>
    <row r="191" spans="4:9" x14ac:dyDescent="0.25">
      <c r="D191" s="5"/>
      <c r="E191" s="5"/>
      <c r="F191" s="5"/>
      <c r="G191" s="5"/>
      <c r="H191" s="5"/>
      <c r="I191" s="6"/>
    </row>
    <row r="192" spans="4:9" x14ac:dyDescent="0.25">
      <c r="D192" s="5"/>
      <c r="E192" s="5"/>
      <c r="F192" s="5"/>
      <c r="G192" s="5"/>
      <c r="H192" s="5"/>
      <c r="I192" s="6"/>
    </row>
    <row r="193" spans="4:9" x14ac:dyDescent="0.25">
      <c r="D193" s="5"/>
      <c r="E193" s="5"/>
      <c r="F193" s="5"/>
      <c r="G193" s="5"/>
      <c r="H193" s="5"/>
      <c r="I193" s="6"/>
    </row>
    <row r="194" spans="4:9" x14ac:dyDescent="0.25">
      <c r="D194" s="5"/>
      <c r="E194" s="5"/>
      <c r="F194" s="5"/>
      <c r="G194" s="5"/>
      <c r="H194" s="5"/>
      <c r="I194" s="6"/>
    </row>
    <row r="195" spans="4:9" x14ac:dyDescent="0.25">
      <c r="D195" s="5"/>
      <c r="E195" s="5"/>
      <c r="F195" s="5"/>
      <c r="G195" s="5"/>
      <c r="H195" s="5"/>
      <c r="I195" s="6"/>
    </row>
    <row r="196" spans="4:9" x14ac:dyDescent="0.25">
      <c r="D196" s="5"/>
      <c r="E196" s="5"/>
      <c r="F196" s="5"/>
      <c r="G196" s="5"/>
      <c r="H196" s="5"/>
      <c r="I196" s="6"/>
    </row>
    <row r="197" spans="4:9" x14ac:dyDescent="0.25">
      <c r="D197" s="5"/>
      <c r="E197" s="5"/>
      <c r="F197" s="5"/>
      <c r="G197" s="5"/>
      <c r="H197" s="5"/>
      <c r="I197" s="6"/>
    </row>
    <row r="198" spans="4:9" x14ac:dyDescent="0.25">
      <c r="D198" s="5"/>
      <c r="E198" s="5"/>
      <c r="F198" s="5"/>
      <c r="G198" s="5"/>
      <c r="H198" s="5"/>
      <c r="I198" s="6"/>
    </row>
    <row r="199" spans="4:9" x14ac:dyDescent="0.25">
      <c r="D199" s="5"/>
      <c r="E199" s="5"/>
      <c r="F199" s="5"/>
      <c r="G199" s="5"/>
      <c r="H199" s="5"/>
      <c r="I199" s="6"/>
    </row>
    <row r="200" spans="4:9" x14ac:dyDescent="0.25">
      <c r="D200" s="5"/>
      <c r="E200" s="5"/>
      <c r="F200" s="5"/>
      <c r="G200" s="5"/>
      <c r="H200" s="5"/>
      <c r="I200" s="6"/>
    </row>
    <row r="201" spans="4:9" x14ac:dyDescent="0.25">
      <c r="D201" s="5"/>
      <c r="E201" s="5"/>
      <c r="F201" s="5"/>
      <c r="G201" s="5"/>
      <c r="H201" s="5"/>
      <c r="I201" s="6"/>
    </row>
    <row r="202" spans="4:9" x14ac:dyDescent="0.25">
      <c r="D202" s="5"/>
      <c r="E202" s="5"/>
      <c r="F202" s="5"/>
      <c r="G202" s="5"/>
      <c r="H202" s="5"/>
      <c r="I202" s="6"/>
    </row>
    <row r="203" spans="4:9" x14ac:dyDescent="0.25">
      <c r="D203" s="5"/>
      <c r="E203" s="5"/>
      <c r="F203" s="5"/>
      <c r="G203" s="5"/>
      <c r="H203" s="5"/>
      <c r="I203" s="6"/>
    </row>
    <row r="204" spans="4:9" x14ac:dyDescent="0.25">
      <c r="D204" s="5"/>
      <c r="E204" s="5"/>
      <c r="F204" s="5"/>
      <c r="G204" s="5"/>
      <c r="H204" s="5"/>
      <c r="I204" s="6"/>
    </row>
    <row r="205" spans="4:9" x14ac:dyDescent="0.25">
      <c r="D205" s="5"/>
      <c r="E205" s="5"/>
      <c r="F205" s="5"/>
      <c r="G205" s="5"/>
      <c r="H205" s="5"/>
      <c r="I205" s="6"/>
    </row>
    <row r="206" spans="4:9" x14ac:dyDescent="0.25">
      <c r="D206" s="5"/>
      <c r="E206" s="5"/>
      <c r="F206" s="5"/>
      <c r="G206" s="5"/>
      <c r="H206" s="5"/>
      <c r="I206" s="6"/>
    </row>
    <row r="207" spans="4:9" x14ac:dyDescent="0.25">
      <c r="D207" s="5"/>
      <c r="E207" s="5"/>
      <c r="F207" s="5"/>
      <c r="G207" s="5"/>
      <c r="H207" s="5"/>
      <c r="I207" s="6"/>
    </row>
    <row r="208" spans="4:9" x14ac:dyDescent="0.25">
      <c r="D208" s="5"/>
      <c r="E208" s="5"/>
      <c r="F208" s="5"/>
      <c r="G208" s="5"/>
      <c r="H208" s="5"/>
      <c r="I208" s="6"/>
    </row>
    <row r="209" spans="4:9" x14ac:dyDescent="0.25">
      <c r="D209" s="5"/>
      <c r="E209" s="5"/>
      <c r="F209" s="5"/>
      <c r="G209" s="5"/>
      <c r="H209" s="5"/>
      <c r="I209" s="6"/>
    </row>
    <row r="210" spans="4:9" x14ac:dyDescent="0.25">
      <c r="D210" s="5"/>
      <c r="E210" s="5"/>
      <c r="F210" s="5"/>
      <c r="G210" s="5"/>
      <c r="H210" s="5"/>
      <c r="I210" s="6"/>
    </row>
    <row r="211" spans="4:9" x14ac:dyDescent="0.25">
      <c r="D211" s="5"/>
      <c r="E211" s="5"/>
      <c r="F211" s="5"/>
      <c r="G211" s="5"/>
      <c r="H211" s="5"/>
      <c r="I211" s="6"/>
    </row>
    <row r="212" spans="4:9" x14ac:dyDescent="0.25">
      <c r="D212" s="5"/>
      <c r="E212" s="5"/>
      <c r="F212" s="5"/>
      <c r="G212" s="5"/>
      <c r="H212" s="5"/>
      <c r="I212" s="6"/>
    </row>
    <row r="213" spans="4:9" x14ac:dyDescent="0.25">
      <c r="D213" s="5"/>
      <c r="E213" s="5"/>
      <c r="F213" s="5"/>
      <c r="G213" s="5"/>
      <c r="H213" s="5"/>
      <c r="I213" s="6"/>
    </row>
    <row r="214" spans="4:9" x14ac:dyDescent="0.25">
      <c r="D214" s="5"/>
      <c r="E214" s="5"/>
      <c r="F214" s="5"/>
      <c r="G214" s="5"/>
      <c r="H214" s="5"/>
      <c r="I214" s="6"/>
    </row>
    <row r="215" spans="4:9" x14ac:dyDescent="0.25">
      <c r="D215" s="5"/>
      <c r="E215" s="5"/>
      <c r="F215" s="5"/>
      <c r="G215" s="5"/>
      <c r="H215" s="5"/>
      <c r="I215" s="6"/>
    </row>
    <row r="216" spans="4:9" x14ac:dyDescent="0.25">
      <c r="D216" s="5"/>
      <c r="E216" s="5"/>
      <c r="F216" s="5"/>
      <c r="G216" s="5"/>
      <c r="H216" s="5"/>
      <c r="I216" s="6"/>
    </row>
    <row r="217" spans="4:9" x14ac:dyDescent="0.25">
      <c r="D217" s="5"/>
      <c r="E217" s="5"/>
      <c r="F217" s="5"/>
      <c r="G217" s="5"/>
      <c r="H217" s="5"/>
      <c r="I217" s="6"/>
    </row>
    <row r="218" spans="4:9" x14ac:dyDescent="0.25">
      <c r="D218" s="5"/>
      <c r="E218" s="5"/>
      <c r="F218" s="5"/>
      <c r="G218" s="5"/>
      <c r="H218" s="5"/>
      <c r="I218" s="6"/>
    </row>
    <row r="219" spans="4:9" x14ac:dyDescent="0.25">
      <c r="D219" s="5"/>
      <c r="E219" s="5"/>
      <c r="F219" s="5"/>
      <c r="G219" s="5"/>
      <c r="H219" s="5"/>
      <c r="I219" s="6"/>
    </row>
    <row r="220" spans="4:9" x14ac:dyDescent="0.25">
      <c r="D220" s="5"/>
      <c r="E220" s="5"/>
      <c r="F220" s="5"/>
      <c r="G220" s="5"/>
      <c r="H220" s="5"/>
      <c r="I220" s="6"/>
    </row>
    <row r="221" spans="4:9" x14ac:dyDescent="0.25">
      <c r="D221" s="5"/>
      <c r="E221" s="5"/>
      <c r="F221" s="5"/>
      <c r="G221" s="5"/>
      <c r="H221" s="5"/>
      <c r="I221" s="6"/>
    </row>
    <row r="222" spans="4:9" x14ac:dyDescent="0.25">
      <c r="D222" s="5"/>
      <c r="E222" s="5"/>
      <c r="F222" s="5"/>
      <c r="G222" s="5"/>
      <c r="H222" s="5"/>
      <c r="I222" s="6"/>
    </row>
    <row r="223" spans="4:9" x14ac:dyDescent="0.25">
      <c r="D223" s="5"/>
      <c r="E223" s="5"/>
      <c r="F223" s="5"/>
      <c r="G223" s="5"/>
      <c r="H223" s="5"/>
      <c r="I223" s="6"/>
    </row>
    <row r="224" spans="4:9" x14ac:dyDescent="0.25">
      <c r="D224" s="5"/>
      <c r="E224" s="5"/>
      <c r="F224" s="5"/>
      <c r="G224" s="5"/>
      <c r="H224" s="5"/>
      <c r="I224" s="6"/>
    </row>
    <row r="225" spans="4:9" x14ac:dyDescent="0.25">
      <c r="D225" s="5"/>
      <c r="E225" s="5"/>
      <c r="F225" s="5"/>
      <c r="G225" s="5"/>
      <c r="H225" s="5"/>
      <c r="I225" s="6"/>
    </row>
    <row r="226" spans="4:9" x14ac:dyDescent="0.25">
      <c r="D226" s="5"/>
      <c r="E226" s="5"/>
      <c r="F226" s="5"/>
      <c r="G226" s="5"/>
      <c r="H226" s="5"/>
      <c r="I226" s="6"/>
    </row>
    <row r="227" spans="4:9" x14ac:dyDescent="0.25">
      <c r="D227" s="5"/>
      <c r="E227" s="5"/>
      <c r="F227" s="5"/>
      <c r="G227" s="5"/>
      <c r="H227" s="5"/>
      <c r="I227" s="6"/>
    </row>
    <row r="228" spans="4:9" x14ac:dyDescent="0.25">
      <c r="D228" s="5"/>
      <c r="E228" s="5"/>
      <c r="F228" s="5"/>
      <c r="G228" s="5"/>
      <c r="H228" s="5"/>
      <c r="I228" s="6"/>
    </row>
    <row r="229" spans="4:9" x14ac:dyDescent="0.25">
      <c r="D229" s="5"/>
      <c r="E229" s="5"/>
      <c r="F229" s="5"/>
      <c r="G229" s="5"/>
      <c r="H229" s="5"/>
      <c r="I229" s="6"/>
    </row>
    <row r="230" spans="4:9" x14ac:dyDescent="0.25">
      <c r="D230" s="5"/>
      <c r="E230" s="5"/>
      <c r="F230" s="5"/>
      <c r="G230" s="5"/>
      <c r="H230" s="5"/>
      <c r="I230" s="6"/>
    </row>
    <row r="231" spans="4:9" x14ac:dyDescent="0.25">
      <c r="D231" s="5"/>
      <c r="E231" s="5"/>
      <c r="F231" s="5"/>
      <c r="G231" s="5"/>
      <c r="H231" s="5"/>
      <c r="I231" s="6"/>
    </row>
    <row r="232" spans="4:9" x14ac:dyDescent="0.25">
      <c r="D232" s="5"/>
      <c r="E232" s="5"/>
      <c r="F232" s="5"/>
      <c r="G232" s="5"/>
      <c r="H232" s="5"/>
      <c r="I232" s="6"/>
    </row>
    <row r="233" spans="4:9" x14ac:dyDescent="0.25">
      <c r="D233" s="5"/>
      <c r="E233" s="5"/>
      <c r="F233" s="5"/>
      <c r="G233" s="5"/>
      <c r="H233" s="5"/>
      <c r="I233" s="6"/>
    </row>
    <row r="234" spans="4:9" x14ac:dyDescent="0.25">
      <c r="D234" s="5"/>
      <c r="E234" s="5"/>
      <c r="F234" s="5"/>
      <c r="G234" s="5"/>
      <c r="H234" s="5"/>
      <c r="I234" s="6"/>
    </row>
    <row r="235" spans="4:9" x14ac:dyDescent="0.25">
      <c r="D235" s="5"/>
      <c r="E235" s="5"/>
      <c r="F235" s="5"/>
      <c r="G235" s="5"/>
      <c r="H235" s="5"/>
      <c r="I235" s="6"/>
    </row>
    <row r="236" spans="4:9" x14ac:dyDescent="0.25">
      <c r="D236" s="5"/>
      <c r="E236" s="5"/>
      <c r="F236" s="5"/>
      <c r="G236" s="5"/>
      <c r="H236" s="5"/>
      <c r="I236" s="6"/>
    </row>
    <row r="237" spans="4:9" x14ac:dyDescent="0.25">
      <c r="D237" s="5"/>
      <c r="E237" s="5"/>
      <c r="F237" s="5"/>
      <c r="G237" s="5"/>
      <c r="H237" s="5"/>
      <c r="I237" s="6"/>
    </row>
    <row r="238" spans="4:9" x14ac:dyDescent="0.25">
      <c r="D238" s="5"/>
      <c r="E238" s="5"/>
      <c r="F238" s="5"/>
      <c r="G238" s="5"/>
      <c r="H238" s="5"/>
      <c r="I238" s="6"/>
    </row>
    <row r="239" spans="4:9" x14ac:dyDescent="0.25">
      <c r="D239" s="5"/>
      <c r="E239" s="5"/>
      <c r="F239" s="5"/>
      <c r="G239" s="5"/>
      <c r="H239" s="5"/>
      <c r="I239" s="6"/>
    </row>
    <row r="240" spans="4:9" x14ac:dyDescent="0.25">
      <c r="D240" s="5"/>
      <c r="E240" s="5"/>
      <c r="F240" s="5"/>
      <c r="G240" s="5"/>
      <c r="H240" s="5"/>
      <c r="I240" s="6"/>
    </row>
    <row r="241" spans="4:9" x14ac:dyDescent="0.25">
      <c r="D241" s="5"/>
      <c r="E241" s="5"/>
      <c r="F241" s="5"/>
      <c r="G241" s="5"/>
      <c r="H241" s="5"/>
      <c r="I241" s="6"/>
    </row>
    <row r="242" spans="4:9" x14ac:dyDescent="0.25">
      <c r="D242" s="5"/>
      <c r="E242" s="5"/>
      <c r="F242" s="5"/>
      <c r="G242" s="5"/>
      <c r="H242" s="5"/>
      <c r="I242" s="6"/>
    </row>
    <row r="243" spans="4:9" x14ac:dyDescent="0.25">
      <c r="D243" s="5"/>
      <c r="E243" s="5"/>
      <c r="F243" s="5"/>
      <c r="G243" s="5"/>
      <c r="H243" s="5"/>
      <c r="I243" s="6"/>
    </row>
    <row r="244" spans="4:9" x14ac:dyDescent="0.25">
      <c r="D244" s="5"/>
      <c r="E244" s="5"/>
      <c r="F244" s="5"/>
      <c r="G244" s="5"/>
      <c r="H244" s="5"/>
      <c r="I244" s="6"/>
    </row>
    <row r="245" spans="4:9" x14ac:dyDescent="0.25">
      <c r="D245" s="5"/>
      <c r="E245" s="5"/>
      <c r="F245" s="5"/>
      <c r="G245" s="5"/>
      <c r="H245" s="5"/>
      <c r="I245" s="6"/>
    </row>
    <row r="246" spans="4:9" x14ac:dyDescent="0.25">
      <c r="D246" s="5"/>
      <c r="E246" s="5"/>
      <c r="F246" s="5"/>
      <c r="G246" s="5"/>
      <c r="H246" s="5"/>
      <c r="I246" s="6"/>
    </row>
    <row r="247" spans="4:9" x14ac:dyDescent="0.25">
      <c r="D247" s="5"/>
      <c r="E247" s="5"/>
      <c r="F247" s="5"/>
      <c r="G247" s="5"/>
      <c r="H247" s="5"/>
      <c r="I247" s="6"/>
    </row>
    <row r="248" spans="4:9" x14ac:dyDescent="0.25">
      <c r="D248" s="5"/>
      <c r="E248" s="5"/>
      <c r="F248" s="5"/>
      <c r="G248" s="5"/>
      <c r="H248" s="5"/>
      <c r="I248" s="6"/>
    </row>
    <row r="249" spans="4:9" x14ac:dyDescent="0.25">
      <c r="D249" s="5"/>
      <c r="E249" s="5"/>
      <c r="F249" s="5"/>
      <c r="G249" s="5"/>
      <c r="H249" s="5"/>
      <c r="I249" s="6"/>
    </row>
    <row r="250" spans="4:9" x14ac:dyDescent="0.25">
      <c r="D250" s="5"/>
      <c r="E250" s="5"/>
      <c r="F250" s="5"/>
      <c r="G250" s="5"/>
      <c r="H250" s="5"/>
      <c r="I250" s="6"/>
    </row>
    <row r="251" spans="4:9" x14ac:dyDescent="0.25">
      <c r="D251" s="5"/>
      <c r="E251" s="5"/>
      <c r="F251" s="5"/>
      <c r="G251" s="5"/>
      <c r="H251" s="5"/>
      <c r="I251" s="6"/>
    </row>
    <row r="252" spans="4:9" x14ac:dyDescent="0.25">
      <c r="D252" s="5"/>
      <c r="E252" s="5"/>
      <c r="F252" s="5"/>
      <c r="G252" s="5"/>
      <c r="H252" s="5"/>
      <c r="I252" s="6"/>
    </row>
    <row r="253" spans="4:9" x14ac:dyDescent="0.25">
      <c r="D253" s="5"/>
      <c r="E253" s="5"/>
      <c r="F253" s="5"/>
      <c r="G253" s="5"/>
      <c r="H253" s="5"/>
      <c r="I253" s="6"/>
    </row>
    <row r="254" spans="4:9" x14ac:dyDescent="0.25">
      <c r="D254" s="5"/>
      <c r="E254" s="5"/>
      <c r="F254" s="5"/>
      <c r="G254" s="5"/>
      <c r="H254" s="5"/>
      <c r="I254" s="6"/>
    </row>
    <row r="255" spans="4:9" x14ac:dyDescent="0.25">
      <c r="D255" s="5"/>
      <c r="E255" s="5"/>
      <c r="F255" s="5"/>
      <c r="G255" s="5"/>
      <c r="H255" s="5"/>
      <c r="I255" s="6"/>
    </row>
    <row r="256" spans="4:9" x14ac:dyDescent="0.25">
      <c r="D256" s="5"/>
      <c r="E256" s="5"/>
      <c r="F256" s="5"/>
      <c r="G256" s="5"/>
      <c r="H256" s="5"/>
      <c r="I256" s="6"/>
    </row>
    <row r="257" spans="4:9" x14ac:dyDescent="0.25">
      <c r="D257" s="5"/>
      <c r="E257" s="5"/>
      <c r="F257" s="5"/>
      <c r="G257" s="5"/>
      <c r="H257" s="5"/>
      <c r="I257" s="6"/>
    </row>
    <row r="258" spans="4:9" x14ac:dyDescent="0.25">
      <c r="D258" s="5"/>
      <c r="E258" s="5"/>
      <c r="F258" s="5"/>
      <c r="G258" s="5"/>
      <c r="H258" s="5"/>
      <c r="I258" s="6"/>
    </row>
    <row r="259" spans="4:9" x14ac:dyDescent="0.25">
      <c r="D259" s="5"/>
      <c r="E259" s="5"/>
      <c r="F259" s="5"/>
      <c r="G259" s="5"/>
      <c r="H259" s="5"/>
      <c r="I259" s="6"/>
    </row>
    <row r="260" spans="4:9" x14ac:dyDescent="0.25">
      <c r="D260" s="5"/>
      <c r="E260" s="5"/>
      <c r="F260" s="5"/>
      <c r="G260" s="5"/>
      <c r="H260" s="5"/>
      <c r="I260" s="6"/>
    </row>
    <row r="261" spans="4:9" x14ac:dyDescent="0.25">
      <c r="D261" s="5"/>
      <c r="E261" s="5"/>
      <c r="F261" s="5"/>
      <c r="G261" s="5"/>
      <c r="H261" s="5"/>
      <c r="I261" s="6"/>
    </row>
    <row r="262" spans="4:9" x14ac:dyDescent="0.25">
      <c r="D262" s="5"/>
      <c r="E262" s="5"/>
      <c r="F262" s="5"/>
      <c r="G262" s="5"/>
      <c r="H262" s="5"/>
      <c r="I262" s="6"/>
    </row>
    <row r="263" spans="4:9" x14ac:dyDescent="0.25">
      <c r="D263" s="5"/>
      <c r="E263" s="5"/>
      <c r="F263" s="5"/>
      <c r="G263" s="5"/>
      <c r="H263" s="5"/>
      <c r="I263" s="6"/>
    </row>
    <row r="264" spans="4:9" x14ac:dyDescent="0.25">
      <c r="D264" s="5"/>
      <c r="E264" s="5"/>
      <c r="F264" s="5"/>
      <c r="G264" s="5"/>
      <c r="H264" s="5"/>
      <c r="I264" s="6"/>
    </row>
    <row r="265" spans="4:9" x14ac:dyDescent="0.25">
      <c r="D265" s="5"/>
      <c r="E265" s="5"/>
      <c r="F265" s="5"/>
      <c r="G265" s="5"/>
      <c r="H265" s="5"/>
      <c r="I265" s="6"/>
    </row>
    <row r="266" spans="4:9" x14ac:dyDescent="0.25">
      <c r="D266" s="5"/>
      <c r="E266" s="5"/>
      <c r="F266" s="5"/>
      <c r="G266" s="5"/>
      <c r="H266" s="5"/>
      <c r="I266" s="6"/>
    </row>
    <row r="267" spans="4:9" x14ac:dyDescent="0.25">
      <c r="D267" s="5"/>
      <c r="E267" s="5"/>
      <c r="F267" s="5"/>
      <c r="G267" s="5"/>
      <c r="H267" s="5"/>
      <c r="I267" s="6"/>
    </row>
    <row r="268" spans="4:9" x14ac:dyDescent="0.25">
      <c r="D268" s="5"/>
      <c r="E268" s="5"/>
      <c r="F268" s="5"/>
      <c r="G268" s="5"/>
      <c r="H268" s="5"/>
      <c r="I268" s="6"/>
    </row>
    <row r="269" spans="4:9" x14ac:dyDescent="0.25">
      <c r="D269" s="5"/>
      <c r="E269" s="5"/>
      <c r="F269" s="5"/>
      <c r="G269" s="5"/>
      <c r="H269" s="5"/>
      <c r="I269" s="6"/>
    </row>
    <row r="270" spans="4:9" x14ac:dyDescent="0.25">
      <c r="D270" s="5"/>
      <c r="E270" s="5"/>
      <c r="F270" s="5"/>
      <c r="G270" s="5"/>
      <c r="H270" s="5"/>
      <c r="I270" s="6"/>
    </row>
    <row r="271" spans="4:9" x14ac:dyDescent="0.25">
      <c r="D271" s="5"/>
      <c r="E271" s="5"/>
      <c r="F271" s="5"/>
      <c r="G271" s="5"/>
      <c r="H271" s="5"/>
      <c r="I271" s="6"/>
    </row>
    <row r="272" spans="4:9" x14ac:dyDescent="0.25">
      <c r="D272" s="5"/>
      <c r="E272" s="5"/>
      <c r="F272" s="5"/>
      <c r="G272" s="5"/>
      <c r="H272" s="5"/>
      <c r="I272" s="6"/>
    </row>
    <row r="273" spans="4:9" x14ac:dyDescent="0.25">
      <c r="D273" s="5"/>
      <c r="E273" s="5"/>
      <c r="F273" s="5"/>
      <c r="G273" s="5"/>
      <c r="H273" s="5"/>
      <c r="I273" s="6"/>
    </row>
    <row r="274" spans="4:9" x14ac:dyDescent="0.25">
      <c r="D274" s="5"/>
      <c r="E274" s="5"/>
      <c r="F274" s="5"/>
      <c r="G274" s="5"/>
      <c r="H274" s="5"/>
      <c r="I274" s="6"/>
    </row>
    <row r="275" spans="4:9" x14ac:dyDescent="0.25">
      <c r="D275" s="5"/>
      <c r="E275" s="5"/>
      <c r="F275" s="5"/>
      <c r="G275" s="5"/>
      <c r="H275" s="5"/>
      <c r="I275" s="6"/>
    </row>
    <row r="276" spans="4:9" x14ac:dyDescent="0.25">
      <c r="D276" s="5"/>
      <c r="E276" s="5"/>
      <c r="F276" s="5"/>
      <c r="G276" s="5"/>
      <c r="H276" s="5"/>
      <c r="I276" s="6"/>
    </row>
    <row r="277" spans="4:9" x14ac:dyDescent="0.25">
      <c r="D277" s="5"/>
      <c r="E277" s="5"/>
      <c r="F277" s="5"/>
      <c r="G277" s="5"/>
      <c r="H277" s="5"/>
      <c r="I277" s="6"/>
    </row>
    <row r="278" spans="4:9" x14ac:dyDescent="0.25">
      <c r="D278" s="5"/>
      <c r="E278" s="5"/>
      <c r="F278" s="5"/>
      <c r="G278" s="5"/>
      <c r="H278" s="5"/>
      <c r="I278" s="6"/>
    </row>
    <row r="279" spans="4:9" x14ac:dyDescent="0.25">
      <c r="D279" s="5"/>
      <c r="E279" s="5"/>
      <c r="F279" s="5"/>
      <c r="G279" s="5"/>
      <c r="H279" s="5"/>
      <c r="I279" s="6"/>
    </row>
    <row r="280" spans="4:9" x14ac:dyDescent="0.25">
      <c r="D280" s="5"/>
      <c r="E280" s="5"/>
      <c r="F280" s="5"/>
      <c r="G280" s="5"/>
      <c r="H280" s="5"/>
      <c r="I280" s="6"/>
    </row>
    <row r="281" spans="4:9" x14ac:dyDescent="0.25">
      <c r="D281" s="5"/>
      <c r="E281" s="5"/>
      <c r="F281" s="5"/>
      <c r="G281" s="5"/>
      <c r="H281" s="5"/>
      <c r="I281" s="6"/>
    </row>
    <row r="282" spans="4:9" x14ac:dyDescent="0.25">
      <c r="D282" s="5"/>
      <c r="E282" s="5"/>
      <c r="F282" s="5"/>
      <c r="G282" s="5"/>
      <c r="H282" s="5"/>
      <c r="I282" s="6"/>
    </row>
    <row r="283" spans="4:9" x14ac:dyDescent="0.25">
      <c r="D283" s="5"/>
      <c r="E283" s="5"/>
      <c r="F283" s="5"/>
      <c r="G283" s="5"/>
      <c r="H283" s="5"/>
      <c r="I283" s="6"/>
    </row>
    <row r="284" spans="4:9" x14ac:dyDescent="0.25">
      <c r="D284" s="5"/>
      <c r="E284" s="5"/>
      <c r="F284" s="5"/>
      <c r="G284" s="5"/>
      <c r="H284" s="5"/>
      <c r="I284" s="6"/>
    </row>
    <row r="285" spans="4:9" x14ac:dyDescent="0.25">
      <c r="D285" s="5"/>
      <c r="E285" s="5"/>
      <c r="F285" s="5"/>
      <c r="G285" s="5"/>
      <c r="H285" s="5"/>
      <c r="I285" s="6"/>
    </row>
    <row r="286" spans="4:9" x14ac:dyDescent="0.25">
      <c r="D286" s="5"/>
      <c r="E286" s="5"/>
      <c r="F286" s="5"/>
      <c r="G286" s="5"/>
      <c r="H286" s="5"/>
      <c r="I286" s="6"/>
    </row>
    <row r="287" spans="4:9" x14ac:dyDescent="0.25">
      <c r="D287" s="5"/>
      <c r="E287" s="5"/>
      <c r="F287" s="5"/>
      <c r="G287" s="5"/>
      <c r="H287" s="5"/>
      <c r="I287" s="6"/>
    </row>
    <row r="288" spans="4:9" x14ac:dyDescent="0.25">
      <c r="D288" s="5"/>
      <c r="E288" s="5"/>
      <c r="F288" s="5"/>
      <c r="G288" s="5"/>
      <c r="H288" s="5"/>
      <c r="I288" s="6"/>
    </row>
    <row r="289" spans="4:9" x14ac:dyDescent="0.25">
      <c r="D289" s="5"/>
      <c r="E289" s="5"/>
      <c r="F289" s="5"/>
      <c r="G289" s="5"/>
      <c r="H289" s="5"/>
      <c r="I289" s="6"/>
    </row>
    <row r="290" spans="4:9" x14ac:dyDescent="0.25">
      <c r="D290" s="5"/>
      <c r="E290" s="5"/>
      <c r="F290" s="5"/>
      <c r="G290" s="5"/>
      <c r="H290" s="5"/>
      <c r="I290" s="6"/>
    </row>
    <row r="291" spans="4:9" x14ac:dyDescent="0.25">
      <c r="D291" s="5"/>
      <c r="E291" s="5"/>
      <c r="F291" s="5"/>
      <c r="G291" s="5"/>
      <c r="H291" s="5"/>
      <c r="I291" s="6"/>
    </row>
    <row r="292" spans="4:9" x14ac:dyDescent="0.25">
      <c r="D292" s="5"/>
      <c r="E292" s="5"/>
      <c r="F292" s="5"/>
      <c r="G292" s="5"/>
      <c r="H292" s="5"/>
      <c r="I292" s="6"/>
    </row>
    <row r="293" spans="4:9" x14ac:dyDescent="0.25">
      <c r="D293" s="5"/>
      <c r="E293" s="5"/>
      <c r="F293" s="5"/>
      <c r="G293" s="5"/>
      <c r="H293" s="5"/>
      <c r="I293" s="6"/>
    </row>
    <row r="294" spans="4:9" x14ac:dyDescent="0.25">
      <c r="D294" s="5"/>
      <c r="E294" s="5"/>
      <c r="F294" s="5"/>
      <c r="G294" s="5"/>
      <c r="H294" s="5"/>
      <c r="I294" s="6"/>
    </row>
    <row r="295" spans="4:9" x14ac:dyDescent="0.25">
      <c r="D295" s="5"/>
      <c r="E295" s="5"/>
      <c r="F295" s="5"/>
      <c r="G295" s="5"/>
      <c r="H295" s="5"/>
      <c r="I295" s="6"/>
    </row>
    <row r="296" spans="4:9" x14ac:dyDescent="0.25">
      <c r="D296" s="5"/>
      <c r="E296" s="5"/>
      <c r="F296" s="5"/>
      <c r="G296" s="5"/>
      <c r="H296" s="5"/>
      <c r="I296" s="6"/>
    </row>
    <row r="297" spans="4:9" x14ac:dyDescent="0.25">
      <c r="D297" s="5"/>
      <c r="E297" s="5"/>
      <c r="F297" s="5"/>
      <c r="G297" s="5"/>
      <c r="H297" s="5"/>
      <c r="I297" s="6"/>
    </row>
    <row r="298" spans="4:9" x14ac:dyDescent="0.25">
      <c r="D298" s="5"/>
      <c r="E298" s="5"/>
      <c r="F298" s="5"/>
      <c r="G298" s="5"/>
      <c r="H298" s="5"/>
      <c r="I298" s="6"/>
    </row>
    <row r="299" spans="4:9" x14ac:dyDescent="0.25">
      <c r="D299" s="5"/>
      <c r="E299" s="5"/>
      <c r="F299" s="5"/>
      <c r="G299" s="5"/>
      <c r="H299" s="5"/>
      <c r="I299" s="6"/>
    </row>
    <row r="300" spans="4:9" x14ac:dyDescent="0.25">
      <c r="D300" s="5"/>
      <c r="E300" s="5"/>
      <c r="F300" s="5"/>
      <c r="G300" s="5"/>
      <c r="H300" s="5"/>
      <c r="I300" s="6"/>
    </row>
    <row r="301" spans="4:9" x14ac:dyDescent="0.25">
      <c r="D301" s="5"/>
      <c r="E301" s="5"/>
      <c r="F301" s="5"/>
      <c r="G301" s="5"/>
      <c r="H301" s="5"/>
      <c r="I301" s="6"/>
    </row>
    <row r="302" spans="4:9" x14ac:dyDescent="0.25">
      <c r="D302" s="5"/>
      <c r="E302" s="5"/>
      <c r="F302" s="5"/>
      <c r="G302" s="5"/>
      <c r="H302" s="5"/>
      <c r="I302" s="6"/>
    </row>
    <row r="303" spans="4:9" x14ac:dyDescent="0.25">
      <c r="D303" s="5"/>
      <c r="E303" s="5"/>
      <c r="F303" s="5"/>
      <c r="G303" s="5"/>
      <c r="H303" s="5"/>
      <c r="I303" s="6"/>
    </row>
    <row r="304" spans="4:9" x14ac:dyDescent="0.25">
      <c r="D304" s="5"/>
      <c r="E304" s="5"/>
      <c r="F304" s="5"/>
      <c r="G304" s="5"/>
      <c r="H304" s="5"/>
      <c r="I304" s="6"/>
    </row>
    <row r="305" spans="4:9" x14ac:dyDescent="0.25">
      <c r="D305" s="5"/>
      <c r="E305" s="5"/>
      <c r="F305" s="5"/>
      <c r="G305" s="5"/>
      <c r="H305" s="5"/>
      <c r="I305" s="6"/>
    </row>
    <row r="306" spans="4:9" x14ac:dyDescent="0.25">
      <c r="D306" s="5"/>
      <c r="E306" s="5"/>
      <c r="F306" s="5"/>
      <c r="G306" s="5"/>
      <c r="H306" s="5"/>
      <c r="I306" s="6"/>
    </row>
    <row r="307" spans="4:9" x14ac:dyDescent="0.25">
      <c r="D307" s="5"/>
      <c r="E307" s="5"/>
      <c r="F307" s="5"/>
      <c r="G307" s="5"/>
      <c r="H307" s="5"/>
      <c r="I307" s="6"/>
    </row>
    <row r="308" spans="4:9" x14ac:dyDescent="0.25">
      <c r="D308" s="5"/>
      <c r="E308" s="5"/>
      <c r="F308" s="5"/>
      <c r="G308" s="5"/>
      <c r="H308" s="5"/>
      <c r="I308" s="6"/>
    </row>
    <row r="309" spans="4:9" x14ac:dyDescent="0.25">
      <c r="D309" s="5"/>
      <c r="E309" s="5"/>
      <c r="F309" s="5"/>
      <c r="G309" s="5"/>
      <c r="H309" s="5"/>
      <c r="I309" s="6"/>
    </row>
    <row r="310" spans="4:9" x14ac:dyDescent="0.25">
      <c r="D310" s="5"/>
      <c r="E310" s="5"/>
      <c r="F310" s="5"/>
      <c r="G310" s="5"/>
      <c r="H310" s="5"/>
      <c r="I310" s="6"/>
    </row>
    <row r="311" spans="4:9" x14ac:dyDescent="0.25">
      <c r="D311" s="5"/>
      <c r="E311" s="5"/>
      <c r="F311" s="5"/>
      <c r="G311" s="5"/>
      <c r="H311" s="5"/>
      <c r="I311" s="6"/>
    </row>
    <row r="312" spans="4:9" x14ac:dyDescent="0.25">
      <c r="D312" s="5"/>
      <c r="E312" s="5"/>
      <c r="F312" s="5"/>
      <c r="G312" s="5"/>
      <c r="H312" s="5"/>
      <c r="I312" s="6"/>
    </row>
    <row r="313" spans="4:9" x14ac:dyDescent="0.25">
      <c r="D313" s="5"/>
      <c r="E313" s="5"/>
      <c r="F313" s="5"/>
      <c r="G313" s="5"/>
      <c r="H313" s="5"/>
      <c r="I313" s="6"/>
    </row>
    <row r="314" spans="4:9" x14ac:dyDescent="0.25">
      <c r="D314" s="5"/>
      <c r="E314" s="5"/>
      <c r="F314" s="5"/>
      <c r="G314" s="5"/>
      <c r="H314" s="5"/>
      <c r="I314" s="6"/>
    </row>
    <row r="315" spans="4:9" x14ac:dyDescent="0.25">
      <c r="D315" s="5"/>
      <c r="E315" s="5"/>
      <c r="F315" s="5"/>
      <c r="G315" s="5"/>
      <c r="H315" s="5"/>
      <c r="I315" s="6"/>
    </row>
    <row r="316" spans="4:9" x14ac:dyDescent="0.25">
      <c r="D316" s="5"/>
      <c r="E316" s="5"/>
      <c r="F316" s="5"/>
      <c r="G316" s="5"/>
      <c r="H316" s="5"/>
      <c r="I316" s="6"/>
    </row>
    <row r="317" spans="4:9" x14ac:dyDescent="0.25">
      <c r="D317" s="5"/>
      <c r="E317" s="5"/>
      <c r="F317" s="5"/>
      <c r="G317" s="5"/>
      <c r="H317" s="5"/>
      <c r="I317" s="6"/>
    </row>
    <row r="318" spans="4:9" x14ac:dyDescent="0.25">
      <c r="D318" s="5"/>
      <c r="E318" s="5"/>
      <c r="F318" s="5"/>
      <c r="G318" s="5"/>
      <c r="H318" s="5"/>
      <c r="I318" s="6"/>
    </row>
    <row r="319" spans="4:9" x14ac:dyDescent="0.25">
      <c r="D319" s="5"/>
      <c r="E319" s="5"/>
      <c r="F319" s="5"/>
      <c r="G319" s="5"/>
      <c r="H319" s="5"/>
      <c r="I319" s="6"/>
    </row>
    <row r="320" spans="4:9" x14ac:dyDescent="0.25">
      <c r="D320" s="5"/>
      <c r="E320" s="5"/>
      <c r="F320" s="5"/>
      <c r="G320" s="5"/>
      <c r="H320" s="5"/>
      <c r="I320" s="6"/>
    </row>
    <row r="321" spans="4:9" x14ac:dyDescent="0.25">
      <c r="D321" s="5"/>
      <c r="E321" s="5"/>
      <c r="F321" s="5"/>
      <c r="G321" s="5"/>
      <c r="H321" s="5"/>
      <c r="I321" s="6"/>
    </row>
    <row r="322" spans="4:9" x14ac:dyDescent="0.25">
      <c r="D322" s="5"/>
      <c r="E322" s="5"/>
      <c r="F322" s="5"/>
      <c r="G322" s="5"/>
      <c r="H322" s="5"/>
      <c r="I322" s="6"/>
    </row>
    <row r="323" spans="4:9" x14ac:dyDescent="0.25">
      <c r="D323" s="5"/>
      <c r="E323" s="5"/>
      <c r="F323" s="5"/>
      <c r="G323" s="5"/>
      <c r="H323" s="5"/>
      <c r="I323" s="6"/>
    </row>
    <row r="324" spans="4:9" x14ac:dyDescent="0.25">
      <c r="D324" s="5"/>
      <c r="E324" s="5"/>
      <c r="F324" s="5"/>
      <c r="G324" s="5"/>
      <c r="H324" s="5"/>
      <c r="I324" s="6"/>
    </row>
    <row r="325" spans="4:9" x14ac:dyDescent="0.25">
      <c r="D325" s="5"/>
      <c r="E325" s="5"/>
      <c r="F325" s="5"/>
      <c r="G325" s="5"/>
      <c r="H325" s="5"/>
      <c r="I325" s="6"/>
    </row>
    <row r="326" spans="4:9" x14ac:dyDescent="0.25">
      <c r="D326" s="5"/>
      <c r="E326" s="5"/>
      <c r="F326" s="5"/>
      <c r="G326" s="5"/>
      <c r="H326" s="5"/>
      <c r="I326" s="6"/>
    </row>
    <row r="327" spans="4:9" x14ac:dyDescent="0.25">
      <c r="D327" s="5"/>
      <c r="E327" s="5"/>
      <c r="F327" s="5"/>
      <c r="G327" s="5"/>
      <c r="H327" s="5"/>
      <c r="I327" s="6"/>
    </row>
    <row r="328" spans="4:9" x14ac:dyDescent="0.25">
      <c r="D328" s="5"/>
      <c r="E328" s="5"/>
      <c r="F328" s="5"/>
      <c r="G328" s="5"/>
      <c r="H328" s="5"/>
      <c r="I328" s="6"/>
    </row>
    <row r="329" spans="4:9" x14ac:dyDescent="0.25">
      <c r="D329" s="5"/>
      <c r="E329" s="5"/>
      <c r="F329" s="5"/>
      <c r="G329" s="5"/>
      <c r="H329" s="5"/>
      <c r="I329" s="6"/>
    </row>
    <row r="330" spans="4:9" x14ac:dyDescent="0.25">
      <c r="D330" s="5"/>
      <c r="E330" s="5"/>
      <c r="F330" s="5"/>
      <c r="G330" s="5"/>
      <c r="H330" s="5"/>
      <c r="I330" s="6"/>
    </row>
    <row r="331" spans="4:9" x14ac:dyDescent="0.25">
      <c r="D331" s="5"/>
      <c r="E331" s="5"/>
      <c r="F331" s="5"/>
      <c r="G331" s="5"/>
      <c r="H331" s="5"/>
      <c r="I331" s="6"/>
    </row>
    <row r="332" spans="4:9" x14ac:dyDescent="0.25">
      <c r="D332" s="5"/>
      <c r="E332" s="5"/>
      <c r="F332" s="5"/>
      <c r="G332" s="5"/>
      <c r="H332" s="5"/>
      <c r="I332" s="6"/>
    </row>
    <row r="333" spans="4:9" x14ac:dyDescent="0.25">
      <c r="D333" s="5"/>
      <c r="E333" s="5"/>
      <c r="F333" s="5"/>
      <c r="G333" s="5"/>
      <c r="H333" s="5"/>
      <c r="I333" s="6"/>
    </row>
    <row r="334" spans="4:9" x14ac:dyDescent="0.25">
      <c r="D334" s="5"/>
      <c r="E334" s="5"/>
      <c r="F334" s="5"/>
      <c r="G334" s="5"/>
      <c r="H334" s="5"/>
      <c r="I334" s="6"/>
    </row>
    <row r="335" spans="4:9" x14ac:dyDescent="0.25">
      <c r="D335" s="5"/>
      <c r="E335" s="5"/>
      <c r="F335" s="5"/>
      <c r="G335" s="5"/>
      <c r="H335" s="5"/>
      <c r="I335" s="6"/>
    </row>
    <row r="336" spans="4:9" x14ac:dyDescent="0.25">
      <c r="D336" s="5"/>
      <c r="E336" s="5"/>
      <c r="F336" s="5"/>
      <c r="G336" s="5"/>
      <c r="H336" s="5"/>
      <c r="I336" s="6"/>
    </row>
    <row r="337" spans="4:9" x14ac:dyDescent="0.25">
      <c r="D337" s="5"/>
      <c r="E337" s="5"/>
      <c r="F337" s="5"/>
      <c r="G337" s="5"/>
      <c r="H337" s="5"/>
      <c r="I337" s="6"/>
    </row>
    <row r="338" spans="4:9" x14ac:dyDescent="0.25">
      <c r="D338" s="5"/>
      <c r="E338" s="5"/>
      <c r="F338" s="5"/>
      <c r="G338" s="5"/>
      <c r="H338" s="5"/>
      <c r="I338" s="6"/>
    </row>
    <row r="339" spans="4:9" x14ac:dyDescent="0.25">
      <c r="D339" s="5"/>
      <c r="E339" s="5"/>
      <c r="F339" s="5"/>
      <c r="G339" s="5"/>
      <c r="H339" s="5"/>
      <c r="I339" s="6"/>
    </row>
    <row r="340" spans="4:9" x14ac:dyDescent="0.25">
      <c r="D340" s="5"/>
      <c r="E340" s="5"/>
      <c r="F340" s="5"/>
      <c r="G340" s="5"/>
      <c r="H340" s="5"/>
      <c r="I340" s="6"/>
    </row>
    <row r="341" spans="4:9" x14ac:dyDescent="0.25">
      <c r="D341" s="5"/>
      <c r="E341" s="5"/>
      <c r="F341" s="5"/>
      <c r="G341" s="5"/>
      <c r="H341" s="5"/>
      <c r="I341" s="6"/>
    </row>
    <row r="342" spans="4:9" x14ac:dyDescent="0.25">
      <c r="D342" s="5"/>
      <c r="E342" s="5"/>
      <c r="F342" s="5"/>
      <c r="G342" s="5"/>
      <c r="H342" s="5"/>
      <c r="I342" s="6"/>
    </row>
    <row r="343" spans="4:9" x14ac:dyDescent="0.25">
      <c r="D343" s="5"/>
      <c r="E343" s="5"/>
      <c r="F343" s="5"/>
      <c r="G343" s="5"/>
      <c r="H343" s="5"/>
      <c r="I343" s="6"/>
    </row>
    <row r="344" spans="4:9" x14ac:dyDescent="0.25">
      <c r="D344" s="5"/>
      <c r="E344" s="5"/>
      <c r="F344" s="5"/>
      <c r="G344" s="5"/>
      <c r="H344" s="5"/>
      <c r="I344" s="6"/>
    </row>
    <row r="345" spans="4:9" x14ac:dyDescent="0.25">
      <c r="D345" s="5"/>
      <c r="E345" s="5"/>
      <c r="F345" s="5"/>
      <c r="G345" s="5"/>
      <c r="H345" s="5"/>
      <c r="I345" s="6"/>
    </row>
    <row r="346" spans="4:9" x14ac:dyDescent="0.25">
      <c r="D346" s="5"/>
      <c r="E346" s="5"/>
      <c r="F346" s="5"/>
      <c r="G346" s="5"/>
      <c r="H346" s="5"/>
      <c r="I346" s="6"/>
    </row>
    <row r="347" spans="4:9" x14ac:dyDescent="0.25">
      <c r="D347" s="5"/>
      <c r="E347" s="5"/>
      <c r="F347" s="5"/>
      <c r="G347" s="5"/>
      <c r="H347" s="5"/>
      <c r="I347" s="6"/>
    </row>
    <row r="348" spans="4:9" x14ac:dyDescent="0.25">
      <c r="D348" s="5"/>
      <c r="E348" s="5"/>
      <c r="F348" s="5"/>
      <c r="G348" s="5"/>
      <c r="H348" s="5"/>
      <c r="I348" s="6"/>
    </row>
    <row r="349" spans="4:9" x14ac:dyDescent="0.25">
      <c r="D349" s="5"/>
      <c r="E349" s="5"/>
      <c r="F349" s="5"/>
      <c r="G349" s="5"/>
      <c r="H349" s="5"/>
      <c r="I349" s="6"/>
    </row>
    <row r="350" spans="4:9" x14ac:dyDescent="0.25">
      <c r="D350" s="5"/>
      <c r="E350" s="5"/>
      <c r="F350" s="5"/>
      <c r="G350" s="5"/>
      <c r="H350" s="5"/>
      <c r="I350" s="6"/>
    </row>
    <row r="351" spans="4:9" x14ac:dyDescent="0.25">
      <c r="D351" s="5"/>
      <c r="E351" s="5"/>
      <c r="F351" s="5"/>
      <c r="G351" s="5"/>
      <c r="H351" s="5"/>
      <c r="I351" s="6"/>
    </row>
    <row r="352" spans="4:9" x14ac:dyDescent="0.25">
      <c r="D352" s="5"/>
      <c r="E352" s="5"/>
      <c r="F352" s="5"/>
      <c r="G352" s="5"/>
      <c r="H352" s="5"/>
      <c r="I352" s="6"/>
    </row>
    <row r="353" spans="4:9" x14ac:dyDescent="0.25">
      <c r="D353" s="5"/>
      <c r="E353" s="5"/>
      <c r="F353" s="5"/>
      <c r="G353" s="5"/>
      <c r="H353" s="5"/>
      <c r="I353" s="6"/>
    </row>
    <row r="354" spans="4:9" x14ac:dyDescent="0.25">
      <c r="D354" s="5"/>
      <c r="E354" s="5"/>
      <c r="F354" s="5"/>
      <c r="G354" s="5"/>
      <c r="H354" s="5"/>
      <c r="I354" s="6"/>
    </row>
    <row r="355" spans="4:9" x14ac:dyDescent="0.25">
      <c r="D355" s="5"/>
      <c r="E355" s="5"/>
      <c r="F355" s="5"/>
      <c r="G355" s="5"/>
      <c r="H355" s="5"/>
      <c r="I355" s="6"/>
    </row>
    <row r="356" spans="4:9" x14ac:dyDescent="0.25">
      <c r="D356" s="5"/>
      <c r="E356" s="5"/>
      <c r="F356" s="5"/>
      <c r="G356" s="5"/>
      <c r="H356" s="5"/>
      <c r="I356" s="6"/>
    </row>
    <row r="357" spans="4:9" x14ac:dyDescent="0.25">
      <c r="D357" s="5"/>
      <c r="E357" s="5"/>
      <c r="F357" s="5"/>
      <c r="G357" s="5"/>
      <c r="H357" s="5"/>
      <c r="I357" s="6"/>
    </row>
    <row r="358" spans="4:9" x14ac:dyDescent="0.25">
      <c r="D358" s="5"/>
      <c r="E358" s="5"/>
      <c r="F358" s="5"/>
      <c r="G358" s="5"/>
      <c r="H358" s="5"/>
      <c r="I358" s="6"/>
    </row>
    <row r="359" spans="4:9" x14ac:dyDescent="0.25">
      <c r="D359" s="5"/>
      <c r="E359" s="5"/>
      <c r="F359" s="5"/>
      <c r="G359" s="5"/>
      <c r="H359" s="5"/>
      <c r="I359" s="6"/>
    </row>
    <row r="360" spans="4:9" x14ac:dyDescent="0.25">
      <c r="D360" s="5"/>
      <c r="E360" s="5"/>
      <c r="F360" s="5"/>
      <c r="G360" s="5"/>
      <c r="H360" s="5"/>
      <c r="I360" s="6"/>
    </row>
    <row r="361" spans="4:9" x14ac:dyDescent="0.25">
      <c r="D361" s="5"/>
      <c r="E361" s="5"/>
      <c r="F361" s="5"/>
      <c r="G361" s="5"/>
      <c r="H361" s="5"/>
      <c r="I361" s="6"/>
    </row>
    <row r="362" spans="4:9" x14ac:dyDescent="0.25">
      <c r="D362" s="5"/>
      <c r="E362" s="5"/>
      <c r="F362" s="5"/>
      <c r="G362" s="5"/>
      <c r="H362" s="5"/>
      <c r="I362" s="6"/>
    </row>
    <row r="363" spans="4:9" x14ac:dyDescent="0.25">
      <c r="D363" s="5"/>
      <c r="E363" s="5"/>
      <c r="F363" s="5"/>
      <c r="G363" s="5"/>
      <c r="H363" s="5"/>
      <c r="I363" s="6"/>
    </row>
    <row r="364" spans="4:9" x14ac:dyDescent="0.25">
      <c r="D364" s="5"/>
      <c r="E364" s="5"/>
      <c r="F364" s="5"/>
      <c r="G364" s="5"/>
      <c r="H364" s="5"/>
      <c r="I364" s="6"/>
    </row>
    <row r="365" spans="4:9" x14ac:dyDescent="0.25">
      <c r="D365" s="5"/>
      <c r="E365" s="5"/>
      <c r="F365" s="5"/>
      <c r="G365" s="5"/>
      <c r="H365" s="5"/>
      <c r="I365" s="6"/>
    </row>
    <row r="366" spans="4:9" x14ac:dyDescent="0.25">
      <c r="D366" s="5"/>
      <c r="E366" s="5"/>
      <c r="F366" s="5"/>
      <c r="G366" s="5"/>
      <c r="H366" s="5"/>
      <c r="I366" s="6"/>
    </row>
    <row r="367" spans="4:9" x14ac:dyDescent="0.25">
      <c r="D367" s="5"/>
      <c r="E367" s="5"/>
      <c r="F367" s="5"/>
      <c r="G367" s="5"/>
      <c r="H367" s="5"/>
      <c r="I367" s="6"/>
    </row>
    <row r="368" spans="4:9" x14ac:dyDescent="0.25">
      <c r="D368" s="5"/>
      <c r="E368" s="5"/>
      <c r="F368" s="5"/>
      <c r="G368" s="5"/>
      <c r="H368" s="5"/>
      <c r="I368" s="6"/>
    </row>
    <row r="369" spans="4:9" x14ac:dyDescent="0.25">
      <c r="D369" s="5"/>
      <c r="E369" s="5"/>
      <c r="F369" s="5"/>
      <c r="G369" s="5"/>
      <c r="H369" s="5"/>
      <c r="I369" s="6"/>
    </row>
    <row r="370" spans="4:9" x14ac:dyDescent="0.25">
      <c r="D370" s="5"/>
      <c r="E370" s="5"/>
      <c r="F370" s="5"/>
      <c r="G370" s="5"/>
      <c r="H370" s="5"/>
      <c r="I370" s="6"/>
    </row>
    <row r="371" spans="4:9" x14ac:dyDescent="0.25">
      <c r="D371" s="5"/>
      <c r="E371" s="5"/>
      <c r="F371" s="5"/>
      <c r="G371" s="5"/>
      <c r="H371" s="5"/>
      <c r="I371" s="6"/>
    </row>
    <row r="372" spans="4:9" x14ac:dyDescent="0.25">
      <c r="D372" s="5"/>
      <c r="E372" s="5"/>
      <c r="F372" s="5"/>
      <c r="G372" s="5"/>
      <c r="H372" s="5"/>
      <c r="I372" s="6"/>
    </row>
    <row r="373" spans="4:9" x14ac:dyDescent="0.25">
      <c r="D373" s="5"/>
      <c r="E373" s="5"/>
      <c r="F373" s="5"/>
      <c r="G373" s="5"/>
      <c r="H373" s="5"/>
      <c r="I373" s="6"/>
    </row>
    <row r="374" spans="4:9" x14ac:dyDescent="0.25">
      <c r="D374" s="5"/>
      <c r="E374" s="5"/>
      <c r="F374" s="5"/>
      <c r="G374" s="5"/>
      <c r="H374" s="5"/>
      <c r="I374" s="6"/>
    </row>
    <row r="375" spans="4:9" x14ac:dyDescent="0.25">
      <c r="D375" s="5"/>
      <c r="E375" s="5"/>
      <c r="F375" s="5"/>
      <c r="G375" s="5"/>
      <c r="H375" s="5"/>
      <c r="I375" s="6"/>
    </row>
    <row r="376" spans="4:9" x14ac:dyDescent="0.25">
      <c r="D376" s="5"/>
      <c r="E376" s="5"/>
      <c r="F376" s="5"/>
      <c r="G376" s="5"/>
      <c r="H376" s="5"/>
      <c r="I376" s="6"/>
    </row>
    <row r="377" spans="4:9" x14ac:dyDescent="0.25">
      <c r="D377" s="5"/>
      <c r="E377" s="5"/>
      <c r="F377" s="5"/>
      <c r="G377" s="5"/>
      <c r="H377" s="5"/>
      <c r="I377" s="6"/>
    </row>
    <row r="378" spans="4:9" x14ac:dyDescent="0.25">
      <c r="D378" s="5"/>
      <c r="E378" s="5"/>
      <c r="F378" s="5"/>
      <c r="G378" s="5"/>
      <c r="H378" s="5"/>
      <c r="I378" s="6"/>
    </row>
    <row r="379" spans="4:9" x14ac:dyDescent="0.25">
      <c r="D379" s="5"/>
      <c r="E379" s="5"/>
      <c r="F379" s="5"/>
      <c r="G379" s="5"/>
      <c r="H379" s="5"/>
      <c r="I379" s="6"/>
    </row>
    <row r="380" spans="4:9" x14ac:dyDescent="0.25">
      <c r="D380" s="5"/>
      <c r="E380" s="5"/>
      <c r="F380" s="5"/>
      <c r="G380" s="5"/>
      <c r="H380" s="5"/>
      <c r="I380" s="6"/>
    </row>
    <row r="381" spans="4:9" x14ac:dyDescent="0.25">
      <c r="D381" s="5"/>
      <c r="E381" s="5"/>
      <c r="F381" s="5"/>
      <c r="G381" s="5"/>
      <c r="H381" s="5"/>
      <c r="I381" s="6"/>
    </row>
    <row r="382" spans="4:9" x14ac:dyDescent="0.25">
      <c r="D382" s="5"/>
      <c r="E382" s="5"/>
      <c r="F382" s="5"/>
      <c r="G382" s="5"/>
      <c r="H382" s="5"/>
      <c r="I382" s="6"/>
    </row>
    <row r="383" spans="4:9" x14ac:dyDescent="0.25">
      <c r="D383" s="5"/>
      <c r="E383" s="5"/>
      <c r="F383" s="5"/>
      <c r="G383" s="5"/>
      <c r="H383" s="5"/>
      <c r="I383" s="6"/>
    </row>
    <row r="384" spans="4:9" x14ac:dyDescent="0.25">
      <c r="D384" s="5"/>
      <c r="E384" s="5"/>
      <c r="F384" s="5"/>
      <c r="G384" s="5"/>
      <c r="H384" s="5"/>
      <c r="I384" s="6"/>
    </row>
    <row r="385" spans="4:9" x14ac:dyDescent="0.25">
      <c r="D385" s="5"/>
      <c r="E385" s="5"/>
      <c r="F385" s="5"/>
      <c r="G385" s="5"/>
      <c r="H385" s="5"/>
      <c r="I385" s="6"/>
    </row>
    <row r="386" spans="4:9" x14ac:dyDescent="0.25">
      <c r="D386" s="5"/>
      <c r="E386" s="5"/>
      <c r="F386" s="5"/>
      <c r="G386" s="5"/>
      <c r="H386" s="5"/>
      <c r="I386" s="6"/>
    </row>
    <row r="387" spans="4:9" x14ac:dyDescent="0.25">
      <c r="D387" s="5"/>
      <c r="E387" s="5"/>
      <c r="F387" s="5"/>
      <c r="G387" s="5"/>
      <c r="H387" s="5"/>
      <c r="I387" s="6"/>
    </row>
    <row r="388" spans="4:9" x14ac:dyDescent="0.25">
      <c r="D388" s="5"/>
      <c r="E388" s="5"/>
      <c r="F388" s="5"/>
      <c r="G388" s="5"/>
      <c r="H388" s="5"/>
      <c r="I388" s="6"/>
    </row>
    <row r="389" spans="4:9" x14ac:dyDescent="0.25">
      <c r="D389" s="5"/>
      <c r="E389" s="5"/>
      <c r="F389" s="5"/>
      <c r="G389" s="5"/>
      <c r="H389" s="5"/>
      <c r="I389" s="6"/>
    </row>
    <row r="390" spans="4:9" x14ac:dyDescent="0.25">
      <c r="D390" s="5"/>
      <c r="E390" s="5"/>
      <c r="F390" s="5"/>
      <c r="G390" s="5"/>
      <c r="H390" s="5"/>
      <c r="I390" s="6"/>
    </row>
    <row r="391" spans="4:9" x14ac:dyDescent="0.25">
      <c r="D391" s="5"/>
      <c r="E391" s="5"/>
      <c r="F391" s="5"/>
      <c r="G391" s="5"/>
      <c r="H391" s="5"/>
      <c r="I391" s="6"/>
    </row>
    <row r="392" spans="4:9" x14ac:dyDescent="0.25">
      <c r="D392" s="5"/>
      <c r="E392" s="5"/>
      <c r="F392" s="5"/>
      <c r="G392" s="5"/>
      <c r="H392" s="5"/>
      <c r="I392" s="6"/>
    </row>
    <row r="393" spans="4:9" x14ac:dyDescent="0.25">
      <c r="D393" s="5"/>
      <c r="E393" s="5"/>
      <c r="F393" s="5"/>
      <c r="G393" s="5"/>
      <c r="H393" s="5"/>
      <c r="I393" s="6"/>
    </row>
    <row r="394" spans="4:9" x14ac:dyDescent="0.25">
      <c r="D394" s="5"/>
      <c r="E394" s="5"/>
      <c r="F394" s="5"/>
      <c r="G394" s="5"/>
      <c r="H394" s="5"/>
      <c r="I394" s="6"/>
    </row>
    <row r="395" spans="4:9" x14ac:dyDescent="0.25">
      <c r="D395" s="5"/>
      <c r="E395" s="5"/>
      <c r="F395" s="5"/>
      <c r="G395" s="5"/>
      <c r="H395" s="5"/>
      <c r="I395" s="6"/>
    </row>
    <row r="396" spans="4:9" x14ac:dyDescent="0.25">
      <c r="D396" s="5"/>
      <c r="E396" s="5"/>
      <c r="F396" s="5"/>
      <c r="G396" s="5"/>
      <c r="H396" s="5"/>
      <c r="I396" s="6"/>
    </row>
    <row r="397" spans="4:9" x14ac:dyDescent="0.25">
      <c r="D397" s="5"/>
      <c r="E397" s="5"/>
      <c r="F397" s="5"/>
      <c r="G397" s="5"/>
      <c r="H397" s="5"/>
      <c r="I397" s="6"/>
    </row>
    <row r="398" spans="4:9" x14ac:dyDescent="0.25">
      <c r="D398" s="5"/>
      <c r="E398" s="5"/>
      <c r="F398" s="5"/>
      <c r="G398" s="5"/>
      <c r="H398" s="5"/>
      <c r="I398" s="6"/>
    </row>
    <row r="399" spans="4:9" x14ac:dyDescent="0.25">
      <c r="D399" s="5"/>
      <c r="E399" s="5"/>
      <c r="F399" s="5"/>
      <c r="G399" s="5"/>
      <c r="H399" s="5"/>
      <c r="I399" s="6"/>
    </row>
    <row r="400" spans="4:9" x14ac:dyDescent="0.25">
      <c r="D400" s="5"/>
      <c r="E400" s="5"/>
      <c r="F400" s="5"/>
      <c r="G400" s="5"/>
      <c r="H400" s="5"/>
      <c r="I400" s="6"/>
    </row>
    <row r="401" spans="4:9" x14ac:dyDescent="0.25">
      <c r="D401" s="5"/>
      <c r="E401" s="5"/>
      <c r="F401" s="5"/>
      <c r="G401" s="5"/>
      <c r="H401" s="5"/>
      <c r="I401" s="6"/>
    </row>
    <row r="402" spans="4:9" x14ac:dyDescent="0.25">
      <c r="D402" s="5"/>
      <c r="E402" s="5"/>
      <c r="F402" s="5"/>
      <c r="G402" s="5"/>
      <c r="H402" s="5"/>
      <c r="I402" s="6"/>
    </row>
    <row r="403" spans="4:9" x14ac:dyDescent="0.25">
      <c r="D403" s="5"/>
      <c r="E403" s="5"/>
      <c r="F403" s="5"/>
      <c r="G403" s="5"/>
      <c r="H403" s="5"/>
      <c r="I403" s="6"/>
    </row>
    <row r="404" spans="4:9" x14ac:dyDescent="0.25">
      <c r="D404" s="5"/>
      <c r="E404" s="5"/>
      <c r="F404" s="5"/>
      <c r="G404" s="5"/>
      <c r="H404" s="5"/>
      <c r="I404" s="6"/>
    </row>
    <row r="405" spans="4:9" x14ac:dyDescent="0.25">
      <c r="D405" s="5"/>
      <c r="E405" s="5"/>
      <c r="F405" s="5"/>
      <c r="G405" s="5"/>
      <c r="H405" s="5"/>
      <c r="I405" s="6"/>
    </row>
    <row r="406" spans="4:9" x14ac:dyDescent="0.25">
      <c r="D406" s="5"/>
      <c r="E406" s="5"/>
      <c r="F406" s="5"/>
      <c r="G406" s="5"/>
      <c r="H406" s="5"/>
      <c r="I406" s="6"/>
    </row>
    <row r="407" spans="4:9" x14ac:dyDescent="0.25">
      <c r="D407" s="5"/>
      <c r="E407" s="5"/>
      <c r="F407" s="5"/>
      <c r="G407" s="5"/>
      <c r="H407" s="5"/>
      <c r="I407" s="6"/>
    </row>
    <row r="408" spans="4:9" x14ac:dyDescent="0.25">
      <c r="D408" s="5"/>
      <c r="E408" s="5"/>
      <c r="F408" s="5"/>
      <c r="G408" s="5"/>
      <c r="H408" s="5"/>
      <c r="I408" s="6"/>
    </row>
    <row r="409" spans="4:9" x14ac:dyDescent="0.25">
      <c r="D409" s="5"/>
      <c r="E409" s="5"/>
      <c r="F409" s="5"/>
      <c r="G409" s="5"/>
      <c r="H409" s="5"/>
      <c r="I409" s="6"/>
    </row>
    <row r="410" spans="4:9" x14ac:dyDescent="0.25">
      <c r="D410" s="5"/>
      <c r="E410" s="5"/>
      <c r="F410" s="5"/>
      <c r="G410" s="5"/>
      <c r="H410" s="5"/>
      <c r="I410" s="6"/>
    </row>
    <row r="411" spans="4:9" x14ac:dyDescent="0.25">
      <c r="D411" s="5"/>
      <c r="E411" s="5"/>
      <c r="F411" s="5"/>
      <c r="G411" s="5"/>
      <c r="H411" s="5"/>
      <c r="I411" s="6"/>
    </row>
    <row r="412" spans="4:9" x14ac:dyDescent="0.25">
      <c r="D412" s="5"/>
      <c r="E412" s="5"/>
      <c r="F412" s="5"/>
      <c r="G412" s="5"/>
      <c r="H412" s="5"/>
      <c r="I412" s="6"/>
    </row>
    <row r="413" spans="4:9" x14ac:dyDescent="0.25">
      <c r="D413" s="5"/>
      <c r="E413" s="5"/>
      <c r="F413" s="5"/>
      <c r="G413" s="5"/>
      <c r="H413" s="5"/>
      <c r="I413" s="6"/>
    </row>
    <row r="414" spans="4:9" x14ac:dyDescent="0.25">
      <c r="D414" s="5"/>
      <c r="E414" s="5"/>
      <c r="F414" s="5"/>
      <c r="G414" s="5"/>
      <c r="H414" s="5"/>
      <c r="I414" s="6"/>
    </row>
    <row r="415" spans="4:9" x14ac:dyDescent="0.25">
      <c r="D415" s="5"/>
      <c r="E415" s="5"/>
      <c r="F415" s="5"/>
      <c r="G415" s="5"/>
      <c r="H415" s="5"/>
      <c r="I415" s="6"/>
    </row>
    <row r="416" spans="4:9" x14ac:dyDescent="0.25">
      <c r="D416" s="5"/>
      <c r="E416" s="5"/>
      <c r="F416" s="5"/>
      <c r="G416" s="5"/>
      <c r="H416" s="5"/>
      <c r="I416" s="6"/>
    </row>
    <row r="417" spans="4:9" x14ac:dyDescent="0.25">
      <c r="D417" s="5"/>
      <c r="E417" s="5"/>
      <c r="F417" s="5"/>
      <c r="G417" s="5"/>
      <c r="H417" s="5"/>
      <c r="I417" s="6"/>
    </row>
    <row r="418" spans="4:9" x14ac:dyDescent="0.25">
      <c r="D418" s="5"/>
      <c r="E418" s="5"/>
      <c r="F418" s="5"/>
      <c r="G418" s="5"/>
      <c r="H418" s="5"/>
      <c r="I418" s="6"/>
    </row>
    <row r="419" spans="4:9" x14ac:dyDescent="0.25">
      <c r="D419" s="5"/>
      <c r="E419" s="5"/>
      <c r="F419" s="5"/>
      <c r="G419" s="5"/>
      <c r="H419" s="5"/>
      <c r="I419" s="6"/>
    </row>
    <row r="420" spans="4:9" x14ac:dyDescent="0.25">
      <c r="D420" s="5"/>
      <c r="E420" s="5"/>
      <c r="F420" s="5"/>
      <c r="G420" s="5"/>
      <c r="H420" s="5"/>
      <c r="I420" s="6"/>
    </row>
    <row r="421" spans="4:9" x14ac:dyDescent="0.25">
      <c r="D421" s="5"/>
      <c r="E421" s="5"/>
      <c r="F421" s="5"/>
      <c r="G421" s="5"/>
      <c r="H421" s="5"/>
      <c r="I421" s="6"/>
    </row>
    <row r="422" spans="4:9" x14ac:dyDescent="0.25">
      <c r="D422" s="5"/>
      <c r="E422" s="5"/>
      <c r="F422" s="5"/>
      <c r="G422" s="5"/>
      <c r="H422" s="5"/>
      <c r="I422" s="6"/>
    </row>
    <row r="423" spans="4:9" x14ac:dyDescent="0.25">
      <c r="D423" s="5"/>
      <c r="E423" s="5"/>
      <c r="F423" s="5"/>
      <c r="G423" s="5"/>
      <c r="H423" s="5"/>
      <c r="I423" s="6"/>
    </row>
    <row r="424" spans="4:9" x14ac:dyDescent="0.25">
      <c r="D424" s="5"/>
      <c r="E424" s="5"/>
      <c r="F424" s="5"/>
      <c r="G424" s="5"/>
      <c r="H424" s="5"/>
      <c r="I424" s="6"/>
    </row>
    <row r="425" spans="4:9" x14ac:dyDescent="0.25">
      <c r="D425" s="5"/>
      <c r="E425" s="5"/>
      <c r="F425" s="5"/>
      <c r="G425" s="5"/>
      <c r="H425" s="5"/>
      <c r="I425" s="6"/>
    </row>
    <row r="426" spans="4:9" x14ac:dyDescent="0.25">
      <c r="D426" s="5"/>
      <c r="E426" s="5"/>
      <c r="F426" s="5"/>
      <c r="G426" s="5"/>
      <c r="H426" s="5"/>
      <c r="I426" s="6"/>
    </row>
    <row r="427" spans="4:9" x14ac:dyDescent="0.25">
      <c r="D427" s="5"/>
      <c r="E427" s="5"/>
      <c r="F427" s="5"/>
      <c r="G427" s="5"/>
      <c r="H427" s="5"/>
      <c r="I427" s="6"/>
    </row>
    <row r="428" spans="4:9" x14ac:dyDescent="0.25">
      <c r="D428" s="5"/>
      <c r="E428" s="5"/>
      <c r="F428" s="5"/>
      <c r="G428" s="5"/>
      <c r="H428" s="5"/>
      <c r="I428" s="6"/>
    </row>
    <row r="429" spans="4:9" x14ac:dyDescent="0.25">
      <c r="D429" s="5"/>
      <c r="E429" s="5"/>
      <c r="F429" s="5"/>
      <c r="G429" s="5"/>
      <c r="H429" s="5"/>
      <c r="I429" s="6"/>
    </row>
    <row r="430" spans="4:9" x14ac:dyDescent="0.25">
      <c r="D430" s="5"/>
      <c r="E430" s="5"/>
      <c r="F430" s="5"/>
      <c r="G430" s="5"/>
      <c r="H430" s="5"/>
      <c r="I430" s="6"/>
    </row>
    <row r="431" spans="4:9" x14ac:dyDescent="0.25">
      <c r="D431" s="5"/>
      <c r="E431" s="5"/>
      <c r="F431" s="5"/>
      <c r="G431" s="5"/>
      <c r="H431" s="5"/>
      <c r="I431" s="6"/>
    </row>
    <row r="432" spans="4:9" x14ac:dyDescent="0.25">
      <c r="D432" s="5"/>
      <c r="E432" s="5"/>
      <c r="F432" s="5"/>
      <c r="G432" s="5"/>
      <c r="H432" s="5"/>
      <c r="I432" s="6"/>
    </row>
    <row r="433" spans="4:9" x14ac:dyDescent="0.25">
      <c r="D433" s="5"/>
      <c r="E433" s="5"/>
      <c r="F433" s="5"/>
      <c r="G433" s="5"/>
      <c r="H433" s="5"/>
      <c r="I433" s="6"/>
    </row>
    <row r="434" spans="4:9" x14ac:dyDescent="0.25">
      <c r="D434" s="5"/>
      <c r="E434" s="5"/>
      <c r="F434" s="5"/>
      <c r="G434" s="5"/>
      <c r="H434" s="5"/>
      <c r="I434" s="6"/>
    </row>
    <row r="435" spans="4:9" x14ac:dyDescent="0.25">
      <c r="D435" s="5"/>
      <c r="E435" s="5"/>
      <c r="F435" s="5"/>
      <c r="G435" s="5"/>
      <c r="H435" s="5"/>
      <c r="I435" s="6"/>
    </row>
    <row r="436" spans="4:9" x14ac:dyDescent="0.25">
      <c r="D436" s="5"/>
      <c r="E436" s="5"/>
      <c r="F436" s="5"/>
      <c r="G436" s="5"/>
      <c r="H436" s="5"/>
      <c r="I436" s="6"/>
    </row>
    <row r="437" spans="4:9" x14ac:dyDescent="0.25">
      <c r="D437" s="5"/>
      <c r="E437" s="5"/>
      <c r="F437" s="5"/>
      <c r="G437" s="5"/>
      <c r="H437" s="5"/>
      <c r="I437" s="6"/>
    </row>
    <row r="438" spans="4:9" x14ac:dyDescent="0.25">
      <c r="D438" s="5"/>
      <c r="E438" s="5"/>
      <c r="F438" s="5"/>
      <c r="G438" s="5"/>
      <c r="H438" s="5"/>
      <c r="I438" s="6"/>
    </row>
    <row r="439" spans="4:9" x14ac:dyDescent="0.25">
      <c r="D439" s="5"/>
      <c r="E439" s="5"/>
      <c r="F439" s="5"/>
      <c r="G439" s="5"/>
      <c r="H439" s="5"/>
      <c r="I439" s="6"/>
    </row>
    <row r="440" spans="4:9" x14ac:dyDescent="0.25">
      <c r="D440" s="5"/>
      <c r="E440" s="5"/>
      <c r="F440" s="5"/>
      <c r="G440" s="5"/>
      <c r="H440" s="5"/>
      <c r="I440" s="6"/>
    </row>
    <row r="441" spans="4:9" x14ac:dyDescent="0.25">
      <c r="D441" s="5"/>
      <c r="E441" s="5"/>
      <c r="F441" s="5"/>
      <c r="G441" s="5"/>
      <c r="H441" s="5"/>
      <c r="I441" s="6"/>
    </row>
    <row r="442" spans="4:9" x14ac:dyDescent="0.25">
      <c r="D442" s="5"/>
      <c r="E442" s="5"/>
      <c r="F442" s="5"/>
      <c r="G442" s="5"/>
      <c r="H442" s="5"/>
      <c r="I442" s="6"/>
    </row>
    <row r="443" spans="4:9" x14ac:dyDescent="0.25">
      <c r="D443" s="5"/>
      <c r="E443" s="5"/>
      <c r="F443" s="5"/>
      <c r="G443" s="5"/>
      <c r="H443" s="5"/>
      <c r="I443" s="6"/>
    </row>
    <row r="444" spans="4:9" x14ac:dyDescent="0.25">
      <c r="D444" s="5"/>
      <c r="E444" s="5"/>
      <c r="F444" s="5"/>
      <c r="G444" s="5"/>
      <c r="H444" s="5"/>
      <c r="I444" s="6"/>
    </row>
    <row r="445" spans="4:9" x14ac:dyDescent="0.25">
      <c r="D445" s="5"/>
      <c r="E445" s="5"/>
      <c r="F445" s="5"/>
      <c r="G445" s="5"/>
      <c r="H445" s="5"/>
      <c r="I445" s="6"/>
    </row>
    <row r="446" spans="4:9" x14ac:dyDescent="0.25">
      <c r="D446" s="5"/>
      <c r="E446" s="5"/>
      <c r="F446" s="5"/>
      <c r="G446" s="5"/>
      <c r="H446" s="5"/>
      <c r="I446" s="6"/>
    </row>
    <row r="447" spans="4:9" x14ac:dyDescent="0.25">
      <c r="D447" s="5"/>
      <c r="E447" s="5"/>
      <c r="F447" s="5"/>
      <c r="G447" s="5"/>
      <c r="H447" s="5"/>
      <c r="I447" s="6"/>
    </row>
    <row r="448" spans="4:9" x14ac:dyDescent="0.25">
      <c r="D448" s="5"/>
      <c r="E448" s="5"/>
      <c r="F448" s="5"/>
      <c r="G448" s="5"/>
      <c r="H448" s="5"/>
      <c r="I448" s="6"/>
    </row>
    <row r="449" spans="4:9" x14ac:dyDescent="0.25">
      <c r="D449" s="5"/>
      <c r="E449" s="5"/>
      <c r="F449" s="5"/>
      <c r="G449" s="5"/>
      <c r="H449" s="5"/>
      <c r="I449" s="6"/>
    </row>
    <row r="450" spans="4:9" x14ac:dyDescent="0.25">
      <c r="D450" s="5"/>
      <c r="E450" s="5"/>
      <c r="F450" s="5"/>
      <c r="G450" s="5"/>
      <c r="H450" s="5"/>
      <c r="I450" s="6"/>
    </row>
    <row r="451" spans="4:9" x14ac:dyDescent="0.25">
      <c r="D451" s="5"/>
      <c r="E451" s="5"/>
      <c r="F451" s="5"/>
      <c r="G451" s="5"/>
      <c r="H451" s="5"/>
      <c r="I451" s="6"/>
    </row>
    <row r="452" spans="4:9" x14ac:dyDescent="0.25">
      <c r="D452" s="5"/>
      <c r="E452" s="5"/>
      <c r="F452" s="5"/>
      <c r="G452" s="5"/>
      <c r="H452" s="5"/>
      <c r="I452" s="6"/>
    </row>
    <row r="453" spans="4:9" x14ac:dyDescent="0.25">
      <c r="D453" s="5"/>
      <c r="E453" s="5"/>
      <c r="F453" s="5"/>
      <c r="G453" s="5"/>
      <c r="H453" s="5"/>
      <c r="I453" s="6"/>
    </row>
    <row r="454" spans="4:9" x14ac:dyDescent="0.25">
      <c r="D454" s="5"/>
      <c r="E454" s="5"/>
      <c r="F454" s="5"/>
      <c r="G454" s="5"/>
      <c r="H454" s="5"/>
      <c r="I454" s="6"/>
    </row>
    <row r="455" spans="4:9" x14ac:dyDescent="0.25">
      <c r="D455" s="5"/>
      <c r="E455" s="5"/>
      <c r="F455" s="5"/>
      <c r="G455" s="5"/>
      <c r="H455" s="5"/>
      <c r="I455" s="6"/>
    </row>
    <row r="456" spans="4:9" x14ac:dyDescent="0.25">
      <c r="D456" s="5"/>
      <c r="E456" s="5"/>
      <c r="F456" s="5"/>
      <c r="G456" s="5"/>
      <c r="H456" s="5"/>
      <c r="I456" s="6"/>
    </row>
    <row r="457" spans="4:9" x14ac:dyDescent="0.25">
      <c r="D457" s="5"/>
      <c r="E457" s="5"/>
      <c r="F457" s="5"/>
      <c r="G457" s="5"/>
      <c r="H457" s="5"/>
      <c r="I457" s="6"/>
    </row>
    <row r="458" spans="4:9" x14ac:dyDescent="0.25">
      <c r="D458" s="5"/>
      <c r="E458" s="5"/>
      <c r="F458" s="5"/>
      <c r="G458" s="5"/>
      <c r="H458" s="5"/>
      <c r="I458" s="6"/>
    </row>
    <row r="459" spans="4:9" x14ac:dyDescent="0.25">
      <c r="D459" s="5"/>
      <c r="E459" s="5"/>
      <c r="F459" s="5"/>
      <c r="G459" s="5"/>
      <c r="H459" s="5"/>
      <c r="I459" s="6"/>
    </row>
    <row r="460" spans="4:9" x14ac:dyDescent="0.25">
      <c r="D460" s="5"/>
      <c r="E460" s="5"/>
      <c r="F460" s="5"/>
      <c r="G460" s="5"/>
      <c r="H460" s="5"/>
      <c r="I460" s="6"/>
    </row>
    <row r="461" spans="4:9" x14ac:dyDescent="0.25">
      <c r="D461" s="5"/>
      <c r="E461" s="5"/>
      <c r="F461" s="5"/>
      <c r="G461" s="5"/>
      <c r="H461" s="5"/>
      <c r="I461" s="6"/>
    </row>
    <row r="462" spans="4:9" x14ac:dyDescent="0.25">
      <c r="D462" s="5"/>
      <c r="E462" s="5"/>
      <c r="F462" s="5"/>
      <c r="G462" s="5"/>
      <c r="H462" s="5"/>
      <c r="I462" s="6"/>
    </row>
    <row r="463" spans="4:9" x14ac:dyDescent="0.25">
      <c r="D463" s="5"/>
      <c r="E463" s="5"/>
      <c r="F463" s="5"/>
      <c r="G463" s="5"/>
      <c r="H463" s="5"/>
      <c r="I463" s="6"/>
    </row>
    <row r="464" spans="4:9" x14ac:dyDescent="0.25">
      <c r="D464" s="5"/>
      <c r="E464" s="5"/>
      <c r="F464" s="5"/>
      <c r="G464" s="5"/>
      <c r="H464" s="5"/>
      <c r="I464" s="6"/>
    </row>
    <row r="465" spans="4:9" x14ac:dyDescent="0.25">
      <c r="D465" s="5"/>
      <c r="E465" s="5"/>
      <c r="F465" s="5"/>
      <c r="G465" s="5"/>
      <c r="H465" s="5"/>
      <c r="I465" s="6"/>
    </row>
    <row r="466" spans="4:9" x14ac:dyDescent="0.25">
      <c r="D466" s="5"/>
      <c r="E466" s="5"/>
      <c r="F466" s="5"/>
      <c r="G466" s="5"/>
      <c r="H466" s="5"/>
      <c r="I466" s="6"/>
    </row>
    <row r="467" spans="4:9" x14ac:dyDescent="0.25">
      <c r="D467" s="5"/>
      <c r="E467" s="5"/>
      <c r="F467" s="5"/>
      <c r="G467" s="5"/>
      <c r="H467" s="5"/>
      <c r="I467" s="6"/>
    </row>
    <row r="468" spans="4:9" x14ac:dyDescent="0.25">
      <c r="D468" s="5"/>
      <c r="E468" s="5"/>
      <c r="F468" s="5"/>
      <c r="G468" s="5"/>
      <c r="H468" s="5"/>
      <c r="I468" s="6"/>
    </row>
    <row r="469" spans="4:9" x14ac:dyDescent="0.25">
      <c r="D469" s="5"/>
      <c r="E469" s="5"/>
      <c r="F469" s="5"/>
      <c r="G469" s="5"/>
      <c r="H469" s="5"/>
      <c r="I469" s="6"/>
    </row>
    <row r="470" spans="4:9" x14ac:dyDescent="0.25">
      <c r="D470" s="5"/>
      <c r="E470" s="5"/>
      <c r="F470" s="5"/>
      <c r="G470" s="5"/>
      <c r="H470" s="5"/>
      <c r="I470" s="6"/>
    </row>
    <row r="471" spans="4:9" x14ac:dyDescent="0.25">
      <c r="D471" s="5"/>
      <c r="E471" s="5"/>
      <c r="F471" s="5"/>
      <c r="G471" s="5"/>
      <c r="H471" s="5"/>
      <c r="I471" s="6"/>
    </row>
    <row r="472" spans="4:9" x14ac:dyDescent="0.25">
      <c r="D472" s="5"/>
      <c r="E472" s="5"/>
      <c r="F472" s="5"/>
      <c r="G472" s="5"/>
      <c r="H472" s="5"/>
      <c r="I472" s="6"/>
    </row>
    <row r="473" spans="4:9" x14ac:dyDescent="0.25">
      <c r="D473" s="5"/>
      <c r="E473" s="5"/>
      <c r="F473" s="5"/>
      <c r="G473" s="5"/>
      <c r="H473" s="5"/>
      <c r="I473" s="6"/>
    </row>
    <row r="474" spans="4:9" x14ac:dyDescent="0.25">
      <c r="D474" s="5"/>
      <c r="E474" s="5"/>
      <c r="F474" s="5"/>
      <c r="G474" s="5"/>
      <c r="H474" s="5"/>
      <c r="I474" s="6"/>
    </row>
    <row r="475" spans="4:9" x14ac:dyDescent="0.25">
      <c r="D475" s="5"/>
      <c r="E475" s="5"/>
      <c r="F475" s="5"/>
      <c r="G475" s="5"/>
      <c r="H475" s="5"/>
      <c r="I475" s="6"/>
    </row>
    <row r="476" spans="4:9" x14ac:dyDescent="0.25">
      <c r="D476" s="5"/>
      <c r="E476" s="5"/>
      <c r="F476" s="5"/>
      <c r="G476" s="5"/>
      <c r="H476" s="5"/>
      <c r="I476" s="6"/>
    </row>
    <row r="477" spans="4:9" x14ac:dyDescent="0.25">
      <c r="D477" s="5"/>
      <c r="E477" s="5"/>
      <c r="F477" s="5"/>
      <c r="G477" s="5"/>
      <c r="H477" s="5"/>
      <c r="I477" s="6"/>
    </row>
    <row r="478" spans="4:9" x14ac:dyDescent="0.25">
      <c r="D478" s="5"/>
      <c r="E478" s="5"/>
      <c r="F478" s="5"/>
      <c r="G478" s="5"/>
      <c r="H478" s="5"/>
      <c r="I478" s="6"/>
    </row>
    <row r="479" spans="4:9" x14ac:dyDescent="0.25">
      <c r="D479" s="5"/>
      <c r="E479" s="5"/>
      <c r="F479" s="5"/>
      <c r="G479" s="5"/>
      <c r="H479" s="5"/>
      <c r="I479" s="6"/>
    </row>
    <row r="480" spans="4:9" x14ac:dyDescent="0.25">
      <c r="D480" s="5"/>
      <c r="E480" s="5"/>
      <c r="F480" s="5"/>
      <c r="G480" s="5"/>
      <c r="H480" s="5"/>
      <c r="I480" s="6"/>
    </row>
    <row r="481" spans="4:9" x14ac:dyDescent="0.25">
      <c r="D481" s="5"/>
      <c r="E481" s="5"/>
      <c r="F481" s="5"/>
      <c r="G481" s="5"/>
      <c r="H481" s="5"/>
      <c r="I481" s="6"/>
    </row>
    <row r="482" spans="4:9" x14ac:dyDescent="0.25">
      <c r="D482" s="5"/>
      <c r="E482" s="5"/>
      <c r="F482" s="5"/>
      <c r="G482" s="5"/>
      <c r="H482" s="5"/>
      <c r="I482" s="6"/>
    </row>
    <row r="483" spans="4:9" x14ac:dyDescent="0.25">
      <c r="D483" s="5"/>
      <c r="E483" s="5"/>
      <c r="F483" s="5"/>
      <c r="G483" s="5"/>
      <c r="H483" s="5"/>
      <c r="I483" s="6"/>
    </row>
    <row r="484" spans="4:9" x14ac:dyDescent="0.25">
      <c r="D484" s="5"/>
      <c r="E484" s="5"/>
      <c r="F484" s="5"/>
      <c r="G484" s="5"/>
      <c r="H484" s="5"/>
      <c r="I484" s="6"/>
    </row>
    <row r="485" spans="4:9" x14ac:dyDescent="0.25">
      <c r="D485" s="5"/>
      <c r="E485" s="5"/>
      <c r="F485" s="5"/>
      <c r="G485" s="5"/>
      <c r="H485" s="5"/>
      <c r="I485" s="6"/>
    </row>
    <row r="486" spans="4:9" x14ac:dyDescent="0.25">
      <c r="D486" s="5"/>
      <c r="E486" s="5"/>
      <c r="F486" s="5"/>
      <c r="G486" s="5"/>
      <c r="H486" s="5"/>
      <c r="I486" s="6"/>
    </row>
    <row r="487" spans="4:9" x14ac:dyDescent="0.25">
      <c r="D487" s="5"/>
      <c r="E487" s="5"/>
      <c r="F487" s="5"/>
      <c r="G487" s="5"/>
      <c r="H487" s="5"/>
      <c r="I487" s="6"/>
    </row>
    <row r="488" spans="4:9" x14ac:dyDescent="0.25">
      <c r="D488" s="5"/>
      <c r="E488" s="5"/>
      <c r="F488" s="5"/>
      <c r="G488" s="5"/>
      <c r="H488" s="5"/>
      <c r="I488" s="6"/>
    </row>
    <row r="489" spans="4:9" x14ac:dyDescent="0.25">
      <c r="D489" s="5"/>
      <c r="E489" s="5"/>
      <c r="F489" s="5"/>
      <c r="G489" s="5"/>
      <c r="H489" s="5"/>
      <c r="I489" s="6"/>
    </row>
    <row r="490" spans="4:9" x14ac:dyDescent="0.25">
      <c r="D490" s="5"/>
      <c r="E490" s="5"/>
      <c r="F490" s="5"/>
      <c r="G490" s="5"/>
      <c r="H490" s="5"/>
      <c r="I490" s="6"/>
    </row>
    <row r="491" spans="4:9" x14ac:dyDescent="0.25">
      <c r="D491" s="5"/>
      <c r="E491" s="5"/>
      <c r="F491" s="5"/>
      <c r="G491" s="5"/>
      <c r="H491" s="5"/>
      <c r="I491" s="6"/>
    </row>
    <row r="492" spans="4:9" x14ac:dyDescent="0.25">
      <c r="D492" s="5"/>
      <c r="E492" s="5"/>
      <c r="F492" s="5"/>
      <c r="G492" s="5"/>
      <c r="H492" s="5"/>
      <c r="I492" s="6"/>
    </row>
    <row r="493" spans="4:9" x14ac:dyDescent="0.25">
      <c r="D493" s="5"/>
      <c r="E493" s="5"/>
      <c r="F493" s="5"/>
      <c r="G493" s="5"/>
      <c r="H493" s="5"/>
      <c r="I493" s="6"/>
    </row>
    <row r="494" spans="4:9" x14ac:dyDescent="0.25">
      <c r="D494" s="5"/>
      <c r="E494" s="5"/>
      <c r="F494" s="5"/>
      <c r="G494" s="5"/>
      <c r="H494" s="5"/>
      <c r="I494" s="6"/>
    </row>
    <row r="495" spans="4:9" x14ac:dyDescent="0.25">
      <c r="D495" s="5"/>
      <c r="E495" s="5"/>
      <c r="F495" s="5"/>
      <c r="G495" s="5"/>
      <c r="H495" s="5"/>
      <c r="I495" s="6"/>
    </row>
    <row r="496" spans="4:9" x14ac:dyDescent="0.25">
      <c r="D496" s="5"/>
      <c r="E496" s="5"/>
      <c r="F496" s="5"/>
      <c r="G496" s="5"/>
      <c r="H496" s="5"/>
      <c r="I496" s="6"/>
    </row>
    <row r="497" spans="4:9" x14ac:dyDescent="0.25">
      <c r="D497" s="5"/>
      <c r="E497" s="5"/>
      <c r="F497" s="5"/>
      <c r="G497" s="5"/>
      <c r="H497" s="5"/>
      <c r="I497" s="6"/>
    </row>
    <row r="498" spans="4:9" x14ac:dyDescent="0.25">
      <c r="D498" s="5"/>
      <c r="E498" s="5"/>
      <c r="F498" s="5"/>
      <c r="G498" s="5"/>
      <c r="H498" s="5"/>
      <c r="I498" s="6"/>
    </row>
    <row r="499" spans="4:9" x14ac:dyDescent="0.25">
      <c r="D499" s="5"/>
      <c r="E499" s="5"/>
      <c r="F499" s="5"/>
      <c r="G499" s="5"/>
      <c r="H499" s="5"/>
      <c r="I499" s="6"/>
    </row>
    <row r="500" spans="4:9" x14ac:dyDescent="0.25">
      <c r="D500" s="5"/>
      <c r="E500" s="5"/>
      <c r="F500" s="5"/>
      <c r="G500" s="5"/>
      <c r="H500" s="5"/>
      <c r="I500" s="6"/>
    </row>
    <row r="501" spans="4:9" x14ac:dyDescent="0.25">
      <c r="D501" s="5"/>
      <c r="E501" s="5"/>
      <c r="F501" s="5"/>
      <c r="G501" s="5"/>
      <c r="H501" s="5"/>
      <c r="I501" s="6"/>
    </row>
    <row r="502" spans="4:9" x14ac:dyDescent="0.25">
      <c r="D502" s="5"/>
      <c r="E502" s="5"/>
      <c r="F502" s="5"/>
      <c r="G502" s="5"/>
      <c r="H502" s="5"/>
      <c r="I502" s="6"/>
    </row>
    <row r="503" spans="4:9" x14ac:dyDescent="0.25">
      <c r="D503" s="5"/>
      <c r="E503" s="5"/>
      <c r="F503" s="5"/>
      <c r="G503" s="5"/>
      <c r="H503" s="5"/>
      <c r="I503" s="6"/>
    </row>
    <row r="504" spans="4:9" x14ac:dyDescent="0.25">
      <c r="D504" s="5"/>
      <c r="E504" s="5"/>
      <c r="F504" s="5"/>
      <c r="G504" s="5"/>
      <c r="H504" s="5"/>
      <c r="I504" s="6"/>
    </row>
    <row r="505" spans="4:9" x14ac:dyDescent="0.25">
      <c r="D505" s="5"/>
      <c r="E505" s="5"/>
      <c r="F505" s="5"/>
      <c r="G505" s="5"/>
      <c r="H505" s="5"/>
      <c r="I505" s="6"/>
    </row>
    <row r="506" spans="4:9" x14ac:dyDescent="0.25">
      <c r="D506" s="5"/>
      <c r="E506" s="5"/>
      <c r="F506" s="5"/>
      <c r="G506" s="5"/>
      <c r="H506" s="5"/>
      <c r="I506" s="6"/>
    </row>
    <row r="507" spans="4:9" x14ac:dyDescent="0.25">
      <c r="D507" s="5"/>
      <c r="E507" s="5"/>
      <c r="F507" s="5"/>
      <c r="G507" s="5"/>
      <c r="H507" s="5"/>
      <c r="I507" s="6"/>
    </row>
    <row r="508" spans="4:9" x14ac:dyDescent="0.25">
      <c r="D508" s="5"/>
      <c r="E508" s="5"/>
      <c r="F508" s="5"/>
      <c r="G508" s="5"/>
      <c r="H508" s="5"/>
      <c r="I508" s="6"/>
    </row>
    <row r="509" spans="4:9" x14ac:dyDescent="0.25">
      <c r="D509" s="5"/>
      <c r="E509" s="5"/>
      <c r="F509" s="5"/>
      <c r="G509" s="5"/>
      <c r="H509" s="5"/>
      <c r="I509" s="6"/>
    </row>
    <row r="510" spans="4:9" x14ac:dyDescent="0.25">
      <c r="D510" s="5"/>
      <c r="E510" s="5"/>
      <c r="F510" s="5"/>
      <c r="G510" s="5"/>
      <c r="H510" s="5"/>
      <c r="I510" s="6"/>
    </row>
    <row r="511" spans="4:9" x14ac:dyDescent="0.25">
      <c r="D511" s="5"/>
      <c r="E511" s="5"/>
      <c r="F511" s="5"/>
      <c r="G511" s="5"/>
      <c r="H511" s="5"/>
      <c r="I511" s="6"/>
    </row>
    <row r="512" spans="4:9" x14ac:dyDescent="0.25">
      <c r="D512" s="5"/>
      <c r="E512" s="5"/>
      <c r="F512" s="5"/>
      <c r="G512" s="5"/>
      <c r="H512" s="5"/>
      <c r="I512" s="6"/>
    </row>
    <row r="513" spans="4:9" x14ac:dyDescent="0.25">
      <c r="D513" s="5"/>
      <c r="E513" s="5"/>
      <c r="F513" s="5"/>
      <c r="G513" s="5"/>
      <c r="H513" s="5"/>
      <c r="I513" s="6"/>
    </row>
    <row r="514" spans="4:9" x14ac:dyDescent="0.25">
      <c r="D514" s="5"/>
      <c r="E514" s="5"/>
      <c r="F514" s="5"/>
      <c r="G514" s="5"/>
      <c r="H514" s="5"/>
      <c r="I514" s="6"/>
    </row>
    <row r="515" spans="4:9" x14ac:dyDescent="0.25">
      <c r="D515" s="5"/>
      <c r="E515" s="5"/>
      <c r="F515" s="5"/>
      <c r="G515" s="5"/>
      <c r="H515" s="5"/>
      <c r="I515" s="6"/>
    </row>
    <row r="516" spans="4:9" x14ac:dyDescent="0.25">
      <c r="D516" s="5"/>
      <c r="E516" s="5"/>
      <c r="F516" s="5"/>
      <c r="G516" s="5"/>
      <c r="H516" s="5"/>
      <c r="I516" s="6"/>
    </row>
    <row r="517" spans="4:9" x14ac:dyDescent="0.25">
      <c r="D517" s="5"/>
      <c r="E517" s="5"/>
      <c r="F517" s="5"/>
      <c r="G517" s="5"/>
      <c r="H517" s="5"/>
      <c r="I517" s="6"/>
    </row>
    <row r="518" spans="4:9" x14ac:dyDescent="0.25">
      <c r="D518" s="5"/>
      <c r="E518" s="5"/>
      <c r="F518" s="5"/>
      <c r="G518" s="5"/>
      <c r="H518" s="5"/>
      <c r="I518" s="6"/>
    </row>
    <row r="519" spans="4:9" x14ac:dyDescent="0.25">
      <c r="D519" s="5"/>
      <c r="E519" s="5"/>
      <c r="F519" s="5"/>
      <c r="G519" s="5"/>
      <c r="H519" s="5"/>
      <c r="I519" s="6"/>
    </row>
    <row r="520" spans="4:9" x14ac:dyDescent="0.25">
      <c r="D520" s="5"/>
      <c r="E520" s="5"/>
      <c r="F520" s="5"/>
      <c r="G520" s="5"/>
      <c r="H520" s="5"/>
      <c r="I520" s="6"/>
    </row>
    <row r="521" spans="4:9" x14ac:dyDescent="0.25">
      <c r="D521" s="5"/>
      <c r="E521" s="5"/>
      <c r="F521" s="5"/>
      <c r="G521" s="5"/>
      <c r="H521" s="5"/>
      <c r="I521" s="6"/>
    </row>
    <row r="522" spans="4:9" x14ac:dyDescent="0.25">
      <c r="D522" s="5"/>
      <c r="E522" s="5"/>
      <c r="F522" s="5"/>
      <c r="G522" s="5"/>
      <c r="H522" s="5"/>
      <c r="I522" s="6"/>
    </row>
    <row r="523" spans="4:9" x14ac:dyDescent="0.25">
      <c r="D523" s="5"/>
      <c r="E523" s="5"/>
      <c r="F523" s="5"/>
      <c r="G523" s="5"/>
      <c r="H523" s="5"/>
      <c r="I523" s="6"/>
    </row>
    <row r="524" spans="4:9" x14ac:dyDescent="0.25">
      <c r="D524" s="5"/>
      <c r="E524" s="5"/>
      <c r="F524" s="5"/>
      <c r="G524" s="5"/>
      <c r="H524" s="5"/>
      <c r="I524" s="6"/>
    </row>
    <row r="525" spans="4:9" x14ac:dyDescent="0.25">
      <c r="D525" s="5"/>
      <c r="E525" s="5"/>
      <c r="F525" s="5"/>
      <c r="G525" s="5"/>
      <c r="H525" s="5"/>
      <c r="I525" s="6"/>
    </row>
    <row r="526" spans="4:9" x14ac:dyDescent="0.25">
      <c r="D526" s="5"/>
      <c r="E526" s="5"/>
      <c r="F526" s="5"/>
      <c r="G526" s="5"/>
      <c r="H526" s="5"/>
      <c r="I526" s="6"/>
    </row>
    <row r="527" spans="4:9" x14ac:dyDescent="0.25">
      <c r="D527" s="5"/>
      <c r="E527" s="5"/>
      <c r="F527" s="5"/>
      <c r="G527" s="5"/>
      <c r="H527" s="5"/>
      <c r="I527" s="6"/>
    </row>
    <row r="528" spans="4:9" x14ac:dyDescent="0.25">
      <c r="D528" s="5"/>
      <c r="E528" s="5"/>
      <c r="F528" s="5"/>
      <c r="G528" s="5"/>
      <c r="H528" s="5"/>
      <c r="I528" s="6"/>
    </row>
    <row r="529" spans="4:9" x14ac:dyDescent="0.25">
      <c r="D529" s="5"/>
      <c r="E529" s="5"/>
      <c r="F529" s="5"/>
      <c r="G529" s="5"/>
      <c r="H529" s="5"/>
      <c r="I529" s="6"/>
    </row>
    <row r="530" spans="4:9" x14ac:dyDescent="0.25">
      <c r="D530" s="5"/>
      <c r="E530" s="5"/>
      <c r="F530" s="5"/>
      <c r="G530" s="5"/>
      <c r="H530" s="5"/>
      <c r="I530" s="6"/>
    </row>
    <row r="531" spans="4:9" x14ac:dyDescent="0.25">
      <c r="D531" s="5"/>
      <c r="E531" s="5"/>
      <c r="F531" s="5"/>
      <c r="G531" s="5"/>
      <c r="H531" s="5"/>
      <c r="I531" s="6"/>
    </row>
    <row r="532" spans="4:9" x14ac:dyDescent="0.25">
      <c r="D532" s="5"/>
      <c r="E532" s="5"/>
      <c r="F532" s="5"/>
      <c r="G532" s="5"/>
      <c r="H532" s="5"/>
      <c r="I532" s="6"/>
    </row>
    <row r="533" spans="4:9" x14ac:dyDescent="0.25">
      <c r="D533" s="5"/>
      <c r="E533" s="5"/>
      <c r="F533" s="5"/>
      <c r="G533" s="5"/>
      <c r="H533" s="5"/>
      <c r="I533" s="6"/>
    </row>
    <row r="534" spans="4:9" x14ac:dyDescent="0.25">
      <c r="D534" s="5"/>
      <c r="E534" s="5"/>
      <c r="F534" s="5"/>
      <c r="G534" s="5"/>
      <c r="H534" s="5"/>
      <c r="I534" s="6"/>
    </row>
    <row r="535" spans="4:9" x14ac:dyDescent="0.25">
      <c r="D535" s="5"/>
      <c r="E535" s="5"/>
      <c r="F535" s="5"/>
      <c r="G535" s="5"/>
      <c r="H535" s="5"/>
      <c r="I535" s="6"/>
    </row>
    <row r="536" spans="4:9" x14ac:dyDescent="0.25">
      <c r="D536" s="5"/>
      <c r="E536" s="5"/>
      <c r="F536" s="5"/>
      <c r="G536" s="5"/>
      <c r="H536" s="5"/>
      <c r="I536" s="6"/>
    </row>
    <row r="537" spans="4:9" x14ac:dyDescent="0.25">
      <c r="D537" s="5"/>
      <c r="E537" s="5"/>
      <c r="F537" s="5"/>
      <c r="G537" s="5"/>
      <c r="H537" s="5"/>
      <c r="I537" s="6"/>
    </row>
    <row r="538" spans="4:9" x14ac:dyDescent="0.25">
      <c r="D538" s="5"/>
      <c r="E538" s="5"/>
      <c r="F538" s="5"/>
      <c r="G538" s="5"/>
      <c r="H538" s="5"/>
      <c r="I538" s="6"/>
    </row>
    <row r="539" spans="4:9" x14ac:dyDescent="0.25">
      <c r="D539" s="5"/>
      <c r="E539" s="5"/>
      <c r="F539" s="5"/>
      <c r="G539" s="5"/>
      <c r="H539" s="5"/>
      <c r="I539" s="6"/>
    </row>
    <row r="540" spans="4:9" x14ac:dyDescent="0.25">
      <c r="D540" s="5"/>
      <c r="E540" s="5"/>
      <c r="F540" s="5"/>
      <c r="G540" s="5"/>
      <c r="H540" s="5"/>
      <c r="I540" s="6"/>
    </row>
    <row r="541" spans="4:9" x14ac:dyDescent="0.25">
      <c r="D541" s="5"/>
      <c r="E541" s="5"/>
      <c r="F541" s="5"/>
      <c r="G541" s="5"/>
      <c r="H541" s="5"/>
      <c r="I541" s="6"/>
    </row>
    <row r="542" spans="4:9" x14ac:dyDescent="0.25">
      <c r="D542" s="5"/>
      <c r="E542" s="5"/>
      <c r="F542" s="5"/>
      <c r="G542" s="5"/>
      <c r="H542" s="5"/>
      <c r="I542" s="6"/>
    </row>
    <row r="543" spans="4:9" x14ac:dyDescent="0.25">
      <c r="D543" s="5"/>
      <c r="E543" s="5"/>
      <c r="F543" s="5"/>
      <c r="G543" s="5"/>
      <c r="H543" s="5"/>
      <c r="I543" s="6"/>
    </row>
    <row r="544" spans="4:9" x14ac:dyDescent="0.25">
      <c r="D544" s="5"/>
      <c r="E544" s="5"/>
      <c r="F544" s="5"/>
      <c r="G544" s="5"/>
      <c r="H544" s="5"/>
      <c r="I544" s="6"/>
    </row>
    <row r="545" spans="4:9" x14ac:dyDescent="0.25">
      <c r="D545" s="5"/>
      <c r="E545" s="5"/>
      <c r="F545" s="5"/>
      <c r="G545" s="5"/>
      <c r="H545" s="5"/>
      <c r="I545" s="6"/>
    </row>
    <row r="546" spans="4:9" x14ac:dyDescent="0.25">
      <c r="D546" s="5"/>
      <c r="E546" s="5"/>
      <c r="F546" s="5"/>
      <c r="G546" s="5"/>
      <c r="H546" s="5"/>
      <c r="I546" s="6"/>
    </row>
    <row r="547" spans="4:9" x14ac:dyDescent="0.25">
      <c r="D547" s="5"/>
      <c r="E547" s="5"/>
      <c r="F547" s="5"/>
      <c r="G547" s="5"/>
      <c r="H547" s="5"/>
      <c r="I547" s="6"/>
    </row>
    <row r="548" spans="4:9" x14ac:dyDescent="0.25">
      <c r="D548" s="5"/>
      <c r="E548" s="5"/>
      <c r="F548" s="5"/>
      <c r="G548" s="5"/>
      <c r="H548" s="5"/>
      <c r="I548" s="6"/>
    </row>
    <row r="549" spans="4:9" x14ac:dyDescent="0.25">
      <c r="D549" s="5"/>
      <c r="E549" s="5"/>
      <c r="F549" s="5"/>
      <c r="G549" s="5"/>
      <c r="H549" s="5"/>
      <c r="I549" s="6"/>
    </row>
    <row r="550" spans="4:9" x14ac:dyDescent="0.25">
      <c r="D550" s="5"/>
      <c r="E550" s="5"/>
      <c r="F550" s="5"/>
      <c r="G550" s="5"/>
      <c r="H550" s="5"/>
      <c r="I550" s="6"/>
    </row>
    <row r="551" spans="4:9" x14ac:dyDescent="0.25">
      <c r="D551" s="5"/>
      <c r="E551" s="5"/>
      <c r="F551" s="5"/>
      <c r="G551" s="5"/>
      <c r="H551" s="5"/>
      <c r="I551" s="6"/>
    </row>
    <row r="552" spans="4:9" x14ac:dyDescent="0.25">
      <c r="D552" s="5"/>
      <c r="E552" s="5"/>
      <c r="F552" s="5"/>
      <c r="G552" s="5"/>
      <c r="H552" s="5"/>
      <c r="I552" s="6"/>
    </row>
    <row r="553" spans="4:9" x14ac:dyDescent="0.25">
      <c r="D553" s="5"/>
      <c r="E553" s="5"/>
      <c r="F553" s="5"/>
      <c r="G553" s="5"/>
      <c r="H553" s="5"/>
      <c r="I553" s="6"/>
    </row>
    <row r="554" spans="4:9" x14ac:dyDescent="0.25">
      <c r="D554" s="5"/>
      <c r="E554" s="5"/>
      <c r="F554" s="5"/>
      <c r="G554" s="5"/>
      <c r="H554" s="5"/>
      <c r="I554" s="6"/>
    </row>
    <row r="555" spans="4:9" x14ac:dyDescent="0.25">
      <c r="D555" s="5"/>
      <c r="E555" s="5"/>
      <c r="F555" s="5"/>
      <c r="G555" s="5"/>
      <c r="H555" s="5"/>
      <c r="I555" s="6"/>
    </row>
    <row r="556" spans="4:9" x14ac:dyDescent="0.25">
      <c r="D556" s="5"/>
      <c r="E556" s="5"/>
      <c r="F556" s="5"/>
      <c r="G556" s="5"/>
      <c r="H556" s="5"/>
      <c r="I556" s="6"/>
    </row>
    <row r="557" spans="4:9" x14ac:dyDescent="0.25">
      <c r="D557" s="5"/>
      <c r="E557" s="5"/>
      <c r="F557" s="5"/>
      <c r="G557" s="5"/>
      <c r="H557" s="5"/>
      <c r="I557" s="6"/>
    </row>
    <row r="558" spans="4:9" x14ac:dyDescent="0.25">
      <c r="D558" s="5"/>
      <c r="E558" s="5"/>
      <c r="F558" s="5"/>
      <c r="G558" s="5"/>
      <c r="H558" s="5"/>
      <c r="I558" s="6"/>
    </row>
    <row r="559" spans="4:9" x14ac:dyDescent="0.25">
      <c r="D559" s="5"/>
      <c r="E559" s="5"/>
      <c r="F559" s="5"/>
      <c r="G559" s="5"/>
      <c r="H559" s="5"/>
      <c r="I559" s="6"/>
    </row>
    <row r="560" spans="4:9" x14ac:dyDescent="0.25">
      <c r="D560" s="5"/>
      <c r="E560" s="5"/>
      <c r="F560" s="5"/>
      <c r="G560" s="5"/>
      <c r="H560" s="5"/>
      <c r="I560" s="6"/>
    </row>
    <row r="561" spans="4:9" x14ac:dyDescent="0.25">
      <c r="D561" s="5"/>
      <c r="E561" s="5"/>
      <c r="F561" s="5"/>
      <c r="G561" s="5"/>
      <c r="H561" s="5"/>
      <c r="I561" s="6"/>
    </row>
    <row r="562" spans="4:9" x14ac:dyDescent="0.25">
      <c r="D562" s="5"/>
      <c r="E562" s="5"/>
      <c r="F562" s="5"/>
      <c r="G562" s="5"/>
      <c r="H562" s="5"/>
      <c r="I562" s="6"/>
    </row>
    <row r="563" spans="4:9" x14ac:dyDescent="0.25">
      <c r="D563" s="5"/>
      <c r="E563" s="5"/>
      <c r="F563" s="5"/>
      <c r="G563" s="5"/>
      <c r="H563" s="5"/>
      <c r="I563" s="6"/>
    </row>
    <row r="564" spans="4:9" x14ac:dyDescent="0.25">
      <c r="D564" s="5"/>
      <c r="E564" s="5"/>
      <c r="F564" s="5"/>
      <c r="G564" s="5"/>
      <c r="H564" s="5"/>
      <c r="I564" s="6"/>
    </row>
    <row r="565" spans="4:9" x14ac:dyDescent="0.25">
      <c r="D565" s="5"/>
      <c r="E565" s="5"/>
      <c r="F565" s="5"/>
      <c r="G565" s="5"/>
      <c r="H565" s="5"/>
      <c r="I565" s="6"/>
    </row>
    <row r="566" spans="4:9" x14ac:dyDescent="0.25">
      <c r="D566" s="5"/>
      <c r="E566" s="5"/>
      <c r="F566" s="5"/>
      <c r="G566" s="5"/>
      <c r="H566" s="5"/>
      <c r="I566" s="6"/>
    </row>
    <row r="567" spans="4:9" x14ac:dyDescent="0.25">
      <c r="D567" s="5"/>
      <c r="E567" s="5"/>
      <c r="F567" s="5"/>
      <c r="G567" s="5"/>
      <c r="H567" s="5"/>
      <c r="I567" s="6"/>
    </row>
    <row r="568" spans="4:9" x14ac:dyDescent="0.25">
      <c r="D568" s="5"/>
      <c r="E568" s="5"/>
      <c r="F568" s="5"/>
      <c r="G568" s="5"/>
      <c r="H568" s="5"/>
      <c r="I568" s="6"/>
    </row>
    <row r="569" spans="4:9" x14ac:dyDescent="0.25">
      <c r="D569" s="5"/>
      <c r="E569" s="5"/>
      <c r="F569" s="5"/>
      <c r="G569" s="5"/>
      <c r="H569" s="5"/>
      <c r="I569" s="6"/>
    </row>
    <row r="570" spans="4:9" x14ac:dyDescent="0.25">
      <c r="D570" s="5"/>
      <c r="E570" s="5"/>
      <c r="F570" s="5"/>
      <c r="G570" s="5"/>
      <c r="H570" s="5"/>
      <c r="I570" s="6"/>
    </row>
    <row r="571" spans="4:9" x14ac:dyDescent="0.25">
      <c r="D571" s="5"/>
      <c r="E571" s="5"/>
      <c r="F571" s="5"/>
      <c r="G571" s="5"/>
      <c r="H571" s="5"/>
      <c r="I571" s="6"/>
    </row>
    <row r="572" spans="4:9" x14ac:dyDescent="0.25">
      <c r="D572" s="5"/>
      <c r="E572" s="5"/>
      <c r="F572" s="5"/>
      <c r="G572" s="5"/>
      <c r="H572" s="5"/>
      <c r="I572" s="6"/>
    </row>
    <row r="573" spans="4:9" x14ac:dyDescent="0.25">
      <c r="D573" s="5"/>
      <c r="E573" s="5"/>
      <c r="F573" s="5"/>
      <c r="G573" s="5"/>
      <c r="H573" s="5"/>
      <c r="I573" s="6"/>
    </row>
    <row r="574" spans="4:9" x14ac:dyDescent="0.25">
      <c r="D574" s="5"/>
      <c r="E574" s="5"/>
      <c r="F574" s="5"/>
      <c r="G574" s="5"/>
      <c r="H574" s="5"/>
      <c r="I574" s="6"/>
    </row>
    <row r="575" spans="4:9" x14ac:dyDescent="0.25">
      <c r="D575" s="5"/>
      <c r="E575" s="5"/>
      <c r="F575" s="5"/>
      <c r="G575" s="5"/>
      <c r="H575" s="5"/>
      <c r="I575" s="6"/>
    </row>
    <row r="576" spans="4:9" x14ac:dyDescent="0.25">
      <c r="D576" s="5"/>
      <c r="E576" s="5"/>
      <c r="F576" s="5"/>
      <c r="G576" s="5"/>
      <c r="H576" s="5"/>
      <c r="I576" s="6"/>
    </row>
    <row r="577" spans="4:9" x14ac:dyDescent="0.25">
      <c r="D577" s="5"/>
      <c r="E577" s="5"/>
      <c r="F577" s="5"/>
      <c r="G577" s="5"/>
      <c r="H577" s="5"/>
      <c r="I577" s="6"/>
    </row>
    <row r="578" spans="4:9" x14ac:dyDescent="0.25">
      <c r="D578" s="5"/>
      <c r="E578" s="5"/>
      <c r="F578" s="5"/>
      <c r="G578" s="5"/>
      <c r="H578" s="5"/>
      <c r="I578" s="6"/>
    </row>
    <row r="579" spans="4:9" x14ac:dyDescent="0.25">
      <c r="D579" s="5"/>
      <c r="E579" s="5"/>
      <c r="F579" s="5"/>
      <c r="G579" s="5"/>
      <c r="H579" s="5"/>
      <c r="I579" s="6"/>
    </row>
    <row r="580" spans="4:9" x14ac:dyDescent="0.25">
      <c r="D580" s="5"/>
      <c r="E580" s="5"/>
      <c r="F580" s="5"/>
      <c r="G580" s="5"/>
      <c r="H580" s="5"/>
      <c r="I580" s="6"/>
    </row>
    <row r="581" spans="4:9" x14ac:dyDescent="0.25">
      <c r="D581" s="5"/>
      <c r="E581" s="5"/>
      <c r="F581" s="5"/>
      <c r="G581" s="5"/>
      <c r="H581" s="5"/>
      <c r="I581" s="6"/>
    </row>
    <row r="582" spans="4:9" x14ac:dyDescent="0.25">
      <c r="D582" s="5"/>
      <c r="E582" s="5"/>
      <c r="F582" s="5"/>
      <c r="G582" s="5"/>
      <c r="H582" s="5"/>
      <c r="I582" s="6"/>
    </row>
    <row r="583" spans="4:9" x14ac:dyDescent="0.25">
      <c r="D583" s="5"/>
      <c r="E583" s="5"/>
      <c r="F583" s="5"/>
      <c r="G583" s="5"/>
      <c r="H583" s="5"/>
      <c r="I583" s="6"/>
    </row>
    <row r="584" spans="4:9" x14ac:dyDescent="0.25">
      <c r="D584" s="5"/>
      <c r="E584" s="5"/>
      <c r="F584" s="5"/>
      <c r="G584" s="5"/>
      <c r="H584" s="5"/>
      <c r="I584" s="6"/>
    </row>
    <row r="585" spans="4:9" x14ac:dyDescent="0.25">
      <c r="D585" s="5"/>
      <c r="E585" s="5"/>
      <c r="F585" s="5"/>
      <c r="G585" s="5"/>
      <c r="H585" s="5"/>
      <c r="I585" s="6"/>
    </row>
    <row r="586" spans="4:9" x14ac:dyDescent="0.25">
      <c r="D586" s="5"/>
      <c r="E586" s="5"/>
      <c r="F586" s="5"/>
      <c r="G586" s="5"/>
      <c r="H586" s="5"/>
      <c r="I586" s="6"/>
    </row>
    <row r="587" spans="4:9" x14ac:dyDescent="0.25">
      <c r="D587" s="5"/>
      <c r="E587" s="5"/>
      <c r="F587" s="5"/>
      <c r="G587" s="5"/>
      <c r="H587" s="5"/>
      <c r="I587" s="6"/>
    </row>
    <row r="588" spans="4:9" x14ac:dyDescent="0.25">
      <c r="D588" s="5"/>
      <c r="E588" s="5"/>
      <c r="F588" s="5"/>
      <c r="G588" s="5"/>
      <c r="H588" s="5"/>
      <c r="I588" s="6"/>
    </row>
    <row r="589" spans="4:9" x14ac:dyDescent="0.25">
      <c r="D589" s="5"/>
      <c r="E589" s="5"/>
      <c r="F589" s="5"/>
      <c r="G589" s="5"/>
      <c r="H589" s="5"/>
      <c r="I589" s="6"/>
    </row>
    <row r="590" spans="4:9" x14ac:dyDescent="0.25">
      <c r="D590" s="5"/>
      <c r="E590" s="5"/>
      <c r="F590" s="5"/>
      <c r="G590" s="5"/>
      <c r="H590" s="5"/>
      <c r="I590" s="6"/>
    </row>
    <row r="591" spans="4:9" x14ac:dyDescent="0.25">
      <c r="D591" s="5"/>
      <c r="E591" s="5"/>
      <c r="F591" s="5"/>
      <c r="G591" s="5"/>
      <c r="H591" s="5"/>
      <c r="I591" s="6"/>
    </row>
    <row r="592" spans="4:9" x14ac:dyDescent="0.25">
      <c r="D592" s="5"/>
      <c r="E592" s="5"/>
      <c r="F592" s="5"/>
      <c r="G592" s="5"/>
      <c r="H592" s="5"/>
      <c r="I592" s="6"/>
    </row>
    <row r="593" spans="4:9" x14ac:dyDescent="0.25">
      <c r="D593" s="5"/>
      <c r="E593" s="5"/>
      <c r="F593" s="5"/>
      <c r="G593" s="5"/>
      <c r="H593" s="5"/>
      <c r="I593" s="6"/>
    </row>
    <row r="594" spans="4:9" x14ac:dyDescent="0.25">
      <c r="D594" s="5"/>
      <c r="E594" s="5"/>
      <c r="F594" s="5"/>
      <c r="G594" s="5"/>
      <c r="H594" s="5"/>
      <c r="I594" s="6"/>
    </row>
    <row r="595" spans="4:9" x14ac:dyDescent="0.25">
      <c r="D595" s="5"/>
      <c r="E595" s="5"/>
      <c r="F595" s="5"/>
      <c r="G595" s="5"/>
      <c r="H595" s="5"/>
      <c r="I595" s="6"/>
    </row>
    <row r="596" spans="4:9" x14ac:dyDescent="0.25">
      <c r="D596" s="5"/>
      <c r="E596" s="5"/>
      <c r="F596" s="5"/>
      <c r="G596" s="5"/>
      <c r="H596" s="5"/>
      <c r="I596" s="6"/>
    </row>
    <row r="597" spans="4:9" x14ac:dyDescent="0.25">
      <c r="D597" s="5"/>
      <c r="E597" s="5"/>
      <c r="F597" s="5"/>
      <c r="G597" s="5"/>
      <c r="H597" s="5"/>
      <c r="I597" s="6"/>
    </row>
    <row r="598" spans="4:9" x14ac:dyDescent="0.25">
      <c r="D598" s="5"/>
      <c r="E598" s="5"/>
      <c r="F598" s="5"/>
      <c r="G598" s="5"/>
      <c r="H598" s="5"/>
      <c r="I598" s="6"/>
    </row>
    <row r="599" spans="4:9" x14ac:dyDescent="0.25">
      <c r="D599" s="5"/>
      <c r="E599" s="5"/>
      <c r="F599" s="5"/>
      <c r="G599" s="5"/>
      <c r="H599" s="5"/>
      <c r="I599" s="6"/>
    </row>
    <row r="600" spans="4:9" x14ac:dyDescent="0.25">
      <c r="D600" s="5"/>
      <c r="E600" s="5"/>
      <c r="F600" s="5"/>
      <c r="G600" s="5"/>
      <c r="H600" s="5"/>
      <c r="I600" s="6"/>
    </row>
    <row r="601" spans="4:9" x14ac:dyDescent="0.25">
      <c r="D601" s="5"/>
      <c r="E601" s="5"/>
      <c r="F601" s="5"/>
      <c r="G601" s="5"/>
      <c r="H601" s="5"/>
      <c r="I601" s="6"/>
    </row>
    <row r="602" spans="4:9" x14ac:dyDescent="0.25">
      <c r="D602" s="5"/>
      <c r="E602" s="5"/>
      <c r="F602" s="5"/>
      <c r="G602" s="5"/>
      <c r="H602" s="5"/>
      <c r="I602" s="6"/>
    </row>
    <row r="603" spans="4:9" x14ac:dyDescent="0.25">
      <c r="D603" s="5"/>
      <c r="E603" s="5"/>
      <c r="F603" s="5"/>
      <c r="G603" s="5"/>
      <c r="H603" s="5"/>
      <c r="I603" s="6"/>
    </row>
    <row r="604" spans="4:9" x14ac:dyDescent="0.25">
      <c r="D604" s="5"/>
      <c r="E604" s="5"/>
      <c r="F604" s="5"/>
      <c r="G604" s="5"/>
      <c r="H604" s="5"/>
      <c r="I604" s="6"/>
    </row>
    <row r="605" spans="4:9" x14ac:dyDescent="0.25">
      <c r="D605" s="5"/>
      <c r="E605" s="5"/>
      <c r="F605" s="5"/>
      <c r="G605" s="5"/>
      <c r="H605" s="5"/>
      <c r="I605" s="6"/>
    </row>
    <row r="606" spans="4:9" x14ac:dyDescent="0.25">
      <c r="D606" s="5"/>
      <c r="E606" s="5"/>
      <c r="F606" s="5"/>
      <c r="G606" s="5"/>
      <c r="H606" s="5"/>
      <c r="I606" s="6"/>
    </row>
    <row r="607" spans="4:9" x14ac:dyDescent="0.25">
      <c r="D607" s="5"/>
      <c r="E607" s="5"/>
      <c r="F607" s="5"/>
      <c r="G607" s="5"/>
      <c r="H607" s="5"/>
      <c r="I607" s="6"/>
    </row>
    <row r="608" spans="4:9" x14ac:dyDescent="0.25">
      <c r="D608" s="5"/>
      <c r="E608" s="5"/>
      <c r="F608" s="5"/>
      <c r="G608" s="5"/>
      <c r="H608" s="5"/>
      <c r="I608" s="6"/>
    </row>
    <row r="609" spans="4:9" x14ac:dyDescent="0.25">
      <c r="D609" s="5"/>
      <c r="E609" s="5"/>
      <c r="F609" s="5"/>
      <c r="G609" s="5"/>
      <c r="H609" s="5"/>
      <c r="I609" s="6"/>
    </row>
    <row r="610" spans="4:9" x14ac:dyDescent="0.25">
      <c r="D610" s="5"/>
      <c r="E610" s="5"/>
      <c r="F610" s="5"/>
      <c r="G610" s="5"/>
      <c r="H610" s="5"/>
      <c r="I610" s="6"/>
    </row>
    <row r="611" spans="4:9" x14ac:dyDescent="0.25">
      <c r="D611" s="5"/>
      <c r="E611" s="5"/>
      <c r="F611" s="5"/>
      <c r="G611" s="5"/>
      <c r="H611" s="5"/>
      <c r="I611" s="6"/>
    </row>
    <row r="612" spans="4:9" x14ac:dyDescent="0.25">
      <c r="D612" s="5"/>
      <c r="E612" s="5"/>
      <c r="F612" s="5"/>
      <c r="G612" s="5"/>
      <c r="H612" s="5"/>
      <c r="I612" s="6"/>
    </row>
    <row r="613" spans="4:9" x14ac:dyDescent="0.25">
      <c r="D613" s="5"/>
      <c r="E613" s="5"/>
      <c r="F613" s="5"/>
      <c r="G613" s="5"/>
      <c r="H613" s="5"/>
      <c r="I613" s="6"/>
    </row>
    <row r="614" spans="4:9" x14ac:dyDescent="0.25">
      <c r="D614" s="5"/>
      <c r="E614" s="5"/>
      <c r="F614" s="5"/>
      <c r="G614" s="5"/>
      <c r="H614" s="5"/>
      <c r="I614" s="6"/>
    </row>
    <row r="615" spans="4:9" x14ac:dyDescent="0.25">
      <c r="D615" s="5"/>
      <c r="E615" s="5"/>
      <c r="F615" s="5"/>
      <c r="G615" s="5"/>
      <c r="H615" s="5"/>
      <c r="I615" s="6"/>
    </row>
    <row r="616" spans="4:9" x14ac:dyDescent="0.25">
      <c r="D616" s="5"/>
      <c r="E616" s="5"/>
      <c r="F616" s="5"/>
      <c r="G616" s="5"/>
      <c r="H616" s="5"/>
      <c r="I616" s="6"/>
    </row>
    <row r="617" spans="4:9" x14ac:dyDescent="0.25">
      <c r="D617" s="5"/>
      <c r="E617" s="5"/>
      <c r="F617" s="5"/>
      <c r="G617" s="5"/>
      <c r="H617" s="5"/>
      <c r="I617" s="6"/>
    </row>
    <row r="618" spans="4:9" x14ac:dyDescent="0.25">
      <c r="D618" s="5"/>
      <c r="E618" s="5"/>
      <c r="F618" s="5"/>
      <c r="G618" s="5"/>
      <c r="H618" s="5"/>
      <c r="I618" s="6"/>
    </row>
    <row r="619" spans="4:9" x14ac:dyDescent="0.25">
      <c r="D619" s="5"/>
      <c r="E619" s="5"/>
      <c r="F619" s="5"/>
      <c r="G619" s="5"/>
      <c r="H619" s="5"/>
      <c r="I619" s="6"/>
    </row>
    <row r="620" spans="4:9" x14ac:dyDescent="0.25">
      <c r="D620" s="5"/>
      <c r="E620" s="5"/>
      <c r="F620" s="5"/>
      <c r="G620" s="5"/>
      <c r="H620" s="5"/>
      <c r="I620" s="6"/>
    </row>
    <row r="621" spans="4:9" x14ac:dyDescent="0.25">
      <c r="D621" s="5"/>
      <c r="E621" s="5"/>
      <c r="F621" s="5"/>
      <c r="G621" s="5"/>
      <c r="H621" s="5"/>
      <c r="I621" s="6"/>
    </row>
    <row r="622" spans="4:9" x14ac:dyDescent="0.25">
      <c r="D622" s="5"/>
      <c r="E622" s="5"/>
      <c r="F622" s="5"/>
      <c r="G622" s="5"/>
      <c r="H622" s="5"/>
      <c r="I622" s="6"/>
    </row>
    <row r="623" spans="4:9" x14ac:dyDescent="0.25">
      <c r="D623" s="5"/>
      <c r="E623" s="5"/>
      <c r="F623" s="5"/>
      <c r="G623" s="5"/>
      <c r="H623" s="5"/>
      <c r="I623" s="6"/>
    </row>
    <row r="624" spans="4:9" x14ac:dyDescent="0.25">
      <c r="D624" s="5"/>
      <c r="E624" s="5"/>
      <c r="F624" s="5"/>
      <c r="G624" s="5"/>
      <c r="H624" s="5"/>
      <c r="I624" s="6"/>
    </row>
    <row r="625" spans="4:9" x14ac:dyDescent="0.25">
      <c r="D625" s="5"/>
      <c r="E625" s="5"/>
      <c r="F625" s="5"/>
      <c r="G625" s="5"/>
      <c r="H625" s="5"/>
      <c r="I625" s="6"/>
    </row>
    <row r="626" spans="4:9" x14ac:dyDescent="0.25">
      <c r="D626" s="5"/>
      <c r="E626" s="5"/>
      <c r="F626" s="5"/>
      <c r="G626" s="5"/>
      <c r="H626" s="5"/>
      <c r="I626" s="6"/>
    </row>
    <row r="627" spans="4:9" x14ac:dyDescent="0.25">
      <c r="D627" s="5"/>
      <c r="E627" s="5"/>
      <c r="F627" s="5"/>
      <c r="G627" s="5"/>
      <c r="H627" s="5"/>
      <c r="I627" s="6"/>
    </row>
    <row r="628" spans="4:9" x14ac:dyDescent="0.25">
      <c r="D628" s="5"/>
      <c r="E628" s="5"/>
      <c r="F628" s="5"/>
      <c r="G628" s="5"/>
      <c r="H628" s="5"/>
      <c r="I628" s="6"/>
    </row>
    <row r="629" spans="4:9" x14ac:dyDescent="0.25">
      <c r="D629" s="5"/>
      <c r="E629" s="5"/>
      <c r="F629" s="5"/>
      <c r="G629" s="5"/>
      <c r="H629" s="5"/>
      <c r="I629" s="6"/>
    </row>
    <row r="630" spans="4:9" x14ac:dyDescent="0.25">
      <c r="D630" s="5"/>
      <c r="E630" s="5"/>
      <c r="F630" s="5"/>
      <c r="G630" s="5"/>
      <c r="H630" s="5"/>
      <c r="I630" s="6"/>
    </row>
    <row r="631" spans="4:9" x14ac:dyDescent="0.25">
      <c r="D631" s="5"/>
      <c r="E631" s="5"/>
      <c r="F631" s="5"/>
      <c r="G631" s="5"/>
      <c r="H631" s="5"/>
      <c r="I631" s="6"/>
    </row>
    <row r="632" spans="4:9" x14ac:dyDescent="0.25">
      <c r="D632" s="5"/>
      <c r="E632" s="5"/>
      <c r="F632" s="5"/>
      <c r="G632" s="5"/>
      <c r="H632" s="5"/>
      <c r="I632" s="6"/>
    </row>
    <row r="633" spans="4:9" x14ac:dyDescent="0.25">
      <c r="D633" s="5"/>
      <c r="E633" s="5"/>
      <c r="F633" s="5"/>
      <c r="G633" s="5"/>
      <c r="H633" s="5"/>
      <c r="I633" s="6"/>
    </row>
    <row r="634" spans="4:9" x14ac:dyDescent="0.25">
      <c r="D634" s="5"/>
      <c r="E634" s="5"/>
      <c r="F634" s="5"/>
      <c r="G634" s="5"/>
      <c r="H634" s="5"/>
      <c r="I634" s="6"/>
    </row>
    <row r="635" spans="4:9" x14ac:dyDescent="0.25">
      <c r="D635" s="5"/>
      <c r="E635" s="5"/>
      <c r="F635" s="5"/>
      <c r="G635" s="5"/>
      <c r="H635" s="5"/>
      <c r="I635" s="6"/>
    </row>
    <row r="636" spans="4:9" x14ac:dyDescent="0.25">
      <c r="D636" s="5"/>
      <c r="E636" s="5"/>
      <c r="F636" s="5"/>
      <c r="G636" s="5"/>
      <c r="H636" s="5"/>
      <c r="I636" s="6"/>
    </row>
    <row r="637" spans="4:9" x14ac:dyDescent="0.25">
      <c r="D637" s="5"/>
      <c r="E637" s="5"/>
      <c r="F637" s="5"/>
      <c r="G637" s="5"/>
      <c r="H637" s="5"/>
      <c r="I637" s="6"/>
    </row>
    <row r="638" spans="4:9" x14ac:dyDescent="0.25">
      <c r="D638" s="5"/>
      <c r="E638" s="5"/>
      <c r="F638" s="5"/>
      <c r="G638" s="5"/>
      <c r="H638" s="5"/>
      <c r="I638" s="6"/>
    </row>
    <row r="639" spans="4:9" x14ac:dyDescent="0.25">
      <c r="D639" s="5"/>
      <c r="E639" s="5"/>
      <c r="F639" s="5"/>
      <c r="G639" s="5"/>
      <c r="H639" s="5"/>
      <c r="I639" s="6"/>
    </row>
    <row r="640" spans="4:9" x14ac:dyDescent="0.25">
      <c r="D640" s="5"/>
      <c r="E640" s="5"/>
      <c r="F640" s="5"/>
      <c r="G640" s="5"/>
      <c r="H640" s="5"/>
      <c r="I640" s="6"/>
    </row>
    <row r="641" spans="4:9" x14ac:dyDescent="0.25">
      <c r="D641" s="5"/>
      <c r="E641" s="5"/>
      <c r="F641" s="5"/>
      <c r="G641" s="5"/>
      <c r="H641" s="5"/>
      <c r="I641" s="6"/>
    </row>
    <row r="642" spans="4:9" x14ac:dyDescent="0.25">
      <c r="D642" s="5"/>
      <c r="E642" s="5"/>
      <c r="F642" s="5"/>
      <c r="G642" s="5"/>
      <c r="H642" s="5"/>
      <c r="I642" s="6"/>
    </row>
    <row r="643" spans="4:9" x14ac:dyDescent="0.25">
      <c r="D643" s="5"/>
      <c r="E643" s="5"/>
      <c r="F643" s="5"/>
      <c r="G643" s="5"/>
      <c r="H643" s="5"/>
      <c r="I643" s="6"/>
    </row>
    <row r="644" spans="4:9" x14ac:dyDescent="0.25">
      <c r="D644" s="5"/>
      <c r="E644" s="5"/>
      <c r="F644" s="5"/>
      <c r="G644" s="5"/>
      <c r="H644" s="5"/>
      <c r="I644" s="6"/>
    </row>
    <row r="645" spans="4:9" x14ac:dyDescent="0.25">
      <c r="D645" s="5"/>
      <c r="E645" s="5"/>
      <c r="F645" s="5"/>
      <c r="G645" s="5"/>
      <c r="H645" s="5"/>
      <c r="I645" s="6"/>
    </row>
    <row r="646" spans="4:9" x14ac:dyDescent="0.25">
      <c r="D646" s="5"/>
      <c r="E646" s="5"/>
      <c r="F646" s="5"/>
      <c r="G646" s="5"/>
      <c r="H646" s="5"/>
      <c r="I646" s="6"/>
    </row>
    <row r="647" spans="4:9" x14ac:dyDescent="0.25">
      <c r="D647" s="5"/>
      <c r="E647" s="5"/>
      <c r="F647" s="5"/>
      <c r="G647" s="5"/>
      <c r="H647" s="5"/>
      <c r="I647" s="6"/>
    </row>
    <row r="648" spans="4:9" x14ac:dyDescent="0.25">
      <c r="D648" s="5"/>
      <c r="E648" s="5"/>
      <c r="F648" s="5"/>
      <c r="G648" s="5"/>
      <c r="H648" s="5"/>
      <c r="I648" s="6"/>
    </row>
    <row r="649" spans="4:9" x14ac:dyDescent="0.25">
      <c r="D649" s="5"/>
      <c r="E649" s="5"/>
      <c r="F649" s="5"/>
      <c r="G649" s="5"/>
      <c r="H649" s="5"/>
      <c r="I649" s="6"/>
    </row>
    <row r="650" spans="4:9" x14ac:dyDescent="0.25">
      <c r="D650" s="5"/>
      <c r="E650" s="5"/>
      <c r="F650" s="5"/>
      <c r="G650" s="5"/>
      <c r="H650" s="5"/>
      <c r="I650" s="6"/>
    </row>
    <row r="651" spans="4:9" x14ac:dyDescent="0.25">
      <c r="D651" s="5"/>
      <c r="E651" s="5"/>
      <c r="F651" s="5"/>
      <c r="G651" s="5"/>
      <c r="H651" s="5"/>
      <c r="I651" s="6"/>
    </row>
    <row r="652" spans="4:9" x14ac:dyDescent="0.25">
      <c r="D652" s="5"/>
      <c r="E652" s="5"/>
      <c r="F652" s="5"/>
      <c r="G652" s="5"/>
      <c r="H652" s="5"/>
      <c r="I652" s="6"/>
    </row>
    <row r="653" spans="4:9" x14ac:dyDescent="0.25">
      <c r="D653" s="5"/>
      <c r="E653" s="5"/>
      <c r="F653" s="5"/>
      <c r="G653" s="5"/>
      <c r="H653" s="5"/>
      <c r="I653" s="6"/>
    </row>
    <row r="654" spans="4:9" x14ac:dyDescent="0.25">
      <c r="D654" s="5"/>
      <c r="E654" s="5"/>
      <c r="F654" s="5"/>
      <c r="G654" s="5"/>
      <c r="H654" s="5"/>
      <c r="I654" s="6"/>
    </row>
    <row r="655" spans="4:9" x14ac:dyDescent="0.25">
      <c r="D655" s="5"/>
      <c r="E655" s="5"/>
      <c r="F655" s="5"/>
      <c r="G655" s="5"/>
      <c r="H655" s="5"/>
      <c r="I655" s="6"/>
    </row>
    <row r="656" spans="4:9" x14ac:dyDescent="0.25">
      <c r="D656" s="5"/>
      <c r="E656" s="5"/>
      <c r="F656" s="5"/>
      <c r="G656" s="5"/>
      <c r="H656" s="5"/>
      <c r="I656" s="6"/>
    </row>
    <row r="657" spans="4:9" x14ac:dyDescent="0.25">
      <c r="D657" s="5"/>
      <c r="E657" s="5"/>
      <c r="F657" s="5"/>
      <c r="G657" s="5"/>
      <c r="H657" s="5"/>
      <c r="I657" s="6"/>
    </row>
    <row r="658" spans="4:9" x14ac:dyDescent="0.25">
      <c r="D658" s="5"/>
      <c r="E658" s="5"/>
      <c r="F658" s="5"/>
      <c r="G658" s="5"/>
      <c r="H658" s="5"/>
      <c r="I658" s="6"/>
    </row>
    <row r="659" spans="4:9" x14ac:dyDescent="0.25">
      <c r="D659" s="5"/>
      <c r="E659" s="5"/>
      <c r="F659" s="5"/>
      <c r="G659" s="5"/>
      <c r="H659" s="5"/>
      <c r="I659" s="6"/>
    </row>
    <row r="660" spans="4:9" x14ac:dyDescent="0.25">
      <c r="D660" s="5"/>
      <c r="E660" s="5"/>
      <c r="F660" s="5"/>
      <c r="G660" s="5"/>
      <c r="H660" s="5"/>
      <c r="I660" s="6"/>
    </row>
    <row r="661" spans="4:9" x14ac:dyDescent="0.25">
      <c r="D661" s="5"/>
      <c r="E661" s="5"/>
      <c r="F661" s="5"/>
      <c r="G661" s="5"/>
      <c r="H661" s="5"/>
      <c r="I661" s="6"/>
    </row>
    <row r="662" spans="4:9" x14ac:dyDescent="0.25">
      <c r="D662" s="5"/>
      <c r="E662" s="5"/>
      <c r="F662" s="5"/>
      <c r="G662" s="5"/>
      <c r="H662" s="5"/>
      <c r="I662" s="6"/>
    </row>
    <row r="663" spans="4:9" x14ac:dyDescent="0.25">
      <c r="D663" s="5"/>
      <c r="E663" s="5"/>
      <c r="F663" s="5"/>
      <c r="G663" s="5"/>
      <c r="H663" s="5"/>
      <c r="I663" s="6"/>
    </row>
    <row r="664" spans="4:9" x14ac:dyDescent="0.25">
      <c r="D664" s="5"/>
      <c r="E664" s="5"/>
      <c r="F664" s="5"/>
      <c r="G664" s="5"/>
      <c r="H664" s="5"/>
      <c r="I664" s="6"/>
    </row>
    <row r="665" spans="4:9" x14ac:dyDescent="0.25">
      <c r="D665" s="5"/>
      <c r="E665" s="5"/>
      <c r="F665" s="5"/>
      <c r="G665" s="5"/>
      <c r="H665" s="5"/>
      <c r="I665" s="6"/>
    </row>
    <row r="666" spans="4:9" x14ac:dyDescent="0.25">
      <c r="D666" s="5"/>
      <c r="E666" s="5"/>
      <c r="F666" s="5"/>
      <c r="G666" s="5"/>
      <c r="H666" s="5"/>
      <c r="I666" s="6"/>
    </row>
    <row r="667" spans="4:9" x14ac:dyDescent="0.25">
      <c r="D667" s="5"/>
      <c r="E667" s="5"/>
      <c r="F667" s="5"/>
      <c r="G667" s="5"/>
      <c r="H667" s="5"/>
      <c r="I667" s="6"/>
    </row>
    <row r="668" spans="4:9" x14ac:dyDescent="0.25">
      <c r="D668" s="5"/>
      <c r="E668" s="5"/>
      <c r="F668" s="5"/>
      <c r="G668" s="5"/>
      <c r="H668" s="5"/>
      <c r="I668" s="6"/>
    </row>
    <row r="669" spans="4:9" x14ac:dyDescent="0.25">
      <c r="D669" s="5"/>
      <c r="E669" s="5"/>
      <c r="F669" s="5"/>
      <c r="G669" s="5"/>
      <c r="H669" s="5"/>
      <c r="I669" s="6"/>
    </row>
    <row r="670" spans="4:9" x14ac:dyDescent="0.25">
      <c r="D670" s="5"/>
      <c r="E670" s="5"/>
      <c r="F670" s="5"/>
      <c r="G670" s="5"/>
      <c r="H670" s="5"/>
      <c r="I670" s="6"/>
    </row>
    <row r="671" spans="4:9" x14ac:dyDescent="0.25">
      <c r="D671" s="5"/>
      <c r="E671" s="5"/>
      <c r="F671" s="5"/>
      <c r="G671" s="5"/>
      <c r="H671" s="5"/>
      <c r="I671" s="6"/>
    </row>
    <row r="672" spans="4:9" x14ac:dyDescent="0.25">
      <c r="D672" s="5"/>
      <c r="E672" s="5"/>
      <c r="F672" s="5"/>
      <c r="G672" s="5"/>
      <c r="H672" s="5"/>
      <c r="I672" s="6"/>
    </row>
    <row r="673" spans="4:9" x14ac:dyDescent="0.25">
      <c r="D673" s="5"/>
      <c r="E673" s="5"/>
      <c r="F673" s="5"/>
      <c r="G673" s="5"/>
      <c r="H673" s="5"/>
      <c r="I673" s="6"/>
    </row>
    <row r="674" spans="4:9" x14ac:dyDescent="0.25">
      <c r="D674" s="5"/>
      <c r="E674" s="5"/>
      <c r="F674" s="5"/>
      <c r="G674" s="5"/>
      <c r="H674" s="5"/>
      <c r="I674" s="6"/>
    </row>
    <row r="675" spans="4:9" x14ac:dyDescent="0.25">
      <c r="D675" s="5"/>
      <c r="E675" s="5"/>
      <c r="F675" s="5"/>
      <c r="G675" s="5"/>
      <c r="H675" s="5"/>
      <c r="I675" s="6"/>
    </row>
    <row r="676" spans="4:9" x14ac:dyDescent="0.25">
      <c r="D676" s="5"/>
      <c r="E676" s="5"/>
      <c r="F676" s="5"/>
      <c r="G676" s="5"/>
      <c r="H676" s="5"/>
      <c r="I676" s="6"/>
    </row>
    <row r="677" spans="4:9" x14ac:dyDescent="0.25">
      <c r="D677" s="5"/>
      <c r="E677" s="5"/>
      <c r="F677" s="5"/>
      <c r="G677" s="5"/>
      <c r="H677" s="5"/>
      <c r="I677" s="6"/>
    </row>
    <row r="678" spans="4:9" x14ac:dyDescent="0.25">
      <c r="D678" s="5"/>
      <c r="E678" s="5"/>
      <c r="F678" s="5"/>
      <c r="G678" s="5"/>
      <c r="H678" s="5"/>
      <c r="I678" s="6"/>
    </row>
    <row r="679" spans="4:9" x14ac:dyDescent="0.25">
      <c r="D679" s="5"/>
      <c r="E679" s="5"/>
      <c r="F679" s="5"/>
      <c r="G679" s="5"/>
      <c r="H679" s="5"/>
      <c r="I679" s="6"/>
    </row>
    <row r="680" spans="4:9" x14ac:dyDescent="0.25">
      <c r="D680" s="5"/>
      <c r="E680" s="5"/>
      <c r="F680" s="5"/>
      <c r="G680" s="5"/>
      <c r="H680" s="5"/>
      <c r="I680" s="6"/>
    </row>
    <row r="681" spans="4:9" x14ac:dyDescent="0.25">
      <c r="D681" s="5"/>
      <c r="E681" s="5"/>
      <c r="F681" s="5"/>
      <c r="G681" s="5"/>
      <c r="H681" s="5"/>
      <c r="I681" s="6"/>
    </row>
    <row r="682" spans="4:9" x14ac:dyDescent="0.25">
      <c r="D682" s="5"/>
      <c r="E682" s="5"/>
      <c r="F682" s="5"/>
      <c r="G682" s="5"/>
      <c r="H682" s="5"/>
      <c r="I682" s="6"/>
    </row>
    <row r="683" spans="4:9" x14ac:dyDescent="0.25">
      <c r="D683" s="5"/>
      <c r="E683" s="5"/>
      <c r="F683" s="5"/>
      <c r="G683" s="5"/>
      <c r="H683" s="5"/>
      <c r="I683" s="6"/>
    </row>
    <row r="684" spans="4:9" x14ac:dyDescent="0.25">
      <c r="D684" s="5"/>
      <c r="E684" s="5"/>
      <c r="F684" s="5"/>
      <c r="G684" s="5"/>
      <c r="H684" s="5"/>
      <c r="I684" s="6"/>
    </row>
    <row r="685" spans="4:9" x14ac:dyDescent="0.25">
      <c r="D685" s="5"/>
      <c r="E685" s="5"/>
      <c r="F685" s="5"/>
      <c r="G685" s="5"/>
      <c r="H685" s="5"/>
      <c r="I685" s="6"/>
    </row>
    <row r="686" spans="4:9" x14ac:dyDescent="0.25">
      <c r="D686" s="5"/>
      <c r="E686" s="5"/>
      <c r="F686" s="5"/>
      <c r="G686" s="5"/>
      <c r="H686" s="5"/>
      <c r="I686" s="6"/>
    </row>
    <row r="687" spans="4:9" x14ac:dyDescent="0.25">
      <c r="D687" s="5"/>
      <c r="E687" s="5"/>
      <c r="F687" s="5"/>
      <c r="G687" s="5"/>
      <c r="H687" s="5"/>
      <c r="I687" s="6"/>
    </row>
    <row r="688" spans="4:9" x14ac:dyDescent="0.25">
      <c r="D688" s="5"/>
      <c r="E688" s="5"/>
      <c r="F688" s="5"/>
      <c r="G688" s="5"/>
      <c r="H688" s="5"/>
      <c r="I688" s="6"/>
    </row>
    <row r="689" spans="4:9" x14ac:dyDescent="0.25">
      <c r="D689" s="5"/>
      <c r="E689" s="5"/>
      <c r="F689" s="5"/>
      <c r="G689" s="5"/>
      <c r="H689" s="5"/>
      <c r="I689" s="6"/>
    </row>
    <row r="690" spans="4:9" x14ac:dyDescent="0.25">
      <c r="D690" s="5"/>
      <c r="E690" s="5"/>
      <c r="F690" s="5"/>
      <c r="G690" s="5"/>
      <c r="H690" s="5"/>
      <c r="I690" s="6"/>
    </row>
    <row r="691" spans="4:9" x14ac:dyDescent="0.25">
      <c r="D691" s="5"/>
      <c r="E691" s="5"/>
      <c r="F691" s="5"/>
      <c r="G691" s="5"/>
      <c r="H691" s="5"/>
      <c r="I691" s="6"/>
    </row>
    <row r="692" spans="4:9" x14ac:dyDescent="0.25">
      <c r="D692" s="5"/>
      <c r="E692" s="5"/>
      <c r="F692" s="5"/>
      <c r="G692" s="5"/>
      <c r="H692" s="5"/>
      <c r="I692" s="6"/>
    </row>
    <row r="693" spans="4:9" x14ac:dyDescent="0.25">
      <c r="D693" s="5"/>
      <c r="E693" s="5"/>
      <c r="F693" s="5"/>
      <c r="G693" s="5"/>
      <c r="H693" s="5"/>
      <c r="I693" s="6"/>
    </row>
    <row r="694" spans="4:9" x14ac:dyDescent="0.25">
      <c r="D694" s="5"/>
      <c r="E694" s="5"/>
      <c r="F694" s="5"/>
      <c r="G694" s="5"/>
      <c r="H694" s="5"/>
      <c r="I694" s="6"/>
    </row>
    <row r="695" spans="4:9" x14ac:dyDescent="0.25">
      <c r="D695" s="5"/>
      <c r="E695" s="5"/>
      <c r="F695" s="5"/>
      <c r="G695" s="5"/>
      <c r="H695" s="5"/>
      <c r="I695" s="6"/>
    </row>
    <row r="696" spans="4:9" x14ac:dyDescent="0.25">
      <c r="D696" s="5"/>
      <c r="E696" s="5"/>
      <c r="F696" s="5"/>
      <c r="G696" s="5"/>
      <c r="H696" s="5"/>
      <c r="I696" s="6"/>
    </row>
    <row r="697" spans="4:9" x14ac:dyDescent="0.25">
      <c r="D697" s="5"/>
      <c r="E697" s="5"/>
      <c r="F697" s="5"/>
      <c r="G697" s="5"/>
      <c r="H697" s="5"/>
      <c r="I697" s="6"/>
    </row>
    <row r="698" spans="4:9" x14ac:dyDescent="0.25">
      <c r="D698" s="5"/>
      <c r="E698" s="5"/>
      <c r="F698" s="5"/>
      <c r="G698" s="5"/>
      <c r="H698" s="5"/>
      <c r="I698" s="6"/>
    </row>
    <row r="699" spans="4:9" x14ac:dyDescent="0.25">
      <c r="D699" s="5"/>
      <c r="E699" s="5"/>
      <c r="F699" s="5"/>
      <c r="G699" s="5"/>
      <c r="H699" s="5"/>
      <c r="I699" s="6"/>
    </row>
    <row r="700" spans="4:9" x14ac:dyDescent="0.25">
      <c r="D700" s="5"/>
      <c r="E700" s="5"/>
      <c r="F700" s="5"/>
      <c r="G700" s="5"/>
      <c r="H700" s="5"/>
      <c r="I700" s="6"/>
    </row>
    <row r="701" spans="4:9" x14ac:dyDescent="0.25">
      <c r="D701" s="5"/>
      <c r="E701" s="5"/>
      <c r="F701" s="5"/>
      <c r="G701" s="5"/>
      <c r="H701" s="5"/>
      <c r="I701" s="6"/>
    </row>
    <row r="702" spans="4:9" x14ac:dyDescent="0.25">
      <c r="D702" s="5"/>
      <c r="E702" s="5"/>
      <c r="F702" s="5"/>
      <c r="G702" s="5"/>
      <c r="H702" s="5"/>
      <c r="I702" s="6"/>
    </row>
    <row r="703" spans="4:9" x14ac:dyDescent="0.25">
      <c r="D703" s="5"/>
      <c r="E703" s="5"/>
      <c r="F703" s="5"/>
      <c r="G703" s="5"/>
      <c r="H703" s="5"/>
      <c r="I703" s="6"/>
    </row>
    <row r="704" spans="4:9" x14ac:dyDescent="0.25">
      <c r="D704" s="5"/>
      <c r="E704" s="5"/>
      <c r="F704" s="5"/>
      <c r="G704" s="5"/>
      <c r="H704" s="5"/>
      <c r="I704" s="6"/>
    </row>
    <row r="705" spans="4:9" x14ac:dyDescent="0.25">
      <c r="D705" s="5"/>
      <c r="E705" s="5"/>
      <c r="F705" s="5"/>
      <c r="G705" s="5"/>
      <c r="H705" s="5"/>
      <c r="I705" s="6"/>
    </row>
    <row r="706" spans="4:9" x14ac:dyDescent="0.25">
      <c r="D706" s="5"/>
      <c r="E706" s="5"/>
      <c r="F706" s="5"/>
      <c r="G706" s="5"/>
      <c r="H706" s="5"/>
      <c r="I706" s="6"/>
    </row>
    <row r="707" spans="4:9" x14ac:dyDescent="0.25">
      <c r="D707" s="5"/>
      <c r="E707" s="5"/>
      <c r="F707" s="5"/>
      <c r="G707" s="5"/>
      <c r="H707" s="5"/>
      <c r="I707" s="6"/>
    </row>
    <row r="708" spans="4:9" x14ac:dyDescent="0.25">
      <c r="D708" s="5"/>
      <c r="E708" s="5"/>
      <c r="F708" s="5"/>
      <c r="G708" s="5"/>
      <c r="H708" s="5"/>
      <c r="I708" s="6"/>
    </row>
    <row r="709" spans="4:9" x14ac:dyDescent="0.25">
      <c r="D709" s="5"/>
      <c r="E709" s="5"/>
      <c r="F709" s="5"/>
      <c r="G709" s="5"/>
      <c r="H709" s="5"/>
      <c r="I709" s="6"/>
    </row>
    <row r="710" spans="4:9" x14ac:dyDescent="0.25">
      <c r="D710" s="5"/>
      <c r="E710" s="5"/>
      <c r="F710" s="5"/>
      <c r="G710" s="5"/>
      <c r="H710" s="5"/>
      <c r="I710" s="6"/>
    </row>
    <row r="711" spans="4:9" x14ac:dyDescent="0.25">
      <c r="D711" s="5"/>
      <c r="E711" s="5"/>
      <c r="F711" s="5"/>
      <c r="G711" s="5"/>
      <c r="H711" s="5"/>
      <c r="I711" s="6"/>
    </row>
    <row r="712" spans="4:9" x14ac:dyDescent="0.25">
      <c r="D712" s="5"/>
      <c r="E712" s="5"/>
      <c r="F712" s="5"/>
      <c r="G712" s="5"/>
      <c r="H712" s="5"/>
      <c r="I712" s="6"/>
    </row>
    <row r="713" spans="4:9" x14ac:dyDescent="0.25">
      <c r="D713" s="5"/>
      <c r="E713" s="5"/>
      <c r="F713" s="5"/>
      <c r="G713" s="5"/>
      <c r="H713" s="5"/>
      <c r="I713" s="6"/>
    </row>
    <row r="714" spans="4:9" x14ac:dyDescent="0.25">
      <c r="D714" s="5"/>
      <c r="E714" s="5"/>
      <c r="F714" s="5"/>
      <c r="G714" s="5"/>
      <c r="H714" s="5"/>
      <c r="I714" s="6"/>
    </row>
    <row r="715" spans="4:9" x14ac:dyDescent="0.25">
      <c r="D715" s="5"/>
      <c r="E715" s="5"/>
      <c r="F715" s="5"/>
      <c r="G715" s="5"/>
      <c r="H715" s="5"/>
      <c r="I715" s="6"/>
    </row>
    <row r="716" spans="4:9" x14ac:dyDescent="0.25">
      <c r="D716" s="5"/>
      <c r="E716" s="5"/>
      <c r="F716" s="5"/>
      <c r="G716" s="5"/>
      <c r="H716" s="5"/>
      <c r="I716" s="6"/>
    </row>
    <row r="717" spans="4:9" x14ac:dyDescent="0.25">
      <c r="D717" s="5"/>
      <c r="E717" s="5"/>
      <c r="F717" s="5"/>
      <c r="G717" s="5"/>
      <c r="H717" s="5"/>
      <c r="I717" s="6"/>
    </row>
    <row r="718" spans="4:9" x14ac:dyDescent="0.25">
      <c r="D718" s="5"/>
      <c r="E718" s="5"/>
      <c r="F718" s="5"/>
      <c r="G718" s="5"/>
      <c r="H718" s="5"/>
      <c r="I718" s="6"/>
    </row>
    <row r="719" spans="4:9" x14ac:dyDescent="0.25">
      <c r="D719" s="5"/>
      <c r="E719" s="5"/>
      <c r="F719" s="5"/>
      <c r="G719" s="5"/>
      <c r="H719" s="5"/>
      <c r="I719" s="6"/>
    </row>
    <row r="720" spans="4:9" x14ac:dyDescent="0.25">
      <c r="D720" s="5"/>
      <c r="E720" s="5"/>
      <c r="F720" s="5"/>
      <c r="G720" s="5"/>
      <c r="H720" s="5"/>
      <c r="I720" s="6"/>
    </row>
    <row r="721" spans="4:9" x14ac:dyDescent="0.25">
      <c r="D721" s="5"/>
      <c r="E721" s="5"/>
      <c r="F721" s="5"/>
      <c r="G721" s="5"/>
      <c r="H721" s="5"/>
      <c r="I721" s="6"/>
    </row>
    <row r="722" spans="4:9" x14ac:dyDescent="0.25">
      <c r="D722" s="5"/>
      <c r="E722" s="5"/>
      <c r="F722" s="5"/>
      <c r="G722" s="5"/>
      <c r="H722" s="5"/>
      <c r="I722" s="6"/>
    </row>
    <row r="723" spans="4:9" x14ac:dyDescent="0.25">
      <c r="D723" s="5"/>
      <c r="E723" s="5"/>
      <c r="F723" s="5"/>
      <c r="G723" s="5"/>
      <c r="H723" s="5"/>
      <c r="I723" s="6"/>
    </row>
    <row r="724" spans="4:9" x14ac:dyDescent="0.25">
      <c r="D724" s="5"/>
      <c r="E724" s="5"/>
      <c r="F724" s="5"/>
      <c r="G724" s="5"/>
      <c r="H724" s="5"/>
      <c r="I724" s="6"/>
    </row>
    <row r="725" spans="4:9" x14ac:dyDescent="0.25">
      <c r="D725" s="5"/>
      <c r="E725" s="5"/>
      <c r="F725" s="5"/>
      <c r="G725" s="5"/>
      <c r="H725" s="5"/>
      <c r="I725" s="6"/>
    </row>
    <row r="726" spans="4:9" x14ac:dyDescent="0.25">
      <c r="D726" s="5"/>
      <c r="E726" s="5"/>
      <c r="F726" s="5"/>
      <c r="G726" s="5"/>
      <c r="H726" s="5"/>
      <c r="I726" s="6"/>
    </row>
    <row r="727" spans="4:9" x14ac:dyDescent="0.25">
      <c r="D727" s="5"/>
      <c r="E727" s="5"/>
      <c r="F727" s="5"/>
      <c r="G727" s="5"/>
      <c r="H727" s="5"/>
      <c r="I727" s="6"/>
    </row>
    <row r="728" spans="4:9" x14ac:dyDescent="0.25">
      <c r="D728" s="5"/>
      <c r="E728" s="5"/>
      <c r="F728" s="5"/>
      <c r="G728" s="5"/>
      <c r="H728" s="5"/>
      <c r="I728" s="6"/>
    </row>
    <row r="729" spans="4:9" x14ac:dyDescent="0.25">
      <c r="D729" s="5"/>
      <c r="E729" s="5"/>
      <c r="F729" s="5"/>
      <c r="G729" s="5"/>
      <c r="H729" s="5"/>
      <c r="I729" s="6"/>
    </row>
    <row r="730" spans="4:9" x14ac:dyDescent="0.25">
      <c r="D730" s="5"/>
      <c r="E730" s="5"/>
      <c r="F730" s="5"/>
      <c r="G730" s="5"/>
      <c r="H730" s="5"/>
      <c r="I730" s="6"/>
    </row>
    <row r="731" spans="4:9" x14ac:dyDescent="0.25">
      <c r="D731" s="5"/>
      <c r="E731" s="5"/>
      <c r="F731" s="5"/>
      <c r="G731" s="5"/>
      <c r="H731" s="5"/>
      <c r="I731" s="6"/>
    </row>
    <row r="732" spans="4:9" x14ac:dyDescent="0.25">
      <c r="D732" s="5"/>
      <c r="E732" s="5"/>
      <c r="F732" s="5"/>
      <c r="G732" s="5"/>
      <c r="H732" s="5"/>
      <c r="I732" s="6"/>
    </row>
    <row r="733" spans="4:9" x14ac:dyDescent="0.25">
      <c r="D733" s="5"/>
      <c r="E733" s="5"/>
      <c r="F733" s="5"/>
      <c r="G733" s="5"/>
      <c r="H733" s="5"/>
      <c r="I733" s="6"/>
    </row>
    <row r="734" spans="4:9" x14ac:dyDescent="0.25">
      <c r="D734" s="5"/>
      <c r="E734" s="5"/>
      <c r="F734" s="5"/>
      <c r="G734" s="5"/>
      <c r="H734" s="5"/>
      <c r="I734" s="6"/>
    </row>
    <row r="735" spans="4:9" x14ac:dyDescent="0.25">
      <c r="D735" s="5"/>
      <c r="E735" s="5"/>
      <c r="F735" s="5"/>
      <c r="G735" s="5"/>
      <c r="H735" s="5"/>
      <c r="I735" s="6"/>
    </row>
    <row r="736" spans="4:9" x14ac:dyDescent="0.25">
      <c r="D736" s="5"/>
      <c r="E736" s="5"/>
      <c r="F736" s="5"/>
      <c r="G736" s="5"/>
      <c r="H736" s="5"/>
      <c r="I736" s="6"/>
    </row>
    <row r="737" spans="4:9" x14ac:dyDescent="0.25">
      <c r="D737" s="5"/>
      <c r="E737" s="5"/>
      <c r="F737" s="5"/>
      <c r="G737" s="5"/>
      <c r="H737" s="5"/>
      <c r="I737" s="6"/>
    </row>
    <row r="738" spans="4:9" x14ac:dyDescent="0.25">
      <c r="D738" s="5"/>
      <c r="E738" s="5"/>
      <c r="F738" s="5"/>
      <c r="G738" s="5"/>
      <c r="H738" s="5"/>
      <c r="I738" s="6"/>
    </row>
    <row r="739" spans="4:9" x14ac:dyDescent="0.25">
      <c r="D739" s="5"/>
      <c r="E739" s="5"/>
      <c r="F739" s="5"/>
      <c r="G739" s="5"/>
      <c r="H739" s="5"/>
      <c r="I739" s="6"/>
    </row>
    <row r="740" spans="4:9" x14ac:dyDescent="0.25">
      <c r="D740" s="5"/>
      <c r="E740" s="5"/>
      <c r="F740" s="5"/>
      <c r="G740" s="5"/>
      <c r="H740" s="5"/>
      <c r="I740" s="6"/>
    </row>
    <row r="741" spans="4:9" x14ac:dyDescent="0.25">
      <c r="D741" s="5"/>
      <c r="E741" s="5"/>
      <c r="F741" s="5"/>
      <c r="G741" s="5"/>
      <c r="H741" s="5"/>
      <c r="I741" s="6"/>
    </row>
    <row r="742" spans="4:9" x14ac:dyDescent="0.25">
      <c r="D742" s="5"/>
      <c r="E742" s="5"/>
      <c r="F742" s="5"/>
      <c r="G742" s="5"/>
      <c r="H742" s="5"/>
      <c r="I742" s="6"/>
    </row>
    <row r="743" spans="4:9" x14ac:dyDescent="0.25">
      <c r="D743" s="5"/>
      <c r="E743" s="5"/>
      <c r="F743" s="5"/>
      <c r="G743" s="5"/>
      <c r="H743" s="5"/>
      <c r="I743" s="6"/>
    </row>
    <row r="744" spans="4:9" x14ac:dyDescent="0.25">
      <c r="D744" s="5"/>
      <c r="E744" s="5"/>
      <c r="F744" s="5"/>
      <c r="G744" s="5"/>
      <c r="H744" s="5"/>
      <c r="I744" s="6"/>
    </row>
    <row r="745" spans="4:9" x14ac:dyDescent="0.25">
      <c r="D745" s="5"/>
      <c r="E745" s="5"/>
      <c r="F745" s="5"/>
      <c r="G745" s="5"/>
      <c r="H745" s="5"/>
      <c r="I745" s="6"/>
    </row>
    <row r="746" spans="4:9" x14ac:dyDescent="0.25">
      <c r="D746" s="5"/>
      <c r="E746" s="5"/>
      <c r="F746" s="5"/>
      <c r="G746" s="5"/>
      <c r="H746" s="5"/>
      <c r="I746" s="6"/>
    </row>
    <row r="747" spans="4:9" x14ac:dyDescent="0.25">
      <c r="D747" s="5"/>
      <c r="E747" s="5"/>
      <c r="F747" s="5"/>
      <c r="G747" s="5"/>
      <c r="H747" s="5"/>
      <c r="I747" s="6"/>
    </row>
    <row r="748" spans="4:9" x14ac:dyDescent="0.25">
      <c r="D748" s="5"/>
      <c r="E748" s="5"/>
      <c r="F748" s="5"/>
      <c r="G748" s="5"/>
      <c r="H748" s="5"/>
      <c r="I748" s="6"/>
    </row>
    <row r="749" spans="4:9" x14ac:dyDescent="0.25">
      <c r="D749" s="5"/>
      <c r="E749" s="5"/>
      <c r="F749" s="5"/>
      <c r="G749" s="5"/>
      <c r="H749" s="5"/>
      <c r="I749" s="6"/>
    </row>
    <row r="750" spans="4:9" x14ac:dyDescent="0.25">
      <c r="D750" s="5"/>
      <c r="E750" s="5"/>
      <c r="F750" s="5"/>
      <c r="G750" s="5"/>
      <c r="H750" s="5"/>
      <c r="I750" s="6"/>
    </row>
    <row r="751" spans="4:9" x14ac:dyDescent="0.25">
      <c r="D751" s="5"/>
      <c r="E751" s="5"/>
      <c r="F751" s="5"/>
      <c r="G751" s="5"/>
      <c r="H751" s="5"/>
      <c r="I751" s="6"/>
    </row>
    <row r="752" spans="4:9" x14ac:dyDescent="0.25">
      <c r="D752" s="5"/>
      <c r="E752" s="5"/>
      <c r="F752" s="5"/>
      <c r="G752" s="5"/>
      <c r="H752" s="5"/>
      <c r="I752" s="6"/>
    </row>
    <row r="753" spans="4:9" x14ac:dyDescent="0.25">
      <c r="D753" s="5"/>
      <c r="E753" s="5"/>
      <c r="F753" s="5"/>
      <c r="G753" s="5"/>
      <c r="H753" s="5"/>
      <c r="I753" s="6"/>
    </row>
    <row r="754" spans="4:9" x14ac:dyDescent="0.25">
      <c r="D754" s="5"/>
      <c r="E754" s="5"/>
      <c r="F754" s="5"/>
      <c r="G754" s="5"/>
      <c r="H754" s="5"/>
      <c r="I754" s="6"/>
    </row>
    <row r="755" spans="4:9" x14ac:dyDescent="0.25">
      <c r="D755" s="5"/>
      <c r="E755" s="5"/>
      <c r="F755" s="5"/>
      <c r="G755" s="5"/>
      <c r="H755" s="5"/>
      <c r="I755" s="6"/>
    </row>
    <row r="756" spans="4:9" x14ac:dyDescent="0.25">
      <c r="D756" s="5"/>
      <c r="E756" s="5"/>
      <c r="F756" s="5"/>
      <c r="G756" s="5"/>
      <c r="H756" s="5"/>
      <c r="I756" s="6"/>
    </row>
    <row r="757" spans="4:9" x14ac:dyDescent="0.25">
      <c r="D757" s="5"/>
      <c r="E757" s="5"/>
      <c r="F757" s="5"/>
      <c r="G757" s="5"/>
      <c r="H757" s="5"/>
      <c r="I757" s="6"/>
    </row>
    <row r="758" spans="4:9" x14ac:dyDescent="0.25">
      <c r="D758" s="5"/>
      <c r="E758" s="5"/>
      <c r="F758" s="5"/>
      <c r="G758" s="5"/>
      <c r="H758" s="5"/>
      <c r="I758" s="6"/>
    </row>
    <row r="759" spans="4:9" x14ac:dyDescent="0.25">
      <c r="D759" s="5"/>
      <c r="E759" s="5"/>
      <c r="F759" s="5"/>
      <c r="G759" s="5"/>
      <c r="H759" s="5"/>
      <c r="I759" s="6"/>
    </row>
    <row r="760" spans="4:9" x14ac:dyDescent="0.25">
      <c r="D760" s="5"/>
      <c r="E760" s="5"/>
      <c r="F760" s="5"/>
      <c r="G760" s="5"/>
      <c r="H760" s="5"/>
      <c r="I760" s="6"/>
    </row>
    <row r="761" spans="4:9" x14ac:dyDescent="0.25">
      <c r="D761" s="5"/>
      <c r="E761" s="5"/>
      <c r="F761" s="5"/>
      <c r="G761" s="5"/>
      <c r="H761" s="5"/>
      <c r="I761" s="6"/>
    </row>
    <row r="762" spans="4:9" x14ac:dyDescent="0.25">
      <c r="D762" s="5"/>
      <c r="E762" s="5"/>
      <c r="F762" s="5"/>
      <c r="G762" s="5"/>
      <c r="H762" s="5"/>
      <c r="I762" s="6"/>
    </row>
    <row r="763" spans="4:9" x14ac:dyDescent="0.25">
      <c r="D763" s="5"/>
      <c r="E763" s="5"/>
      <c r="F763" s="5"/>
      <c r="G763" s="5"/>
      <c r="H763" s="5"/>
      <c r="I763" s="6"/>
    </row>
    <row r="764" spans="4:9" x14ac:dyDescent="0.25">
      <c r="D764" s="5"/>
      <c r="E764" s="5"/>
      <c r="F764" s="5"/>
      <c r="G764" s="5"/>
      <c r="H764" s="5"/>
      <c r="I764" s="6"/>
    </row>
    <row r="765" spans="4:9" x14ac:dyDescent="0.25">
      <c r="D765" s="5"/>
      <c r="E765" s="5"/>
      <c r="F765" s="5"/>
      <c r="G765" s="5"/>
      <c r="H765" s="5"/>
      <c r="I765" s="6"/>
    </row>
    <row r="766" spans="4:9" x14ac:dyDescent="0.25">
      <c r="D766" s="5"/>
      <c r="E766" s="5"/>
      <c r="F766" s="5"/>
      <c r="G766" s="5"/>
      <c r="H766" s="5"/>
      <c r="I766" s="6"/>
    </row>
    <row r="767" spans="4:9" x14ac:dyDescent="0.25">
      <c r="D767" s="5"/>
      <c r="E767" s="5"/>
      <c r="F767" s="5"/>
      <c r="G767" s="5"/>
      <c r="H767" s="5"/>
      <c r="I767" s="6"/>
    </row>
    <row r="768" spans="4:9" x14ac:dyDescent="0.25">
      <c r="D768" s="5"/>
      <c r="E768" s="5"/>
      <c r="F768" s="5"/>
      <c r="G768" s="5"/>
      <c r="H768" s="5"/>
      <c r="I768" s="6"/>
    </row>
    <row r="769" spans="4:9" x14ac:dyDescent="0.25">
      <c r="D769" s="5"/>
      <c r="E769" s="5"/>
      <c r="F769" s="5"/>
      <c r="G769" s="5"/>
      <c r="H769" s="5"/>
      <c r="I769" s="6"/>
    </row>
    <row r="770" spans="4:9" x14ac:dyDescent="0.25">
      <c r="D770" s="5"/>
      <c r="E770" s="5"/>
      <c r="F770" s="5"/>
      <c r="G770" s="5"/>
      <c r="H770" s="5"/>
      <c r="I770" s="6"/>
    </row>
    <row r="771" spans="4:9" x14ac:dyDescent="0.25">
      <c r="D771" s="5"/>
      <c r="E771" s="5"/>
      <c r="F771" s="5"/>
      <c r="G771" s="5"/>
      <c r="H771" s="5"/>
      <c r="I771" s="6"/>
    </row>
    <row r="772" spans="4:9" x14ac:dyDescent="0.25">
      <c r="D772" s="5"/>
      <c r="E772" s="5"/>
      <c r="F772" s="5"/>
      <c r="G772" s="5"/>
      <c r="H772" s="5"/>
      <c r="I772" s="6"/>
    </row>
    <row r="773" spans="4:9" x14ac:dyDescent="0.25">
      <c r="D773" s="5"/>
      <c r="E773" s="5"/>
      <c r="F773" s="5"/>
      <c r="G773" s="5"/>
      <c r="H773" s="5"/>
      <c r="I773" s="6"/>
    </row>
    <row r="774" spans="4:9" x14ac:dyDescent="0.25">
      <c r="D774" s="5"/>
      <c r="E774" s="5"/>
      <c r="F774" s="5"/>
      <c r="G774" s="5"/>
      <c r="H774" s="5"/>
      <c r="I774" s="6"/>
    </row>
    <row r="775" spans="4:9" x14ac:dyDescent="0.25">
      <c r="D775" s="5"/>
      <c r="E775" s="5"/>
      <c r="F775" s="5"/>
      <c r="G775" s="5"/>
      <c r="H775" s="5"/>
      <c r="I775" s="6"/>
    </row>
    <row r="776" spans="4:9" x14ac:dyDescent="0.25">
      <c r="D776" s="5"/>
      <c r="E776" s="5"/>
      <c r="F776" s="5"/>
      <c r="G776" s="5"/>
      <c r="H776" s="5"/>
      <c r="I776" s="6"/>
    </row>
    <row r="777" spans="4:9" x14ac:dyDescent="0.25">
      <c r="D777" s="5"/>
      <c r="E777" s="5"/>
      <c r="F777" s="5"/>
      <c r="G777" s="5"/>
      <c r="H777" s="5"/>
      <c r="I777" s="6"/>
    </row>
    <row r="778" spans="4:9" x14ac:dyDescent="0.25">
      <c r="D778" s="5"/>
      <c r="E778" s="5"/>
      <c r="F778" s="5"/>
      <c r="G778" s="5"/>
      <c r="H778" s="5"/>
      <c r="I778" s="6"/>
    </row>
    <row r="779" spans="4:9" x14ac:dyDescent="0.25">
      <c r="D779" s="5"/>
      <c r="E779" s="5"/>
      <c r="F779" s="5"/>
      <c r="G779" s="5"/>
      <c r="H779" s="5"/>
      <c r="I779" s="6"/>
    </row>
    <row r="780" spans="4:9" x14ac:dyDescent="0.25">
      <c r="D780" s="5"/>
      <c r="E780" s="5"/>
      <c r="F780" s="5"/>
      <c r="G780" s="5"/>
      <c r="H780" s="5"/>
      <c r="I780" s="6"/>
    </row>
    <row r="781" spans="4:9" x14ac:dyDescent="0.25">
      <c r="D781" s="5"/>
      <c r="E781" s="5"/>
      <c r="F781" s="5"/>
      <c r="G781" s="5"/>
      <c r="H781" s="5"/>
      <c r="I781" s="6"/>
    </row>
    <row r="782" spans="4:9" x14ac:dyDescent="0.25">
      <c r="D782" s="5"/>
      <c r="E782" s="5"/>
      <c r="F782" s="5"/>
      <c r="G782" s="5"/>
      <c r="H782" s="5"/>
      <c r="I782" s="6"/>
    </row>
    <row r="783" spans="4:9" x14ac:dyDescent="0.25">
      <c r="D783" s="5"/>
      <c r="E783" s="5"/>
      <c r="F783" s="5"/>
      <c r="G783" s="5"/>
      <c r="H783" s="5"/>
      <c r="I783" s="6"/>
    </row>
    <row r="784" spans="4:9" x14ac:dyDescent="0.25">
      <c r="D784" s="5"/>
      <c r="E784" s="5"/>
      <c r="F784" s="5"/>
      <c r="G784" s="5"/>
      <c r="H784" s="5"/>
      <c r="I784" s="6"/>
    </row>
    <row r="785" spans="4:9" x14ac:dyDescent="0.25">
      <c r="D785" s="5"/>
      <c r="E785" s="5"/>
      <c r="F785" s="5"/>
      <c r="G785" s="5"/>
      <c r="H785" s="5"/>
      <c r="I785" s="6"/>
    </row>
    <row r="786" spans="4:9" x14ac:dyDescent="0.25">
      <c r="D786" s="5"/>
      <c r="E786" s="5"/>
      <c r="F786" s="5"/>
      <c r="G786" s="5"/>
      <c r="H786" s="5"/>
      <c r="I786" s="6"/>
    </row>
    <row r="787" spans="4:9" x14ac:dyDescent="0.25">
      <c r="D787" s="5"/>
      <c r="E787" s="5"/>
      <c r="F787" s="5"/>
      <c r="G787" s="5"/>
      <c r="H787" s="5"/>
      <c r="I787" s="6"/>
    </row>
    <row r="788" spans="4:9" x14ac:dyDescent="0.25">
      <c r="D788" s="5"/>
      <c r="E788" s="5"/>
      <c r="F788" s="5"/>
      <c r="G788" s="5"/>
      <c r="H788" s="5"/>
      <c r="I788" s="6"/>
    </row>
    <row r="789" spans="4:9" x14ac:dyDescent="0.25">
      <c r="D789" s="5"/>
      <c r="E789" s="5"/>
      <c r="F789" s="5"/>
      <c r="G789" s="5"/>
      <c r="H789" s="5"/>
      <c r="I789" s="6"/>
    </row>
    <row r="790" spans="4:9" x14ac:dyDescent="0.25">
      <c r="D790" s="5"/>
      <c r="E790" s="5"/>
      <c r="F790" s="5"/>
      <c r="G790" s="5"/>
      <c r="H790" s="5"/>
      <c r="I790" s="6"/>
    </row>
    <row r="791" spans="4:9" x14ac:dyDescent="0.25">
      <c r="D791" s="5"/>
      <c r="E791" s="5"/>
      <c r="F791" s="5"/>
      <c r="G791" s="5"/>
      <c r="H791" s="5"/>
      <c r="I791" s="6"/>
    </row>
    <row r="792" spans="4:9" x14ac:dyDescent="0.25">
      <c r="D792" s="5"/>
      <c r="E792" s="5"/>
      <c r="F792" s="5"/>
      <c r="G792" s="5"/>
      <c r="H792" s="5"/>
      <c r="I792" s="6"/>
    </row>
    <row r="793" spans="4:9" x14ac:dyDescent="0.25">
      <c r="D793" s="5"/>
      <c r="E793" s="5"/>
      <c r="F793" s="5"/>
      <c r="G793" s="5"/>
      <c r="H793" s="5"/>
      <c r="I793" s="6"/>
    </row>
    <row r="794" spans="4:9" x14ac:dyDescent="0.25">
      <c r="D794" s="5"/>
      <c r="E794" s="5"/>
      <c r="F794" s="5"/>
      <c r="G794" s="5"/>
      <c r="H794" s="5"/>
      <c r="I794" s="6"/>
    </row>
    <row r="795" spans="4:9" x14ac:dyDescent="0.25">
      <c r="D795" s="5"/>
      <c r="E795" s="5"/>
      <c r="F795" s="5"/>
      <c r="G795" s="5"/>
      <c r="H795" s="5"/>
      <c r="I795" s="6"/>
    </row>
    <row r="796" spans="4:9" x14ac:dyDescent="0.25">
      <c r="D796" s="5"/>
      <c r="E796" s="5"/>
      <c r="F796" s="5"/>
      <c r="G796" s="5"/>
      <c r="H796" s="5"/>
      <c r="I796" s="6"/>
    </row>
    <row r="797" spans="4:9" x14ac:dyDescent="0.25">
      <c r="D797" s="5"/>
      <c r="E797" s="5"/>
      <c r="F797" s="5"/>
      <c r="G797" s="5"/>
      <c r="H797" s="5"/>
      <c r="I797" s="6"/>
    </row>
    <row r="798" spans="4:9" x14ac:dyDescent="0.25">
      <c r="D798" s="5"/>
      <c r="E798" s="5"/>
      <c r="F798" s="5"/>
      <c r="G798" s="5"/>
      <c r="H798" s="5"/>
      <c r="I798" s="6"/>
    </row>
    <row r="799" spans="4:9" x14ac:dyDescent="0.25">
      <c r="D799" s="5"/>
      <c r="E799" s="5"/>
      <c r="F799" s="5"/>
      <c r="G799" s="5"/>
      <c r="H799" s="5"/>
      <c r="I799" s="6"/>
    </row>
    <row r="800" spans="4:9" x14ac:dyDescent="0.25">
      <c r="D800" s="5"/>
      <c r="E800" s="5"/>
      <c r="F800" s="5"/>
      <c r="G800" s="5"/>
      <c r="H800" s="5"/>
      <c r="I800" s="6"/>
    </row>
    <row r="801" spans="4:9" x14ac:dyDescent="0.25">
      <c r="D801" s="5"/>
      <c r="E801" s="5"/>
      <c r="F801" s="5"/>
      <c r="G801" s="5"/>
      <c r="H801" s="5"/>
      <c r="I801" s="6"/>
    </row>
    <row r="802" spans="4:9" x14ac:dyDescent="0.25">
      <c r="D802" s="5"/>
      <c r="E802" s="5"/>
      <c r="F802" s="5"/>
      <c r="G802" s="5"/>
      <c r="H802" s="5"/>
      <c r="I802" s="6"/>
    </row>
    <row r="803" spans="4:9" x14ac:dyDescent="0.25">
      <c r="D803" s="5"/>
      <c r="E803" s="5"/>
      <c r="F803" s="5"/>
      <c r="G803" s="5"/>
      <c r="H803" s="5"/>
      <c r="I803" s="6"/>
    </row>
    <row r="804" spans="4:9" x14ac:dyDescent="0.25">
      <c r="D804" s="5"/>
      <c r="E804" s="5"/>
      <c r="F804" s="5"/>
      <c r="G804" s="5"/>
      <c r="H804" s="5"/>
      <c r="I804" s="6"/>
    </row>
    <row r="805" spans="4:9" x14ac:dyDescent="0.25">
      <c r="D805" s="5"/>
      <c r="E805" s="5"/>
      <c r="F805" s="5"/>
      <c r="G805" s="5"/>
      <c r="H805" s="5"/>
      <c r="I805" s="6"/>
    </row>
    <row r="806" spans="4:9" x14ac:dyDescent="0.25">
      <c r="D806" s="5"/>
      <c r="E806" s="5"/>
      <c r="F806" s="5"/>
      <c r="G806" s="5"/>
      <c r="H806" s="5"/>
      <c r="I806" s="6"/>
    </row>
    <row r="807" spans="4:9" x14ac:dyDescent="0.25">
      <c r="D807" s="5"/>
      <c r="E807" s="5"/>
      <c r="F807" s="5"/>
      <c r="G807" s="5"/>
      <c r="H807" s="5"/>
      <c r="I807" s="6"/>
    </row>
    <row r="808" spans="4:9" x14ac:dyDescent="0.25">
      <c r="D808" s="5"/>
      <c r="E808" s="5"/>
      <c r="F808" s="5"/>
      <c r="G808" s="5"/>
      <c r="H808" s="5"/>
      <c r="I808" s="6"/>
    </row>
    <row r="809" spans="4:9" x14ac:dyDescent="0.25">
      <c r="D809" s="5"/>
      <c r="E809" s="5"/>
      <c r="F809" s="5"/>
      <c r="G809" s="5"/>
      <c r="H809" s="5"/>
      <c r="I809" s="6"/>
    </row>
    <row r="810" spans="4:9" x14ac:dyDescent="0.25">
      <c r="D810" s="5"/>
      <c r="E810" s="5"/>
      <c r="F810" s="5"/>
      <c r="G810" s="5"/>
      <c r="H810" s="5"/>
      <c r="I810" s="6"/>
    </row>
    <row r="811" spans="4:9" x14ac:dyDescent="0.25">
      <c r="D811" s="5"/>
      <c r="E811" s="5"/>
      <c r="F811" s="5"/>
      <c r="G811" s="5"/>
      <c r="H811" s="5"/>
      <c r="I811" s="6"/>
    </row>
    <row r="812" spans="4:9" x14ac:dyDescent="0.25">
      <c r="D812" s="5"/>
      <c r="E812" s="5"/>
      <c r="F812" s="5"/>
      <c r="G812" s="5"/>
      <c r="H812" s="5"/>
      <c r="I812" s="6"/>
    </row>
    <row r="813" spans="4:9" x14ac:dyDescent="0.25">
      <c r="D813" s="5"/>
      <c r="E813" s="5"/>
      <c r="F813" s="5"/>
      <c r="G813" s="5"/>
      <c r="H813" s="5"/>
      <c r="I813" s="6"/>
    </row>
    <row r="814" spans="4:9" x14ac:dyDescent="0.25">
      <c r="D814" s="5"/>
      <c r="E814" s="5"/>
      <c r="F814" s="5"/>
      <c r="G814" s="5"/>
      <c r="H814" s="5"/>
      <c r="I814" s="6"/>
    </row>
    <row r="815" spans="4:9" x14ac:dyDescent="0.25">
      <c r="D815" s="5"/>
      <c r="E815" s="5"/>
      <c r="F815" s="5"/>
      <c r="G815" s="5"/>
      <c r="H815" s="5"/>
      <c r="I815" s="6"/>
    </row>
    <row r="816" spans="4:9" x14ac:dyDescent="0.25">
      <c r="D816" s="5"/>
      <c r="E816" s="5"/>
      <c r="F816" s="5"/>
      <c r="G816" s="5"/>
      <c r="H816" s="5"/>
      <c r="I816" s="6"/>
    </row>
    <row r="817" spans="4:9" x14ac:dyDescent="0.25">
      <c r="D817" s="5"/>
      <c r="E817" s="5"/>
      <c r="F817" s="5"/>
      <c r="G817" s="5"/>
      <c r="H817" s="5"/>
      <c r="I817" s="6"/>
    </row>
    <row r="818" spans="4:9" x14ac:dyDescent="0.25">
      <c r="D818" s="5"/>
      <c r="E818" s="5"/>
      <c r="F818" s="5"/>
      <c r="G818" s="5"/>
      <c r="H818" s="5"/>
      <c r="I818" s="6"/>
    </row>
    <row r="819" spans="4:9" x14ac:dyDescent="0.25">
      <c r="D819" s="5"/>
      <c r="E819" s="5"/>
      <c r="F819" s="5"/>
      <c r="G819" s="5"/>
      <c r="H819" s="5"/>
      <c r="I819" s="6"/>
    </row>
    <row r="820" spans="4:9" x14ac:dyDescent="0.25">
      <c r="D820" s="5"/>
      <c r="E820" s="5"/>
      <c r="F820" s="5"/>
      <c r="G820" s="5"/>
      <c r="H820" s="5"/>
      <c r="I820" s="6"/>
    </row>
    <row r="821" spans="4:9" x14ac:dyDescent="0.25">
      <c r="D821" s="5"/>
      <c r="E821" s="5"/>
      <c r="F821" s="5"/>
      <c r="G821" s="5"/>
      <c r="H821" s="5"/>
      <c r="I821" s="6"/>
    </row>
    <row r="822" spans="4:9" x14ac:dyDescent="0.25">
      <c r="D822" s="5"/>
      <c r="E822" s="5"/>
      <c r="F822" s="5"/>
      <c r="G822" s="5"/>
      <c r="H822" s="5"/>
      <c r="I822" s="6"/>
    </row>
    <row r="823" spans="4:9" x14ac:dyDescent="0.25">
      <c r="D823" s="5"/>
      <c r="E823" s="5"/>
      <c r="F823" s="5"/>
      <c r="G823" s="5"/>
      <c r="H823" s="5"/>
      <c r="I823" s="6"/>
    </row>
    <row r="824" spans="4:9" x14ac:dyDescent="0.25">
      <c r="D824" s="5"/>
      <c r="E824" s="5"/>
      <c r="F824" s="5"/>
      <c r="G824" s="5"/>
      <c r="H824" s="5"/>
      <c r="I824" s="6"/>
    </row>
    <row r="825" spans="4:9" x14ac:dyDescent="0.25">
      <c r="D825" s="5"/>
      <c r="E825" s="5"/>
      <c r="F825" s="5"/>
      <c r="G825" s="5"/>
      <c r="H825" s="5"/>
      <c r="I825" s="6"/>
    </row>
    <row r="826" spans="4:9" x14ac:dyDescent="0.25">
      <c r="D826" s="5"/>
      <c r="E826" s="5"/>
      <c r="F826" s="5"/>
      <c r="G826" s="5"/>
      <c r="H826" s="5"/>
      <c r="I826" s="6"/>
    </row>
    <row r="827" spans="4:9" x14ac:dyDescent="0.25">
      <c r="D827" s="5"/>
      <c r="E827" s="5"/>
      <c r="F827" s="5"/>
      <c r="G827" s="5"/>
      <c r="H827" s="5"/>
      <c r="I827" s="6"/>
    </row>
    <row r="828" spans="4:9" x14ac:dyDescent="0.25">
      <c r="D828" s="5"/>
      <c r="E828" s="5"/>
      <c r="F828" s="5"/>
      <c r="G828" s="5"/>
      <c r="H828" s="5"/>
      <c r="I828" s="6"/>
    </row>
    <row r="829" spans="4:9" x14ac:dyDescent="0.25">
      <c r="D829" s="5"/>
      <c r="E829" s="5"/>
      <c r="F829" s="5"/>
      <c r="G829" s="5"/>
      <c r="H829" s="5"/>
      <c r="I829" s="6"/>
    </row>
    <row r="830" spans="4:9" x14ac:dyDescent="0.25">
      <c r="D830" s="5"/>
      <c r="E830" s="5"/>
      <c r="F830" s="5"/>
      <c r="G830" s="5"/>
      <c r="H830" s="5"/>
      <c r="I830" s="6"/>
    </row>
    <row r="831" spans="4:9" x14ac:dyDescent="0.25">
      <c r="D831" s="5"/>
      <c r="E831" s="5"/>
      <c r="F831" s="5"/>
      <c r="G831" s="5"/>
      <c r="H831" s="5"/>
      <c r="I831" s="6"/>
    </row>
    <row r="832" spans="4:9" x14ac:dyDescent="0.25">
      <c r="D832" s="5"/>
      <c r="E832" s="5"/>
      <c r="F832" s="5"/>
      <c r="G832" s="5"/>
      <c r="H832" s="5"/>
      <c r="I832" s="6"/>
    </row>
    <row r="833" spans="4:9" x14ac:dyDescent="0.25">
      <c r="D833" s="5"/>
      <c r="E833" s="5"/>
      <c r="F833" s="5"/>
      <c r="G833" s="5"/>
      <c r="H833" s="5"/>
      <c r="I833" s="6"/>
    </row>
    <row r="834" spans="4:9" x14ac:dyDescent="0.25">
      <c r="D834" s="5"/>
      <c r="E834" s="5"/>
      <c r="F834" s="5"/>
      <c r="G834" s="5"/>
      <c r="H834" s="5"/>
      <c r="I834" s="6"/>
    </row>
    <row r="835" spans="4:9" x14ac:dyDescent="0.25">
      <c r="D835" s="5"/>
      <c r="E835" s="5"/>
      <c r="F835" s="5"/>
      <c r="G835" s="5"/>
      <c r="H835" s="5"/>
      <c r="I835" s="6"/>
    </row>
    <row r="836" spans="4:9" x14ac:dyDescent="0.25">
      <c r="D836" s="5"/>
      <c r="E836" s="5"/>
      <c r="F836" s="5"/>
      <c r="G836" s="5"/>
      <c r="H836" s="5"/>
      <c r="I836" s="6"/>
    </row>
    <row r="837" spans="4:9" x14ac:dyDescent="0.25">
      <c r="D837" s="5"/>
      <c r="E837" s="5"/>
      <c r="F837" s="5"/>
      <c r="G837" s="5"/>
      <c r="H837" s="5"/>
      <c r="I837" s="6"/>
    </row>
    <row r="838" spans="4:9" x14ac:dyDescent="0.25">
      <c r="D838" s="5"/>
      <c r="E838" s="5"/>
      <c r="F838" s="5"/>
      <c r="G838" s="5"/>
      <c r="H838" s="5"/>
      <c r="I838" s="6"/>
    </row>
    <row r="839" spans="4:9" x14ac:dyDescent="0.25">
      <c r="D839" s="5"/>
      <c r="E839" s="5"/>
      <c r="F839" s="5"/>
      <c r="G839" s="5"/>
      <c r="H839" s="5"/>
      <c r="I839" s="6"/>
    </row>
    <row r="840" spans="4:9" x14ac:dyDescent="0.25">
      <c r="D840" s="5"/>
      <c r="E840" s="5"/>
      <c r="F840" s="5"/>
      <c r="G840" s="5"/>
      <c r="H840" s="5"/>
      <c r="I840" s="6"/>
    </row>
    <row r="841" spans="4:9" x14ac:dyDescent="0.25">
      <c r="D841" s="5"/>
      <c r="E841" s="5"/>
      <c r="F841" s="5"/>
      <c r="G841" s="5"/>
      <c r="H841" s="5"/>
      <c r="I841" s="6"/>
    </row>
    <row r="842" spans="4:9" x14ac:dyDescent="0.25">
      <c r="D842" s="5"/>
      <c r="E842" s="5"/>
      <c r="F842" s="5"/>
      <c r="G842" s="5"/>
      <c r="H842" s="5"/>
      <c r="I842" s="6"/>
    </row>
    <row r="843" spans="4:9" x14ac:dyDescent="0.25">
      <c r="D843" s="5"/>
      <c r="E843" s="5"/>
      <c r="F843" s="5"/>
      <c r="G843" s="5"/>
      <c r="H843" s="5"/>
      <c r="I843" s="6"/>
    </row>
    <row r="844" spans="4:9" x14ac:dyDescent="0.25">
      <c r="D844" s="5"/>
      <c r="E844" s="5"/>
      <c r="F844" s="5"/>
      <c r="G844" s="5"/>
      <c r="H844" s="5"/>
      <c r="I844" s="6"/>
    </row>
    <row r="845" spans="4:9" x14ac:dyDescent="0.25">
      <c r="D845" s="5"/>
      <c r="E845" s="5"/>
      <c r="F845" s="5"/>
      <c r="G845" s="5"/>
      <c r="H845" s="5"/>
      <c r="I845" s="6"/>
    </row>
    <row r="846" spans="4:9" x14ac:dyDescent="0.25">
      <c r="D846" s="5"/>
      <c r="E846" s="5"/>
      <c r="F846" s="5"/>
      <c r="G846" s="5"/>
      <c r="H846" s="5"/>
      <c r="I846" s="6"/>
    </row>
    <row r="847" spans="4:9" x14ac:dyDescent="0.25">
      <c r="D847" s="5"/>
      <c r="E847" s="5"/>
      <c r="F847" s="5"/>
      <c r="G847" s="5"/>
      <c r="H847" s="5"/>
      <c r="I847" s="6"/>
    </row>
    <row r="848" spans="4:9" x14ac:dyDescent="0.25">
      <c r="D848" s="5"/>
      <c r="E848" s="5"/>
      <c r="F848" s="5"/>
      <c r="G848" s="5"/>
      <c r="H848" s="5"/>
      <c r="I848" s="6"/>
    </row>
    <row r="849" spans="4:9" x14ac:dyDescent="0.25">
      <c r="D849" s="5"/>
      <c r="E849" s="5"/>
      <c r="F849" s="5"/>
      <c r="G849" s="5"/>
      <c r="H849" s="5"/>
      <c r="I849" s="6"/>
    </row>
    <row r="850" spans="4:9" x14ac:dyDescent="0.25">
      <c r="D850" s="5"/>
      <c r="E850" s="5"/>
      <c r="F850" s="5"/>
      <c r="G850" s="5"/>
      <c r="H850" s="5"/>
      <c r="I850" s="6"/>
    </row>
    <row r="851" spans="4:9" x14ac:dyDescent="0.25">
      <c r="D851" s="5"/>
      <c r="E851" s="5"/>
      <c r="F851" s="5"/>
      <c r="G851" s="5"/>
      <c r="H851" s="5"/>
      <c r="I851" s="6"/>
    </row>
    <row r="852" spans="4:9" x14ac:dyDescent="0.25">
      <c r="D852" s="5"/>
      <c r="E852" s="5"/>
      <c r="F852" s="5"/>
      <c r="G852" s="5"/>
      <c r="H852" s="5"/>
      <c r="I852" s="6"/>
    </row>
    <row r="853" spans="4:9" x14ac:dyDescent="0.25">
      <c r="D853" s="5"/>
      <c r="E853" s="5"/>
      <c r="F853" s="5"/>
      <c r="G853" s="5"/>
      <c r="H853" s="5"/>
      <c r="I853" s="6"/>
    </row>
    <row r="854" spans="4:9" x14ac:dyDescent="0.25">
      <c r="D854" s="5"/>
      <c r="E854" s="5"/>
      <c r="F854" s="5"/>
      <c r="G854" s="5"/>
      <c r="H854" s="5"/>
      <c r="I854" s="6"/>
    </row>
    <row r="855" spans="4:9" x14ac:dyDescent="0.25">
      <c r="D855" s="5"/>
      <c r="E855" s="5"/>
      <c r="F855" s="5"/>
      <c r="G855" s="5"/>
      <c r="H855" s="5"/>
      <c r="I855" s="6"/>
    </row>
    <row r="856" spans="4:9" x14ac:dyDescent="0.25">
      <c r="D856" s="5"/>
      <c r="E856" s="5"/>
      <c r="F856" s="5"/>
      <c r="G856" s="5"/>
      <c r="H856" s="5"/>
      <c r="I856" s="6"/>
    </row>
    <row r="857" spans="4:9" x14ac:dyDescent="0.25">
      <c r="D857" s="5"/>
      <c r="E857" s="5"/>
      <c r="F857" s="5"/>
      <c r="G857" s="5"/>
      <c r="H857" s="5"/>
      <c r="I857" s="6"/>
    </row>
    <row r="858" spans="4:9" x14ac:dyDescent="0.25">
      <c r="D858" s="5"/>
      <c r="E858" s="5"/>
      <c r="F858" s="5"/>
      <c r="G858" s="5"/>
      <c r="H858" s="5"/>
      <c r="I858" s="6"/>
    </row>
    <row r="859" spans="4:9" x14ac:dyDescent="0.25">
      <c r="D859" s="5"/>
      <c r="E859" s="5"/>
      <c r="F859" s="5"/>
      <c r="G859" s="5"/>
      <c r="H859" s="5"/>
      <c r="I859" s="6"/>
    </row>
    <row r="860" spans="4:9" x14ac:dyDescent="0.25">
      <c r="D860" s="5"/>
      <c r="E860" s="5"/>
      <c r="F860" s="5"/>
      <c r="G860" s="5"/>
      <c r="H860" s="5"/>
      <c r="I860" s="6"/>
    </row>
    <row r="861" spans="4:9" x14ac:dyDescent="0.25">
      <c r="D861" s="5"/>
      <c r="E861" s="5"/>
      <c r="F861" s="5"/>
      <c r="G861" s="5"/>
      <c r="H861" s="5"/>
      <c r="I861" s="6"/>
    </row>
    <row r="862" spans="4:9" x14ac:dyDescent="0.25">
      <c r="D862" s="5"/>
      <c r="E862" s="5"/>
      <c r="F862" s="5"/>
      <c r="G862" s="5"/>
      <c r="H862" s="5"/>
      <c r="I862" s="6"/>
    </row>
    <row r="863" spans="4:9" x14ac:dyDescent="0.25">
      <c r="D863" s="5"/>
      <c r="E863" s="5"/>
      <c r="F863" s="5"/>
      <c r="G863" s="5"/>
      <c r="H863" s="5"/>
      <c r="I863" s="6"/>
    </row>
    <row r="864" spans="4:9" x14ac:dyDescent="0.25">
      <c r="D864" s="5"/>
      <c r="E864" s="5"/>
      <c r="F864" s="5"/>
      <c r="G864" s="5"/>
      <c r="H864" s="5"/>
      <c r="I864" s="6"/>
    </row>
    <row r="865" spans="4:9" x14ac:dyDescent="0.25">
      <c r="D865" s="5"/>
      <c r="E865" s="5"/>
      <c r="F865" s="5"/>
      <c r="G865" s="5"/>
      <c r="H865" s="5"/>
      <c r="I865" s="6"/>
    </row>
    <row r="866" spans="4:9" x14ac:dyDescent="0.25">
      <c r="D866" s="5"/>
      <c r="E866" s="5"/>
      <c r="F866" s="5"/>
      <c r="G866" s="5"/>
      <c r="H866" s="5"/>
      <c r="I866" s="6"/>
    </row>
    <row r="867" spans="4:9" x14ac:dyDescent="0.25">
      <c r="D867" s="5"/>
      <c r="E867" s="5"/>
      <c r="F867" s="5"/>
      <c r="G867" s="5"/>
      <c r="H867" s="5"/>
      <c r="I867" s="6"/>
    </row>
    <row r="868" spans="4:9" x14ac:dyDescent="0.25">
      <c r="D868" s="5"/>
      <c r="E868" s="5"/>
      <c r="F868" s="5"/>
      <c r="G868" s="5"/>
      <c r="H868" s="5"/>
      <c r="I868" s="6"/>
    </row>
    <row r="869" spans="4:9" x14ac:dyDescent="0.25">
      <c r="D869" s="5"/>
      <c r="E869" s="5"/>
      <c r="F869" s="5"/>
      <c r="G869" s="5"/>
      <c r="H869" s="5"/>
      <c r="I869" s="6"/>
    </row>
    <row r="870" spans="4:9" x14ac:dyDescent="0.25">
      <c r="D870" s="5"/>
      <c r="E870" s="5"/>
      <c r="F870" s="5"/>
      <c r="G870" s="5"/>
      <c r="H870" s="5"/>
      <c r="I870" s="6"/>
    </row>
    <row r="871" spans="4:9" x14ac:dyDescent="0.25">
      <c r="D871" s="5"/>
      <c r="E871" s="5"/>
      <c r="F871" s="5"/>
      <c r="G871" s="5"/>
      <c r="H871" s="5"/>
      <c r="I871" s="6"/>
    </row>
    <row r="872" spans="4:9" x14ac:dyDescent="0.25">
      <c r="D872" s="5"/>
      <c r="E872" s="5"/>
      <c r="F872" s="5"/>
      <c r="G872" s="5"/>
      <c r="H872" s="5"/>
      <c r="I872" s="6"/>
    </row>
    <row r="873" spans="4:9" x14ac:dyDescent="0.25">
      <c r="D873" s="5"/>
      <c r="E873" s="5"/>
      <c r="F873" s="5"/>
      <c r="G873" s="5"/>
      <c r="H873" s="5"/>
      <c r="I873" s="6"/>
    </row>
    <row r="874" spans="4:9" x14ac:dyDescent="0.25">
      <c r="D874" s="5"/>
      <c r="E874" s="5"/>
      <c r="F874" s="5"/>
      <c r="G874" s="5"/>
      <c r="H874" s="5"/>
      <c r="I874" s="6"/>
    </row>
    <row r="875" spans="4:9" x14ac:dyDescent="0.25">
      <c r="D875" s="5"/>
      <c r="E875" s="5"/>
      <c r="F875" s="5"/>
      <c r="G875" s="5"/>
      <c r="H875" s="5"/>
      <c r="I875" s="6"/>
    </row>
    <row r="876" spans="4:9" x14ac:dyDescent="0.25">
      <c r="D876" s="5"/>
      <c r="E876" s="5"/>
      <c r="F876" s="5"/>
      <c r="G876" s="5"/>
      <c r="H876" s="5"/>
      <c r="I876" s="6"/>
    </row>
    <row r="877" spans="4:9" x14ac:dyDescent="0.25">
      <c r="D877" s="5"/>
      <c r="E877" s="5"/>
      <c r="F877" s="5"/>
      <c r="G877" s="5"/>
      <c r="H877" s="5"/>
      <c r="I877" s="6"/>
    </row>
    <row r="878" spans="4:9" x14ac:dyDescent="0.25">
      <c r="D878" s="5"/>
      <c r="E878" s="5"/>
      <c r="F878" s="5"/>
      <c r="G878" s="5"/>
      <c r="H878" s="5"/>
      <c r="I878" s="6"/>
    </row>
    <row r="879" spans="4:9" x14ac:dyDescent="0.25">
      <c r="D879" s="5"/>
      <c r="E879" s="5"/>
      <c r="F879" s="5"/>
      <c r="G879" s="5"/>
      <c r="H879" s="5"/>
      <c r="I879" s="6"/>
    </row>
    <row r="880" spans="4:9" x14ac:dyDescent="0.25">
      <c r="D880" s="5"/>
      <c r="E880" s="5"/>
      <c r="F880" s="5"/>
      <c r="G880" s="5"/>
      <c r="H880" s="5"/>
      <c r="I880" s="6"/>
    </row>
    <row r="881" spans="4:9" x14ac:dyDescent="0.25">
      <c r="D881" s="5"/>
      <c r="E881" s="5"/>
      <c r="F881" s="5"/>
      <c r="G881" s="5"/>
      <c r="H881" s="5"/>
      <c r="I881" s="6"/>
    </row>
    <row r="882" spans="4:9" x14ac:dyDescent="0.25">
      <c r="D882" s="5"/>
      <c r="E882" s="5"/>
      <c r="F882" s="5"/>
      <c r="G882" s="5"/>
      <c r="H882" s="5"/>
      <c r="I882" s="6"/>
    </row>
    <row r="883" spans="4:9" x14ac:dyDescent="0.25">
      <c r="D883" s="5"/>
      <c r="E883" s="5"/>
      <c r="F883" s="5"/>
      <c r="G883" s="5"/>
      <c r="H883" s="5"/>
      <c r="I883" s="6"/>
    </row>
    <row r="884" spans="4:9" x14ac:dyDescent="0.25">
      <c r="D884" s="5"/>
      <c r="E884" s="5"/>
      <c r="F884" s="5"/>
      <c r="G884" s="5"/>
      <c r="H884" s="5"/>
      <c r="I884" s="6"/>
    </row>
    <row r="885" spans="4:9" x14ac:dyDescent="0.25">
      <c r="D885" s="5"/>
      <c r="E885" s="5"/>
      <c r="F885" s="5"/>
      <c r="G885" s="5"/>
      <c r="H885" s="5"/>
      <c r="I885" s="6"/>
    </row>
    <row r="886" spans="4:9" x14ac:dyDescent="0.25">
      <c r="D886" s="5"/>
      <c r="E886" s="5"/>
      <c r="F886" s="5"/>
      <c r="G886" s="5"/>
      <c r="H886" s="5"/>
      <c r="I886" s="6"/>
    </row>
    <row r="887" spans="4:9" x14ac:dyDescent="0.25">
      <c r="D887" s="5"/>
      <c r="E887" s="5"/>
      <c r="F887" s="5"/>
      <c r="G887" s="5"/>
      <c r="H887" s="5"/>
      <c r="I887" s="6"/>
    </row>
    <row r="888" spans="4:9" x14ac:dyDescent="0.25">
      <c r="D888" s="5"/>
      <c r="E888" s="5"/>
      <c r="F888" s="5"/>
      <c r="G888" s="5"/>
      <c r="H888" s="5"/>
      <c r="I888" s="6"/>
    </row>
    <row r="889" spans="4:9" x14ac:dyDescent="0.25">
      <c r="D889" s="5"/>
      <c r="E889" s="5"/>
      <c r="F889" s="5"/>
      <c r="G889" s="5"/>
      <c r="H889" s="5"/>
      <c r="I889" s="6"/>
    </row>
    <row r="890" spans="4:9" x14ac:dyDescent="0.25">
      <c r="D890" s="5"/>
      <c r="E890" s="5"/>
      <c r="F890" s="5"/>
      <c r="G890" s="5"/>
      <c r="H890" s="5"/>
      <c r="I890" s="6"/>
    </row>
    <row r="891" spans="4:9" x14ac:dyDescent="0.25">
      <c r="D891" s="5"/>
      <c r="E891" s="5"/>
      <c r="F891" s="5"/>
      <c r="G891" s="5"/>
      <c r="H891" s="5"/>
      <c r="I891" s="6"/>
    </row>
    <row r="892" spans="4:9" x14ac:dyDescent="0.25">
      <c r="D892" s="5"/>
      <c r="E892" s="5"/>
      <c r="F892" s="5"/>
      <c r="G892" s="5"/>
      <c r="H892" s="5"/>
      <c r="I892" s="6"/>
    </row>
    <row r="893" spans="4:9" x14ac:dyDescent="0.25">
      <c r="D893" s="5"/>
      <c r="E893" s="5"/>
      <c r="F893" s="5"/>
      <c r="G893" s="5"/>
      <c r="H893" s="5"/>
      <c r="I893" s="6"/>
    </row>
    <row r="894" spans="4:9" x14ac:dyDescent="0.25">
      <c r="D894" s="5"/>
      <c r="E894" s="5"/>
      <c r="F894" s="5"/>
      <c r="G894" s="5"/>
      <c r="H894" s="5"/>
      <c r="I894" s="6"/>
    </row>
    <row r="895" spans="4:9" x14ac:dyDescent="0.25">
      <c r="D895" s="5"/>
      <c r="E895" s="5"/>
      <c r="F895" s="5"/>
      <c r="G895" s="5"/>
      <c r="H895" s="5"/>
      <c r="I895" s="6"/>
    </row>
    <row r="896" spans="4:9" x14ac:dyDescent="0.25">
      <c r="D896" s="5"/>
      <c r="E896" s="5"/>
      <c r="F896" s="5"/>
      <c r="G896" s="5"/>
      <c r="H896" s="5"/>
      <c r="I896" s="6"/>
    </row>
    <row r="897" spans="4:9" x14ac:dyDescent="0.25">
      <c r="D897" s="5"/>
      <c r="E897" s="5"/>
      <c r="F897" s="5"/>
      <c r="G897" s="5"/>
      <c r="H897" s="5"/>
      <c r="I897" s="6"/>
    </row>
    <row r="898" spans="4:9" x14ac:dyDescent="0.25">
      <c r="D898" s="5"/>
      <c r="E898" s="5"/>
      <c r="F898" s="5"/>
      <c r="G898" s="5"/>
      <c r="H898" s="5"/>
      <c r="I898" s="6"/>
    </row>
    <row r="899" spans="4:9" x14ac:dyDescent="0.25">
      <c r="D899" s="5"/>
      <c r="E899" s="5"/>
      <c r="F899" s="5"/>
      <c r="G899" s="5"/>
      <c r="H899" s="5"/>
      <c r="I899" s="6"/>
    </row>
    <row r="900" spans="4:9" x14ac:dyDescent="0.25">
      <c r="D900" s="5"/>
      <c r="E900" s="5"/>
      <c r="F900" s="5"/>
      <c r="G900" s="5"/>
      <c r="H900" s="5"/>
      <c r="I900" s="6"/>
    </row>
    <row r="901" spans="4:9" x14ac:dyDescent="0.25">
      <c r="D901" s="5"/>
      <c r="E901" s="5"/>
      <c r="F901" s="5"/>
      <c r="G901" s="5"/>
      <c r="H901" s="5"/>
      <c r="I901" s="6"/>
    </row>
    <row r="902" spans="4:9" x14ac:dyDescent="0.25">
      <c r="D902" s="5"/>
      <c r="E902" s="5"/>
      <c r="F902" s="5"/>
      <c r="G902" s="5"/>
      <c r="H902" s="5"/>
      <c r="I902" s="6"/>
    </row>
    <row r="903" spans="4:9" x14ac:dyDescent="0.25">
      <c r="D903" s="5"/>
      <c r="E903" s="5"/>
      <c r="F903" s="5"/>
      <c r="G903" s="5"/>
      <c r="H903" s="5"/>
      <c r="I903" s="6"/>
    </row>
    <row r="904" spans="4:9" x14ac:dyDescent="0.25">
      <c r="D904" s="5"/>
      <c r="E904" s="5"/>
      <c r="F904" s="5"/>
      <c r="G904" s="5"/>
      <c r="H904" s="5"/>
      <c r="I904" s="6"/>
    </row>
    <row r="905" spans="4:9" x14ac:dyDescent="0.25">
      <c r="D905" s="5"/>
      <c r="E905" s="5"/>
      <c r="F905" s="5"/>
      <c r="G905" s="5"/>
      <c r="H905" s="5"/>
      <c r="I905" s="6"/>
    </row>
    <row r="906" spans="4:9" x14ac:dyDescent="0.25">
      <c r="D906" s="5"/>
      <c r="E906" s="5"/>
      <c r="F906" s="5"/>
      <c r="G906" s="5"/>
      <c r="H906" s="5"/>
      <c r="I906" s="6"/>
    </row>
    <row r="907" spans="4:9" x14ac:dyDescent="0.25">
      <c r="D907" s="5"/>
      <c r="E907" s="5"/>
      <c r="F907" s="5"/>
      <c r="G907" s="5"/>
      <c r="H907" s="5"/>
      <c r="I907" s="6"/>
    </row>
    <row r="908" spans="4:9" x14ac:dyDescent="0.25">
      <c r="D908" s="5"/>
      <c r="E908" s="5"/>
      <c r="F908" s="5"/>
      <c r="G908" s="5"/>
      <c r="H908" s="5"/>
      <c r="I908" s="6"/>
    </row>
    <row r="909" spans="4:9" x14ac:dyDescent="0.25">
      <c r="D909" s="5"/>
      <c r="E909" s="5"/>
      <c r="F909" s="5"/>
      <c r="G909" s="5"/>
      <c r="H909" s="5"/>
      <c r="I909" s="6"/>
    </row>
    <row r="910" spans="4:9" x14ac:dyDescent="0.25">
      <c r="D910" s="5"/>
      <c r="E910" s="5"/>
      <c r="F910" s="5"/>
      <c r="G910" s="5"/>
      <c r="H910" s="5"/>
      <c r="I910" s="6"/>
    </row>
    <row r="911" spans="4:9" x14ac:dyDescent="0.25">
      <c r="D911" s="5"/>
      <c r="E911" s="5"/>
      <c r="F911" s="5"/>
      <c r="G911" s="5"/>
      <c r="H911" s="5"/>
      <c r="I911" s="6"/>
    </row>
    <row r="912" spans="4:9" x14ac:dyDescent="0.25">
      <c r="D912" s="5"/>
      <c r="E912" s="5"/>
      <c r="F912" s="5"/>
      <c r="G912" s="5"/>
      <c r="H912" s="5"/>
      <c r="I912" s="6"/>
    </row>
    <row r="913" spans="4:9" x14ac:dyDescent="0.25">
      <c r="D913" s="5"/>
      <c r="E913" s="5"/>
      <c r="F913" s="5"/>
      <c r="G913" s="5"/>
      <c r="H913" s="5"/>
      <c r="I913" s="6"/>
    </row>
    <row r="914" spans="4:9" x14ac:dyDescent="0.25">
      <c r="D914" s="5"/>
      <c r="E914" s="5"/>
      <c r="F914" s="5"/>
      <c r="G914" s="5"/>
      <c r="H914" s="5"/>
      <c r="I914" s="6"/>
    </row>
    <row r="915" spans="4:9" x14ac:dyDescent="0.25">
      <c r="D915" s="5"/>
      <c r="E915" s="5"/>
      <c r="F915" s="5"/>
      <c r="G915" s="5"/>
      <c r="H915" s="5"/>
      <c r="I915" s="6"/>
    </row>
    <row r="916" spans="4:9" x14ac:dyDescent="0.25">
      <c r="D916" s="5"/>
      <c r="E916" s="5"/>
      <c r="F916" s="5"/>
      <c r="G916" s="5"/>
      <c r="H916" s="5"/>
      <c r="I916" s="6"/>
    </row>
    <row r="917" spans="4:9" x14ac:dyDescent="0.25">
      <c r="D917" s="5"/>
      <c r="E917" s="5"/>
      <c r="F917" s="5"/>
      <c r="G917" s="5"/>
      <c r="H917" s="5"/>
      <c r="I917" s="6"/>
    </row>
    <row r="918" spans="4:9" x14ac:dyDescent="0.25">
      <c r="D918" s="5"/>
      <c r="E918" s="5"/>
      <c r="F918" s="5"/>
      <c r="G918" s="5"/>
      <c r="H918" s="5"/>
      <c r="I918" s="6"/>
    </row>
    <row r="919" spans="4:9" x14ac:dyDescent="0.25">
      <c r="D919" s="5"/>
      <c r="E919" s="5"/>
      <c r="F919" s="5"/>
      <c r="G919" s="5"/>
      <c r="H919" s="5"/>
      <c r="I919" s="6"/>
    </row>
    <row r="920" spans="4:9" x14ac:dyDescent="0.25">
      <c r="D920" s="5"/>
      <c r="E920" s="5"/>
      <c r="F920" s="5"/>
      <c r="G920" s="5"/>
      <c r="H920" s="5"/>
      <c r="I920" s="6"/>
    </row>
    <row r="921" spans="4:9" x14ac:dyDescent="0.25">
      <c r="D921" s="5"/>
      <c r="E921" s="5"/>
      <c r="F921" s="5"/>
      <c r="G921" s="5"/>
      <c r="H921" s="5"/>
      <c r="I921" s="6"/>
    </row>
    <row r="922" spans="4:9" x14ac:dyDescent="0.25">
      <c r="D922" s="5"/>
      <c r="E922" s="5"/>
      <c r="F922" s="5"/>
      <c r="G922" s="5"/>
      <c r="H922" s="5"/>
      <c r="I922" s="6"/>
    </row>
    <row r="923" spans="4:9" x14ac:dyDescent="0.25">
      <c r="D923" s="5"/>
      <c r="E923" s="5"/>
      <c r="F923" s="5"/>
      <c r="G923" s="5"/>
      <c r="H923" s="5"/>
      <c r="I923" s="6"/>
    </row>
    <row r="924" spans="4:9" x14ac:dyDescent="0.25">
      <c r="D924" s="5"/>
      <c r="E924" s="5"/>
      <c r="F924" s="5"/>
      <c r="G924" s="5"/>
      <c r="H924" s="5"/>
      <c r="I924" s="6"/>
    </row>
    <row r="925" spans="4:9" x14ac:dyDescent="0.25">
      <c r="D925" s="5"/>
      <c r="E925" s="5"/>
      <c r="F925" s="5"/>
      <c r="G925" s="5"/>
      <c r="H925" s="5"/>
      <c r="I925" s="6"/>
    </row>
    <row r="926" spans="4:9" x14ac:dyDescent="0.25">
      <c r="D926" s="5"/>
      <c r="E926" s="5"/>
      <c r="F926" s="5"/>
      <c r="G926" s="5"/>
      <c r="H926" s="5"/>
      <c r="I926" s="6"/>
    </row>
    <row r="927" spans="4:9" x14ac:dyDescent="0.25">
      <c r="D927" s="5"/>
      <c r="E927" s="5"/>
      <c r="F927" s="5"/>
      <c r="G927" s="5"/>
      <c r="H927" s="5"/>
      <c r="I927" s="6"/>
    </row>
    <row r="928" spans="4:9" x14ac:dyDescent="0.25">
      <c r="D928" s="5"/>
      <c r="E928" s="5"/>
      <c r="F928" s="5"/>
      <c r="G928" s="5"/>
      <c r="H928" s="5"/>
      <c r="I928" s="6"/>
    </row>
    <row r="929" spans="4:9" x14ac:dyDescent="0.25">
      <c r="D929" s="5"/>
      <c r="E929" s="5"/>
      <c r="F929" s="5"/>
      <c r="G929" s="5"/>
      <c r="H929" s="5"/>
      <c r="I929" s="6"/>
    </row>
    <row r="930" spans="4:9" x14ac:dyDescent="0.25">
      <c r="D930" s="5"/>
      <c r="E930" s="5"/>
      <c r="F930" s="5"/>
      <c r="G930" s="5"/>
      <c r="H930" s="5"/>
      <c r="I930" s="6"/>
    </row>
    <row r="931" spans="4:9" x14ac:dyDescent="0.25">
      <c r="D931" s="5"/>
      <c r="E931" s="5"/>
      <c r="F931" s="5"/>
      <c r="G931" s="5"/>
      <c r="H931" s="5"/>
      <c r="I931" s="6"/>
    </row>
    <row r="932" spans="4:9" x14ac:dyDescent="0.25">
      <c r="D932" s="5"/>
      <c r="E932" s="5"/>
      <c r="F932" s="5"/>
      <c r="G932" s="5"/>
      <c r="H932" s="5"/>
      <c r="I932" s="6"/>
    </row>
    <row r="933" spans="4:9" x14ac:dyDescent="0.25">
      <c r="D933" s="5"/>
      <c r="E933" s="5"/>
      <c r="F933" s="5"/>
      <c r="G933" s="5"/>
      <c r="H933" s="5"/>
      <c r="I933" s="6"/>
    </row>
    <row r="934" spans="4:9" x14ac:dyDescent="0.25">
      <c r="D934" s="5"/>
      <c r="E934" s="5"/>
      <c r="F934" s="5"/>
      <c r="G934" s="5"/>
      <c r="H934" s="5"/>
      <c r="I934" s="6"/>
    </row>
    <row r="935" spans="4:9" x14ac:dyDescent="0.25">
      <c r="D935" s="5"/>
      <c r="E935" s="5"/>
      <c r="F935" s="5"/>
      <c r="G935" s="5"/>
      <c r="H935" s="5"/>
      <c r="I935" s="6"/>
    </row>
    <row r="936" spans="4:9" x14ac:dyDescent="0.25">
      <c r="D936" s="5"/>
      <c r="E936" s="5"/>
      <c r="F936" s="5"/>
      <c r="G936" s="5"/>
      <c r="H936" s="5"/>
      <c r="I936" s="6"/>
    </row>
    <row r="937" spans="4:9" x14ac:dyDescent="0.25">
      <c r="D937" s="5"/>
      <c r="E937" s="5"/>
      <c r="F937" s="5"/>
      <c r="G937" s="5"/>
      <c r="H937" s="5"/>
      <c r="I937" s="6"/>
    </row>
    <row r="938" spans="4:9" x14ac:dyDescent="0.25">
      <c r="D938" s="5"/>
      <c r="E938" s="5"/>
      <c r="F938" s="5"/>
      <c r="G938" s="5"/>
      <c r="H938" s="5"/>
      <c r="I938" s="6"/>
    </row>
    <row r="939" spans="4:9" x14ac:dyDescent="0.25">
      <c r="D939" s="5"/>
      <c r="E939" s="5"/>
      <c r="F939" s="5"/>
      <c r="G939" s="5"/>
      <c r="H939" s="5"/>
      <c r="I939" s="6"/>
    </row>
    <row r="940" spans="4:9" x14ac:dyDescent="0.25">
      <c r="D940" s="5"/>
      <c r="E940" s="5"/>
      <c r="F940" s="5"/>
      <c r="G940" s="5"/>
      <c r="H940" s="5"/>
      <c r="I940" s="6"/>
    </row>
    <row r="941" spans="4:9" x14ac:dyDescent="0.25">
      <c r="D941" s="5"/>
      <c r="E941" s="5"/>
      <c r="F941" s="5"/>
      <c r="G941" s="5"/>
      <c r="H941" s="5"/>
      <c r="I941" s="6"/>
    </row>
    <row r="942" spans="4:9" x14ac:dyDescent="0.25">
      <c r="D942" s="5"/>
      <c r="E942" s="5"/>
      <c r="F942" s="5"/>
      <c r="G942" s="5"/>
      <c r="H942" s="5"/>
      <c r="I942" s="6"/>
    </row>
    <row r="943" spans="4:9" x14ac:dyDescent="0.25">
      <c r="D943" s="5"/>
      <c r="E943" s="5"/>
      <c r="F943" s="5"/>
      <c r="G943" s="5"/>
      <c r="H943" s="5"/>
      <c r="I943" s="6"/>
    </row>
    <row r="944" spans="4:9" x14ac:dyDescent="0.25">
      <c r="D944" s="5"/>
      <c r="E944" s="5"/>
      <c r="F944" s="5"/>
      <c r="G944" s="5"/>
      <c r="H944" s="5"/>
      <c r="I944" s="6"/>
    </row>
    <row r="945" spans="4:9" x14ac:dyDescent="0.25">
      <c r="D945" s="5"/>
      <c r="E945" s="5"/>
      <c r="F945" s="5"/>
      <c r="G945" s="5"/>
      <c r="H945" s="5"/>
      <c r="I945" s="6"/>
    </row>
    <row r="946" spans="4:9" x14ac:dyDescent="0.25">
      <c r="D946" s="5"/>
      <c r="E946" s="5"/>
      <c r="F946" s="5"/>
      <c r="G946" s="5"/>
      <c r="H946" s="5"/>
      <c r="I946" s="6"/>
    </row>
    <row r="947" spans="4:9" x14ac:dyDescent="0.25">
      <c r="D947" s="5"/>
      <c r="E947" s="5"/>
      <c r="F947" s="5"/>
      <c r="G947" s="5"/>
      <c r="H947" s="5"/>
      <c r="I947" s="6"/>
    </row>
    <row r="948" spans="4:9" x14ac:dyDescent="0.25">
      <c r="D948" s="5"/>
      <c r="E948" s="5"/>
      <c r="F948" s="5"/>
      <c r="G948" s="5"/>
      <c r="H948" s="5"/>
      <c r="I948" s="6"/>
    </row>
    <row r="949" spans="4:9" x14ac:dyDescent="0.25">
      <c r="D949" s="5"/>
      <c r="E949" s="5"/>
      <c r="F949" s="5"/>
      <c r="G949" s="5"/>
      <c r="H949" s="5"/>
      <c r="I949" s="6"/>
    </row>
    <row r="950" spans="4:9" x14ac:dyDescent="0.25">
      <c r="D950" s="5"/>
      <c r="E950" s="5"/>
      <c r="F950" s="5"/>
      <c r="G950" s="5"/>
      <c r="H950" s="5"/>
      <c r="I950" s="6"/>
    </row>
    <row r="951" spans="4:9" x14ac:dyDescent="0.25">
      <c r="D951" s="5"/>
      <c r="E951" s="5"/>
      <c r="F951" s="5"/>
      <c r="G951" s="5"/>
      <c r="H951" s="5"/>
      <c r="I951" s="6"/>
    </row>
    <row r="952" spans="4:9" x14ac:dyDescent="0.25">
      <c r="D952" s="5"/>
      <c r="E952" s="5"/>
      <c r="F952" s="5"/>
      <c r="G952" s="5"/>
      <c r="H952" s="5"/>
      <c r="I952" s="6"/>
    </row>
    <row r="953" spans="4:9" x14ac:dyDescent="0.25">
      <c r="D953" s="5"/>
      <c r="E953" s="5"/>
      <c r="F953" s="5"/>
      <c r="G953" s="5"/>
      <c r="H953" s="5"/>
      <c r="I953" s="6"/>
    </row>
    <row r="954" spans="4:9" x14ac:dyDescent="0.25">
      <c r="D954" s="5"/>
      <c r="E954" s="5"/>
      <c r="F954" s="5"/>
      <c r="G954" s="5"/>
      <c r="H954" s="5"/>
      <c r="I954" s="6"/>
    </row>
    <row r="955" spans="4:9" x14ac:dyDescent="0.25">
      <c r="D955" s="5"/>
      <c r="E955" s="5"/>
      <c r="F955" s="5"/>
      <c r="G955" s="5"/>
      <c r="H955" s="5"/>
      <c r="I955" s="6"/>
    </row>
    <row r="956" spans="4:9" x14ac:dyDescent="0.25">
      <c r="D956" s="5"/>
      <c r="E956" s="5"/>
      <c r="F956" s="5"/>
      <c r="G956" s="5"/>
      <c r="H956" s="5"/>
      <c r="I956" s="6"/>
    </row>
    <row r="957" spans="4:9" x14ac:dyDescent="0.25">
      <c r="D957" s="5"/>
      <c r="E957" s="5"/>
      <c r="F957" s="5"/>
      <c r="G957" s="5"/>
      <c r="H957" s="5"/>
      <c r="I957" s="6"/>
    </row>
    <row r="958" spans="4:9" x14ac:dyDescent="0.25">
      <c r="D958" s="5"/>
      <c r="E958" s="5"/>
      <c r="F958" s="5"/>
      <c r="G958" s="5"/>
      <c r="H958" s="5"/>
      <c r="I958" s="6"/>
    </row>
    <row r="959" spans="4:9" x14ac:dyDescent="0.25">
      <c r="D959" s="5"/>
      <c r="E959" s="5"/>
      <c r="F959" s="5"/>
      <c r="G959" s="5"/>
      <c r="H959" s="5"/>
      <c r="I959" s="6"/>
    </row>
    <row r="960" spans="4:9" x14ac:dyDescent="0.25">
      <c r="D960" s="5"/>
      <c r="E960" s="5"/>
      <c r="F960" s="5"/>
      <c r="G960" s="5"/>
      <c r="H960" s="5"/>
      <c r="I960" s="6"/>
    </row>
    <row r="961" spans="4:9" x14ac:dyDescent="0.25">
      <c r="D961" s="5"/>
      <c r="E961" s="5"/>
      <c r="F961" s="5"/>
      <c r="G961" s="5"/>
      <c r="H961" s="5"/>
      <c r="I961" s="6"/>
    </row>
    <row r="962" spans="4:9" x14ac:dyDescent="0.25">
      <c r="D962" s="5"/>
      <c r="E962" s="5"/>
      <c r="F962" s="5"/>
      <c r="G962" s="5"/>
      <c r="H962" s="5"/>
      <c r="I962" s="6"/>
    </row>
    <row r="963" spans="4:9" x14ac:dyDescent="0.25">
      <c r="D963" s="5"/>
      <c r="E963" s="5"/>
      <c r="F963" s="5"/>
      <c r="G963" s="5"/>
      <c r="H963" s="5"/>
      <c r="I963" s="6"/>
    </row>
    <row r="964" spans="4:9" x14ac:dyDescent="0.25">
      <c r="D964" s="5"/>
      <c r="E964" s="5"/>
      <c r="F964" s="5"/>
      <c r="G964" s="5"/>
      <c r="H964" s="5"/>
      <c r="I964" s="6"/>
    </row>
    <row r="965" spans="4:9" x14ac:dyDescent="0.25">
      <c r="D965" s="5"/>
      <c r="E965" s="5"/>
      <c r="F965" s="5"/>
      <c r="G965" s="5"/>
      <c r="H965" s="5"/>
      <c r="I965" s="6"/>
    </row>
    <row r="966" spans="4:9" x14ac:dyDescent="0.25">
      <c r="D966" s="5"/>
      <c r="E966" s="5"/>
      <c r="F966" s="5"/>
      <c r="G966" s="5"/>
      <c r="H966" s="5"/>
      <c r="I966" s="6"/>
    </row>
    <row r="967" spans="4:9" x14ac:dyDescent="0.25">
      <c r="D967" s="5"/>
      <c r="E967" s="5"/>
      <c r="F967" s="5"/>
      <c r="G967" s="5"/>
      <c r="H967" s="5"/>
      <c r="I967" s="6"/>
    </row>
    <row r="968" spans="4:9" x14ac:dyDescent="0.25">
      <c r="D968" s="5"/>
      <c r="E968" s="5"/>
      <c r="F968" s="5"/>
      <c r="G968" s="5"/>
      <c r="H968" s="5"/>
      <c r="I968" s="6"/>
    </row>
    <row r="969" spans="4:9" x14ac:dyDescent="0.25">
      <c r="D969" s="5"/>
      <c r="E969" s="5"/>
      <c r="F969" s="5"/>
      <c r="G969" s="5"/>
      <c r="H969" s="5"/>
      <c r="I969" s="6"/>
    </row>
    <row r="970" spans="4:9" x14ac:dyDescent="0.25">
      <c r="D970" s="5"/>
      <c r="E970" s="5"/>
      <c r="F970" s="5"/>
      <c r="G970" s="5"/>
      <c r="H970" s="5"/>
      <c r="I970" s="6"/>
    </row>
    <row r="971" spans="4:9" x14ac:dyDescent="0.25">
      <c r="D971" s="5"/>
      <c r="E971" s="5"/>
      <c r="F971" s="5"/>
      <c r="G971" s="5"/>
      <c r="H971" s="5"/>
      <c r="I971" s="6"/>
    </row>
    <row r="972" spans="4:9" x14ac:dyDescent="0.25">
      <c r="D972" s="5"/>
      <c r="E972" s="5"/>
      <c r="F972" s="5"/>
      <c r="G972" s="5"/>
      <c r="H972" s="5"/>
      <c r="I972" s="6"/>
    </row>
    <row r="973" spans="4:9" x14ac:dyDescent="0.25">
      <c r="D973" s="5"/>
      <c r="E973" s="5"/>
      <c r="F973" s="5"/>
      <c r="G973" s="5"/>
      <c r="H973" s="5"/>
      <c r="I973" s="6"/>
    </row>
    <row r="974" spans="4:9" x14ac:dyDescent="0.25">
      <c r="D974" s="5"/>
      <c r="E974" s="5"/>
      <c r="F974" s="5"/>
      <c r="G974" s="5"/>
      <c r="H974" s="5"/>
      <c r="I974" s="6"/>
    </row>
    <row r="975" spans="4:9" x14ac:dyDescent="0.25">
      <c r="D975" s="5"/>
      <c r="E975" s="5"/>
      <c r="F975" s="5"/>
      <c r="G975" s="5"/>
      <c r="H975" s="5"/>
      <c r="I975" s="6"/>
    </row>
    <row r="976" spans="4:9" x14ac:dyDescent="0.25">
      <c r="D976" s="5"/>
      <c r="E976" s="5"/>
      <c r="F976" s="5"/>
      <c r="G976" s="5"/>
      <c r="H976" s="5"/>
      <c r="I976" s="6"/>
    </row>
    <row r="977" spans="4:9" x14ac:dyDescent="0.25">
      <c r="D977" s="5"/>
      <c r="E977" s="5"/>
      <c r="F977" s="5"/>
      <c r="G977" s="5"/>
      <c r="H977" s="5"/>
      <c r="I977" s="6"/>
    </row>
    <row r="978" spans="4:9" x14ac:dyDescent="0.25">
      <c r="D978" s="5"/>
      <c r="E978" s="5"/>
      <c r="F978" s="5"/>
      <c r="G978" s="5"/>
      <c r="H978" s="5"/>
      <c r="I978" s="6"/>
    </row>
    <row r="979" spans="4:9" x14ac:dyDescent="0.25">
      <c r="D979" s="5"/>
      <c r="E979" s="5"/>
      <c r="F979" s="5"/>
      <c r="G979" s="5"/>
      <c r="H979" s="5"/>
      <c r="I979" s="6"/>
    </row>
    <row r="980" spans="4:9" x14ac:dyDescent="0.25">
      <c r="D980" s="5"/>
      <c r="E980" s="5"/>
      <c r="F980" s="5"/>
      <c r="G980" s="5"/>
      <c r="H980" s="5"/>
      <c r="I980" s="6"/>
    </row>
    <row r="981" spans="4:9" x14ac:dyDescent="0.25">
      <c r="D981" s="5"/>
      <c r="E981" s="5"/>
      <c r="F981" s="5"/>
      <c r="G981" s="5"/>
      <c r="H981" s="5"/>
      <c r="I981" s="6"/>
    </row>
    <row r="982" spans="4:9" x14ac:dyDescent="0.25">
      <c r="D982" s="5"/>
      <c r="E982" s="5"/>
      <c r="F982" s="5"/>
      <c r="G982" s="5"/>
      <c r="H982" s="5"/>
      <c r="I982" s="6"/>
    </row>
    <row r="983" spans="4:9" x14ac:dyDescent="0.25">
      <c r="D983" s="5"/>
      <c r="E983" s="5"/>
      <c r="F983" s="5"/>
      <c r="G983" s="5"/>
      <c r="H983" s="5"/>
      <c r="I983" s="6"/>
    </row>
    <row r="984" spans="4:9" x14ac:dyDescent="0.25">
      <c r="D984" s="5"/>
      <c r="E984" s="5"/>
      <c r="F984" s="5"/>
      <c r="G984" s="5"/>
      <c r="H984" s="5"/>
      <c r="I984" s="6"/>
    </row>
    <row r="985" spans="4:9" x14ac:dyDescent="0.25">
      <c r="D985" s="5"/>
      <c r="E985" s="5"/>
      <c r="F985" s="5"/>
      <c r="G985" s="5"/>
      <c r="H985" s="5"/>
      <c r="I985" s="6"/>
    </row>
    <row r="986" spans="4:9" x14ac:dyDescent="0.25">
      <c r="D986" s="5"/>
      <c r="E986" s="5"/>
      <c r="F986" s="5"/>
      <c r="G986" s="5"/>
      <c r="H986" s="5"/>
      <c r="I986" s="6"/>
    </row>
    <row r="987" spans="4:9" x14ac:dyDescent="0.25">
      <c r="D987" s="5"/>
      <c r="E987" s="5"/>
      <c r="F987" s="5"/>
      <c r="G987" s="5"/>
      <c r="H987" s="5"/>
      <c r="I987" s="6"/>
    </row>
    <row r="988" spans="4:9" x14ac:dyDescent="0.25">
      <c r="D988" s="5"/>
      <c r="E988" s="5"/>
      <c r="F988" s="5"/>
      <c r="G988" s="5"/>
      <c r="H988" s="5"/>
      <c r="I988" s="6"/>
    </row>
    <row r="989" spans="4:9" x14ac:dyDescent="0.25">
      <c r="D989" s="5"/>
      <c r="E989" s="5"/>
      <c r="F989" s="5"/>
      <c r="G989" s="5"/>
      <c r="H989" s="5"/>
      <c r="I989" s="6"/>
    </row>
    <row r="990" spans="4:9" x14ac:dyDescent="0.25">
      <c r="D990" s="5"/>
      <c r="E990" s="5"/>
      <c r="F990" s="5"/>
      <c r="G990" s="5"/>
      <c r="H990" s="5"/>
      <c r="I990" s="6"/>
    </row>
    <row r="991" spans="4:9" x14ac:dyDescent="0.25">
      <c r="D991" s="5"/>
      <c r="E991" s="5"/>
      <c r="F991" s="5"/>
      <c r="G991" s="5"/>
      <c r="H991" s="5"/>
      <c r="I991" s="6"/>
    </row>
    <row r="992" spans="4:9" x14ac:dyDescent="0.25">
      <c r="D992" s="5"/>
      <c r="E992" s="5"/>
      <c r="F992" s="5"/>
      <c r="G992" s="5"/>
      <c r="H992" s="5"/>
      <c r="I992" s="6"/>
    </row>
    <row r="993" spans="4:9" x14ac:dyDescent="0.25">
      <c r="D993" s="5"/>
      <c r="E993" s="5"/>
      <c r="F993" s="5"/>
      <c r="G993" s="5"/>
      <c r="H993" s="5"/>
      <c r="I993" s="6"/>
    </row>
    <row r="994" spans="4:9" x14ac:dyDescent="0.25">
      <c r="D994" s="5"/>
      <c r="E994" s="5"/>
      <c r="F994" s="5"/>
      <c r="G994" s="5"/>
      <c r="H994" s="5"/>
      <c r="I994" s="6"/>
    </row>
    <row r="995" spans="4:9" x14ac:dyDescent="0.25">
      <c r="D995" s="5"/>
      <c r="E995" s="5"/>
      <c r="F995" s="5"/>
      <c r="G995" s="5"/>
      <c r="H995" s="5"/>
      <c r="I995" s="6"/>
    </row>
    <row r="996" spans="4:9" x14ac:dyDescent="0.25">
      <c r="D996" s="5"/>
      <c r="E996" s="5"/>
      <c r="F996" s="5"/>
      <c r="G996" s="5"/>
      <c r="H996" s="5"/>
      <c r="I996" s="6"/>
    </row>
    <row r="997" spans="4:9" x14ac:dyDescent="0.25">
      <c r="D997" s="5"/>
      <c r="E997" s="5"/>
      <c r="F997" s="5"/>
      <c r="G997" s="5"/>
      <c r="H997" s="5"/>
      <c r="I997" s="6"/>
    </row>
    <row r="998" spans="4:9" x14ac:dyDescent="0.25">
      <c r="D998" s="5"/>
      <c r="E998" s="5"/>
      <c r="F998" s="5"/>
      <c r="G998" s="5"/>
      <c r="H998" s="5"/>
      <c r="I998" s="6"/>
    </row>
    <row r="999" spans="4:9" x14ac:dyDescent="0.25">
      <c r="D999" s="5"/>
      <c r="E999" s="5"/>
      <c r="F999" s="5"/>
      <c r="G999" s="5"/>
      <c r="H999" s="5"/>
      <c r="I999" s="6"/>
    </row>
    <row r="1000" spans="4:9" x14ac:dyDescent="0.25">
      <c r="D1000" s="5"/>
      <c r="E1000" s="5"/>
      <c r="F1000" s="5"/>
      <c r="G1000" s="5"/>
      <c r="H1000" s="5"/>
      <c r="I1000" s="6"/>
    </row>
    <row r="1001" spans="4:9" x14ac:dyDescent="0.25">
      <c r="D1001" s="5"/>
      <c r="E1001" s="5"/>
      <c r="F1001" s="5"/>
      <c r="G1001" s="5"/>
      <c r="H1001" s="5"/>
      <c r="I1001" s="6"/>
    </row>
    <row r="1002" spans="4:9" x14ac:dyDescent="0.25">
      <c r="D1002" s="5"/>
      <c r="E1002" s="5"/>
      <c r="F1002" s="5"/>
      <c r="G1002" s="5"/>
      <c r="H1002" s="5"/>
      <c r="I1002" s="6"/>
    </row>
    <row r="1003" spans="4:9" x14ac:dyDescent="0.25">
      <c r="D1003" s="5"/>
      <c r="E1003" s="5"/>
      <c r="F1003" s="5"/>
      <c r="G1003" s="5"/>
      <c r="H1003" s="5"/>
      <c r="I1003" s="6"/>
    </row>
    <row r="1004" spans="4:9" x14ac:dyDescent="0.25">
      <c r="D1004" s="5"/>
      <c r="E1004" s="5"/>
      <c r="F1004" s="5"/>
      <c r="G1004" s="5"/>
      <c r="H1004" s="5"/>
      <c r="I1004" s="6"/>
    </row>
    <row r="1005" spans="4:9" x14ac:dyDescent="0.25">
      <c r="D1005" s="5"/>
      <c r="E1005" s="5"/>
      <c r="F1005" s="5"/>
      <c r="G1005" s="5"/>
      <c r="H1005" s="5"/>
      <c r="I1005" s="6"/>
    </row>
    <row r="1006" spans="4:9" x14ac:dyDescent="0.25">
      <c r="D1006" s="5"/>
      <c r="E1006" s="5"/>
      <c r="F1006" s="5"/>
      <c r="G1006" s="5"/>
      <c r="H1006" s="5"/>
      <c r="I1006" s="6"/>
    </row>
    <row r="1007" spans="4:9" x14ac:dyDescent="0.25">
      <c r="D1007" s="5"/>
      <c r="E1007" s="5"/>
      <c r="F1007" s="5"/>
      <c r="G1007" s="5"/>
      <c r="H1007" s="5"/>
      <c r="I1007" s="6"/>
    </row>
    <row r="1008" spans="4:9" x14ac:dyDescent="0.25">
      <c r="D1008" s="5"/>
      <c r="E1008" s="5"/>
      <c r="F1008" s="5"/>
      <c r="G1008" s="5"/>
      <c r="H1008" s="5"/>
      <c r="I1008" s="6"/>
    </row>
    <row r="1009" spans="4:9" x14ac:dyDescent="0.25">
      <c r="D1009" s="5"/>
      <c r="E1009" s="5"/>
      <c r="F1009" s="5"/>
      <c r="G1009" s="5"/>
      <c r="H1009" s="5"/>
      <c r="I1009" s="6"/>
    </row>
    <row r="1010" spans="4:9" x14ac:dyDescent="0.25">
      <c r="D1010" s="5"/>
      <c r="E1010" s="5"/>
      <c r="F1010" s="5"/>
      <c r="G1010" s="5"/>
      <c r="H1010" s="5"/>
      <c r="I1010" s="6"/>
    </row>
    <row r="1011" spans="4:9" x14ac:dyDescent="0.25">
      <c r="D1011" s="5"/>
      <c r="E1011" s="5"/>
      <c r="F1011" s="5"/>
      <c r="G1011" s="5"/>
      <c r="H1011" s="5"/>
      <c r="I1011" s="6"/>
    </row>
    <row r="1012" spans="4:9" x14ac:dyDescent="0.25">
      <c r="D1012" s="5"/>
      <c r="E1012" s="5"/>
      <c r="F1012" s="5"/>
      <c r="G1012" s="5"/>
      <c r="H1012" s="5"/>
      <c r="I1012" s="6"/>
    </row>
    <row r="1013" spans="4:9" x14ac:dyDescent="0.25">
      <c r="D1013" s="5"/>
      <c r="E1013" s="5"/>
      <c r="F1013" s="5"/>
      <c r="G1013" s="5"/>
      <c r="H1013" s="5"/>
      <c r="I1013" s="6"/>
    </row>
    <row r="1014" spans="4:9" x14ac:dyDescent="0.25">
      <c r="D1014" s="5"/>
      <c r="E1014" s="5"/>
      <c r="F1014" s="5"/>
      <c r="G1014" s="5"/>
      <c r="H1014" s="5"/>
      <c r="I1014" s="6"/>
    </row>
    <row r="1015" spans="4:9" x14ac:dyDescent="0.25">
      <c r="D1015" s="5"/>
      <c r="E1015" s="5"/>
      <c r="F1015" s="5"/>
      <c r="G1015" s="5"/>
      <c r="H1015" s="5"/>
      <c r="I1015" s="6"/>
    </row>
    <row r="1016" spans="4:9" x14ac:dyDescent="0.25">
      <c r="D1016" s="5"/>
      <c r="E1016" s="5"/>
      <c r="F1016" s="5"/>
      <c r="G1016" s="5"/>
      <c r="H1016" s="5"/>
      <c r="I1016" s="6"/>
    </row>
    <row r="1017" spans="4:9" x14ac:dyDescent="0.25">
      <c r="D1017" s="5"/>
      <c r="E1017" s="5"/>
      <c r="F1017" s="5"/>
      <c r="G1017" s="5"/>
      <c r="H1017" s="5"/>
      <c r="I1017" s="6"/>
    </row>
    <row r="1018" spans="4:9" x14ac:dyDescent="0.25">
      <c r="D1018" s="5"/>
      <c r="E1018" s="5"/>
      <c r="F1018" s="5"/>
      <c r="G1018" s="5"/>
      <c r="H1018" s="5"/>
      <c r="I1018" s="6"/>
    </row>
    <row r="1019" spans="4:9" x14ac:dyDescent="0.25">
      <c r="D1019" s="5"/>
      <c r="E1019" s="5"/>
      <c r="F1019" s="5"/>
      <c r="G1019" s="5"/>
      <c r="H1019" s="5"/>
      <c r="I1019" s="6"/>
    </row>
    <row r="1020" spans="4:9" x14ac:dyDescent="0.25">
      <c r="D1020" s="5"/>
      <c r="E1020" s="5"/>
      <c r="F1020" s="5"/>
      <c r="G1020" s="5"/>
      <c r="H1020" s="5"/>
      <c r="I1020" s="6"/>
    </row>
    <row r="1021" spans="4:9" x14ac:dyDescent="0.25">
      <c r="D1021" s="5"/>
      <c r="E1021" s="5"/>
      <c r="F1021" s="5"/>
      <c r="G1021" s="5"/>
      <c r="H1021" s="5"/>
      <c r="I1021" s="6"/>
    </row>
    <row r="1022" spans="4:9" x14ac:dyDescent="0.25">
      <c r="D1022" s="5"/>
      <c r="E1022" s="5"/>
      <c r="F1022" s="5"/>
      <c r="G1022" s="5"/>
      <c r="H1022" s="5"/>
      <c r="I1022" s="6"/>
    </row>
    <row r="1023" spans="4:9" x14ac:dyDescent="0.25">
      <c r="D1023" s="5"/>
      <c r="E1023" s="5"/>
      <c r="F1023" s="5"/>
      <c r="G1023" s="5"/>
      <c r="H1023" s="5"/>
      <c r="I1023" s="6"/>
    </row>
    <row r="1024" spans="4:9" x14ac:dyDescent="0.25">
      <c r="D1024" s="5"/>
      <c r="E1024" s="5"/>
      <c r="F1024" s="5"/>
      <c r="G1024" s="5"/>
      <c r="H1024" s="5"/>
      <c r="I1024" s="6"/>
    </row>
    <row r="1025" spans="4:9" x14ac:dyDescent="0.25">
      <c r="D1025" s="5"/>
      <c r="E1025" s="5"/>
      <c r="F1025" s="5"/>
      <c r="G1025" s="5"/>
      <c r="H1025" s="5"/>
      <c r="I1025" s="6"/>
    </row>
    <row r="1026" spans="4:9" x14ac:dyDescent="0.25">
      <c r="D1026" s="5"/>
      <c r="E1026" s="5"/>
      <c r="F1026" s="5"/>
      <c r="G1026" s="5"/>
      <c r="H1026" s="5"/>
      <c r="I1026" s="6"/>
    </row>
    <row r="1027" spans="4:9" x14ac:dyDescent="0.25">
      <c r="D1027" s="5"/>
      <c r="E1027" s="5"/>
      <c r="F1027" s="5"/>
      <c r="G1027" s="5"/>
      <c r="H1027" s="5"/>
      <c r="I1027" s="6"/>
    </row>
    <row r="1028" spans="4:9" x14ac:dyDescent="0.25">
      <c r="D1028" s="5"/>
      <c r="E1028" s="5"/>
      <c r="F1028" s="5"/>
      <c r="G1028" s="5"/>
      <c r="H1028" s="5"/>
      <c r="I1028" s="6"/>
    </row>
    <row r="1029" spans="4:9" x14ac:dyDescent="0.25">
      <c r="D1029" s="5"/>
      <c r="E1029" s="5"/>
      <c r="F1029" s="5"/>
      <c r="G1029" s="5"/>
      <c r="H1029" s="5"/>
      <c r="I1029" s="6"/>
    </row>
    <row r="1030" spans="4:9" x14ac:dyDescent="0.25">
      <c r="D1030" s="5"/>
      <c r="E1030" s="5"/>
      <c r="F1030" s="5"/>
      <c r="G1030" s="5"/>
      <c r="H1030" s="5"/>
      <c r="I1030" s="6"/>
    </row>
    <row r="1031" spans="4:9" x14ac:dyDescent="0.25">
      <c r="D1031" s="5"/>
      <c r="E1031" s="5"/>
      <c r="F1031" s="5"/>
      <c r="G1031" s="5"/>
      <c r="H1031" s="5"/>
      <c r="I1031" s="6"/>
    </row>
    <row r="1032" spans="4:9" x14ac:dyDescent="0.25">
      <c r="D1032" s="5"/>
      <c r="E1032" s="5"/>
      <c r="F1032" s="5"/>
      <c r="G1032" s="5"/>
      <c r="H1032" s="5"/>
      <c r="I1032" s="6"/>
    </row>
    <row r="1033" spans="4:9" x14ac:dyDescent="0.25">
      <c r="D1033" s="5"/>
      <c r="E1033" s="5"/>
      <c r="F1033" s="5"/>
      <c r="G1033" s="5"/>
      <c r="H1033" s="5"/>
      <c r="I1033" s="6"/>
    </row>
    <row r="1034" spans="4:9" x14ac:dyDescent="0.25">
      <c r="D1034" s="5"/>
      <c r="E1034" s="5"/>
      <c r="F1034" s="5"/>
      <c r="G1034" s="5"/>
      <c r="H1034" s="5"/>
      <c r="I1034" s="6"/>
    </row>
    <row r="1035" spans="4:9" x14ac:dyDescent="0.25">
      <c r="D1035" s="5"/>
      <c r="E1035" s="5"/>
      <c r="F1035" s="5"/>
      <c r="G1035" s="5"/>
      <c r="H1035" s="5"/>
      <c r="I1035" s="6"/>
    </row>
    <row r="1036" spans="4:9" x14ac:dyDescent="0.25">
      <c r="D1036" s="5"/>
      <c r="E1036" s="5"/>
      <c r="F1036" s="5"/>
      <c r="G1036" s="5"/>
      <c r="H1036" s="5"/>
      <c r="I1036" s="6"/>
    </row>
    <row r="1037" spans="4:9" x14ac:dyDescent="0.25">
      <c r="D1037" s="5"/>
      <c r="E1037" s="5"/>
      <c r="F1037" s="5"/>
      <c r="G1037" s="5"/>
      <c r="H1037" s="5"/>
      <c r="I1037" s="6"/>
    </row>
    <row r="1038" spans="4:9" x14ac:dyDescent="0.25">
      <c r="D1038" s="5"/>
      <c r="E1038" s="5"/>
      <c r="F1038" s="5"/>
      <c r="G1038" s="5"/>
      <c r="H1038" s="5"/>
      <c r="I1038" s="6"/>
    </row>
    <row r="1039" spans="4:9" x14ac:dyDescent="0.25">
      <c r="D1039" s="5"/>
      <c r="E1039" s="5"/>
      <c r="F1039" s="5"/>
      <c r="G1039" s="5"/>
      <c r="H1039" s="5"/>
      <c r="I1039" s="6"/>
    </row>
    <row r="1040" spans="4:9" x14ac:dyDescent="0.25">
      <c r="D1040" s="5"/>
      <c r="E1040" s="5"/>
      <c r="F1040" s="5"/>
      <c r="G1040" s="5"/>
      <c r="H1040" s="5"/>
      <c r="I1040" s="6"/>
    </row>
    <row r="1041" spans="4:9" x14ac:dyDescent="0.25">
      <c r="D1041" s="5"/>
      <c r="E1041" s="5"/>
      <c r="F1041" s="5"/>
      <c r="G1041" s="5"/>
      <c r="H1041" s="5"/>
      <c r="I1041" s="6"/>
    </row>
    <row r="1042" spans="4:9" x14ac:dyDescent="0.25">
      <c r="D1042" s="5"/>
      <c r="E1042" s="5"/>
      <c r="F1042" s="5"/>
      <c r="G1042" s="5"/>
      <c r="H1042" s="5"/>
      <c r="I1042" s="6"/>
    </row>
    <row r="1043" spans="4:9" x14ac:dyDescent="0.25">
      <c r="D1043" s="5"/>
      <c r="E1043" s="5"/>
      <c r="F1043" s="5"/>
      <c r="G1043" s="5"/>
      <c r="H1043" s="5"/>
      <c r="I1043" s="6"/>
    </row>
    <row r="1044" spans="4:9" x14ac:dyDescent="0.25">
      <c r="D1044" s="5"/>
      <c r="E1044" s="5"/>
      <c r="F1044" s="5"/>
      <c r="G1044" s="5"/>
      <c r="H1044" s="5"/>
      <c r="I1044" s="6"/>
    </row>
    <row r="1045" spans="4:9" x14ac:dyDescent="0.25">
      <c r="D1045" s="5"/>
      <c r="E1045" s="5"/>
      <c r="F1045" s="5"/>
      <c r="G1045" s="5"/>
      <c r="H1045" s="5"/>
      <c r="I1045" s="6"/>
    </row>
    <row r="1046" spans="4:9" x14ac:dyDescent="0.25">
      <c r="D1046" s="5"/>
      <c r="E1046" s="5"/>
      <c r="F1046" s="5"/>
      <c r="G1046" s="5"/>
      <c r="H1046" s="5"/>
      <c r="I1046" s="6"/>
    </row>
    <row r="1047" spans="4:9" x14ac:dyDescent="0.25">
      <c r="D1047" s="5"/>
      <c r="E1047" s="5"/>
      <c r="F1047" s="5"/>
      <c r="G1047" s="5"/>
      <c r="H1047" s="5"/>
      <c r="I1047" s="6"/>
    </row>
    <row r="1048" spans="4:9" x14ac:dyDescent="0.25">
      <c r="D1048" s="5"/>
      <c r="E1048" s="5"/>
      <c r="F1048" s="5"/>
      <c r="G1048" s="5"/>
      <c r="H1048" s="5"/>
      <c r="I1048" s="6"/>
    </row>
    <row r="1049" spans="4:9" x14ac:dyDescent="0.25">
      <c r="D1049" s="5"/>
      <c r="E1049" s="5"/>
      <c r="F1049" s="5"/>
      <c r="G1049" s="5"/>
      <c r="H1049" s="5"/>
      <c r="I1049" s="6"/>
    </row>
    <row r="1050" spans="4:9" x14ac:dyDescent="0.25">
      <c r="D1050" s="5"/>
      <c r="E1050" s="5"/>
      <c r="F1050" s="5"/>
      <c r="G1050" s="5"/>
      <c r="H1050" s="5"/>
      <c r="I1050" s="6"/>
    </row>
    <row r="1051" spans="4:9" x14ac:dyDescent="0.25">
      <c r="D1051" s="5"/>
      <c r="E1051" s="5"/>
      <c r="F1051" s="5"/>
      <c r="G1051" s="5"/>
      <c r="H1051" s="5"/>
      <c r="I1051" s="6"/>
    </row>
    <row r="1052" spans="4:9" x14ac:dyDescent="0.25">
      <c r="D1052" s="5"/>
      <c r="E1052" s="5"/>
      <c r="F1052" s="5"/>
      <c r="G1052" s="5"/>
      <c r="H1052" s="5"/>
      <c r="I1052" s="6"/>
    </row>
    <row r="1053" spans="4:9" x14ac:dyDescent="0.25">
      <c r="D1053" s="5"/>
      <c r="E1053" s="5"/>
      <c r="F1053" s="5"/>
      <c r="G1053" s="5"/>
      <c r="H1053" s="5"/>
      <c r="I1053" s="6"/>
    </row>
    <row r="1054" spans="4:9" x14ac:dyDescent="0.25">
      <c r="D1054" s="5"/>
      <c r="E1054" s="5"/>
      <c r="F1054" s="5"/>
      <c r="G1054" s="5"/>
      <c r="H1054" s="5"/>
      <c r="I1054" s="6"/>
    </row>
    <row r="1055" spans="4:9" x14ac:dyDescent="0.25">
      <c r="D1055" s="5"/>
      <c r="E1055" s="5"/>
      <c r="F1055" s="5"/>
      <c r="G1055" s="5"/>
      <c r="H1055" s="5"/>
      <c r="I1055" s="6"/>
    </row>
    <row r="1056" spans="4:9" x14ac:dyDescent="0.25">
      <c r="D1056" s="5"/>
      <c r="E1056" s="5"/>
      <c r="F1056" s="5"/>
      <c r="G1056" s="5"/>
      <c r="H1056" s="5"/>
      <c r="I1056" s="6"/>
    </row>
    <row r="1057" spans="4:9" x14ac:dyDescent="0.25">
      <c r="D1057" s="5"/>
      <c r="E1057" s="5"/>
      <c r="F1057" s="5"/>
      <c r="G1057" s="5"/>
      <c r="H1057" s="5"/>
      <c r="I1057" s="6"/>
    </row>
    <row r="1058" spans="4:9" x14ac:dyDescent="0.25">
      <c r="D1058" s="5"/>
      <c r="E1058" s="5"/>
      <c r="F1058" s="5"/>
      <c r="G1058" s="5"/>
      <c r="H1058" s="5"/>
      <c r="I1058" s="6"/>
    </row>
    <row r="1059" spans="4:9" x14ac:dyDescent="0.25">
      <c r="D1059" s="5"/>
      <c r="E1059" s="5"/>
      <c r="F1059" s="5"/>
      <c r="G1059" s="5"/>
      <c r="H1059" s="5"/>
      <c r="I1059" s="6"/>
    </row>
    <row r="1060" spans="4:9" x14ac:dyDescent="0.25">
      <c r="D1060" s="5"/>
      <c r="E1060" s="5"/>
      <c r="F1060" s="5"/>
      <c r="G1060" s="5"/>
      <c r="H1060" s="5"/>
      <c r="I1060" s="6"/>
    </row>
    <row r="1061" spans="4:9" x14ac:dyDescent="0.25">
      <c r="D1061" s="5"/>
      <c r="E1061" s="5"/>
      <c r="F1061" s="5"/>
      <c r="G1061" s="5"/>
      <c r="H1061" s="5"/>
      <c r="I1061" s="6"/>
    </row>
    <row r="1062" spans="4:9" x14ac:dyDescent="0.25">
      <c r="D1062" s="5"/>
      <c r="E1062" s="5"/>
      <c r="F1062" s="5"/>
      <c r="G1062" s="5"/>
      <c r="H1062" s="5"/>
      <c r="I1062" s="6"/>
    </row>
    <row r="1063" spans="4:9" x14ac:dyDescent="0.25">
      <c r="D1063" s="5"/>
      <c r="E1063" s="5"/>
      <c r="F1063" s="5"/>
      <c r="G1063" s="5"/>
      <c r="H1063" s="5"/>
      <c r="I1063" s="6"/>
    </row>
    <row r="1064" spans="4:9" x14ac:dyDescent="0.25">
      <c r="D1064" s="5"/>
      <c r="E1064" s="5"/>
      <c r="F1064" s="5"/>
      <c r="G1064" s="5"/>
      <c r="H1064" s="5"/>
      <c r="I1064" s="6"/>
    </row>
    <row r="1065" spans="4:9" x14ac:dyDescent="0.25">
      <c r="D1065" s="5"/>
      <c r="E1065" s="5"/>
      <c r="F1065" s="5"/>
      <c r="G1065" s="5"/>
      <c r="H1065" s="5"/>
      <c r="I1065" s="6"/>
    </row>
    <row r="1066" spans="4:9" x14ac:dyDescent="0.25">
      <c r="D1066" s="5"/>
      <c r="E1066" s="5"/>
      <c r="F1066" s="5"/>
      <c r="G1066" s="5"/>
      <c r="H1066" s="5"/>
      <c r="I1066" s="6"/>
    </row>
    <row r="1067" spans="4:9" x14ac:dyDescent="0.25">
      <c r="D1067" s="5"/>
      <c r="E1067" s="5"/>
      <c r="F1067" s="5"/>
      <c r="G1067" s="5"/>
      <c r="H1067" s="5"/>
      <c r="I1067" s="6"/>
    </row>
    <row r="1068" spans="4:9" x14ac:dyDescent="0.25">
      <c r="D1068" s="5"/>
      <c r="E1068" s="5"/>
      <c r="F1068" s="5"/>
      <c r="G1068" s="5"/>
      <c r="H1068" s="5"/>
      <c r="I1068" s="6"/>
    </row>
    <row r="1069" spans="4:9" x14ac:dyDescent="0.25">
      <c r="D1069" s="5"/>
      <c r="E1069" s="5"/>
      <c r="F1069" s="5"/>
      <c r="G1069" s="5"/>
      <c r="H1069" s="5"/>
      <c r="I1069" s="6"/>
    </row>
    <row r="1070" spans="4:9" x14ac:dyDescent="0.25">
      <c r="D1070" s="5"/>
      <c r="E1070" s="5"/>
      <c r="F1070" s="5"/>
      <c r="G1070" s="5"/>
      <c r="H1070" s="5"/>
      <c r="I1070" s="6"/>
    </row>
    <row r="1071" spans="4:9" x14ac:dyDescent="0.25">
      <c r="D1071" s="5"/>
      <c r="E1071" s="5"/>
      <c r="F1071" s="5"/>
      <c r="G1071" s="5"/>
      <c r="H1071" s="5"/>
      <c r="I1071" s="6"/>
    </row>
    <row r="1072" spans="4:9" x14ac:dyDescent="0.25">
      <c r="D1072" s="5"/>
      <c r="E1072" s="5"/>
      <c r="F1072" s="5"/>
      <c r="G1072" s="5"/>
      <c r="H1072" s="5"/>
      <c r="I1072" s="6"/>
    </row>
    <row r="1073" spans="4:9" x14ac:dyDescent="0.25">
      <c r="D1073" s="5"/>
      <c r="E1073" s="5"/>
      <c r="F1073" s="5"/>
      <c r="G1073" s="5"/>
      <c r="H1073" s="5"/>
      <c r="I1073" s="6"/>
    </row>
    <row r="1074" spans="4:9" x14ac:dyDescent="0.25">
      <c r="D1074" s="5"/>
      <c r="E1074" s="5"/>
      <c r="F1074" s="5"/>
      <c r="G1074" s="5"/>
      <c r="H1074" s="5"/>
      <c r="I1074" s="6"/>
    </row>
    <row r="1075" spans="4:9" x14ac:dyDescent="0.25">
      <c r="D1075" s="5"/>
      <c r="E1075" s="5"/>
      <c r="F1075" s="5"/>
      <c r="G1075" s="5"/>
      <c r="H1075" s="5"/>
      <c r="I1075" s="6"/>
    </row>
    <row r="1076" spans="4:9" x14ac:dyDescent="0.25">
      <c r="D1076" s="5"/>
      <c r="E1076" s="5"/>
      <c r="F1076" s="5"/>
      <c r="G1076" s="5"/>
      <c r="H1076" s="5"/>
      <c r="I1076" s="6"/>
    </row>
    <row r="1077" spans="4:9" x14ac:dyDescent="0.25">
      <c r="D1077" s="5"/>
      <c r="E1077" s="5"/>
      <c r="F1077" s="5"/>
      <c r="G1077" s="5"/>
      <c r="H1077" s="5"/>
      <c r="I1077" s="6"/>
    </row>
    <row r="1078" spans="4:9" x14ac:dyDescent="0.25">
      <c r="D1078" s="5"/>
      <c r="E1078" s="5"/>
      <c r="F1078" s="5"/>
      <c r="G1078" s="5"/>
      <c r="H1078" s="5"/>
      <c r="I1078" s="6"/>
    </row>
    <row r="1079" spans="4:9" x14ac:dyDescent="0.25">
      <c r="D1079" s="5"/>
      <c r="E1079" s="5"/>
      <c r="F1079" s="5"/>
      <c r="G1079" s="5"/>
      <c r="H1079" s="5"/>
      <c r="I1079" s="6"/>
    </row>
    <row r="1080" spans="4:9" x14ac:dyDescent="0.25">
      <c r="D1080" s="5"/>
      <c r="E1080" s="5"/>
      <c r="F1080" s="5"/>
      <c r="G1080" s="5"/>
      <c r="H1080" s="5"/>
      <c r="I1080" s="6"/>
    </row>
    <row r="1081" spans="4:9" x14ac:dyDescent="0.25">
      <c r="D1081" s="5"/>
      <c r="E1081" s="5"/>
      <c r="F1081" s="5"/>
      <c r="G1081" s="5"/>
      <c r="H1081" s="5"/>
      <c r="I1081" s="6"/>
    </row>
    <row r="1082" spans="4:9" x14ac:dyDescent="0.25">
      <c r="D1082" s="5"/>
      <c r="E1082" s="5"/>
      <c r="F1082" s="5"/>
      <c r="G1082" s="5"/>
      <c r="H1082" s="5"/>
      <c r="I1082" s="6"/>
    </row>
    <row r="1083" spans="4:9" x14ac:dyDescent="0.25">
      <c r="D1083" s="5"/>
      <c r="E1083" s="5"/>
      <c r="F1083" s="5"/>
      <c r="G1083" s="5"/>
      <c r="H1083" s="5"/>
      <c r="I1083" s="6"/>
    </row>
    <row r="1084" spans="4:9" x14ac:dyDescent="0.25">
      <c r="D1084" s="5"/>
      <c r="E1084" s="5"/>
      <c r="F1084" s="5"/>
      <c r="G1084" s="5"/>
      <c r="H1084" s="5"/>
      <c r="I1084" s="6"/>
    </row>
    <row r="1085" spans="4:9" x14ac:dyDescent="0.25">
      <c r="D1085" s="5"/>
      <c r="E1085" s="5"/>
      <c r="F1085" s="5"/>
      <c r="G1085" s="5"/>
      <c r="H1085" s="5"/>
      <c r="I1085" s="6"/>
    </row>
    <row r="1086" spans="4:9" x14ac:dyDescent="0.25">
      <c r="D1086" s="5"/>
      <c r="E1086" s="5"/>
      <c r="F1086" s="5"/>
      <c r="G1086" s="5"/>
      <c r="H1086" s="5"/>
      <c r="I1086" s="6"/>
    </row>
    <row r="1087" spans="4:9" x14ac:dyDescent="0.25">
      <c r="D1087" s="5"/>
      <c r="E1087" s="5"/>
      <c r="F1087" s="5"/>
      <c r="G1087" s="5"/>
      <c r="H1087" s="5"/>
      <c r="I1087" s="6"/>
    </row>
    <row r="1088" spans="4:9" x14ac:dyDescent="0.25">
      <c r="D1088" s="5"/>
      <c r="E1088" s="5"/>
      <c r="F1088" s="5"/>
      <c r="G1088" s="5"/>
      <c r="H1088" s="5"/>
      <c r="I1088" s="6"/>
    </row>
    <row r="1089" spans="4:9" x14ac:dyDescent="0.25">
      <c r="D1089" s="5"/>
      <c r="E1089" s="5"/>
      <c r="F1089" s="5"/>
      <c r="G1089" s="5"/>
      <c r="H1089" s="5"/>
      <c r="I1089" s="6"/>
    </row>
    <row r="1090" spans="4:9" x14ac:dyDescent="0.25">
      <c r="D1090" s="5"/>
      <c r="E1090" s="5"/>
      <c r="F1090" s="5"/>
      <c r="G1090" s="5"/>
      <c r="H1090" s="5"/>
      <c r="I1090" s="6"/>
    </row>
    <row r="1091" spans="4:9" x14ac:dyDescent="0.25">
      <c r="D1091" s="5"/>
      <c r="E1091" s="5"/>
      <c r="F1091" s="5"/>
      <c r="G1091" s="5"/>
      <c r="H1091" s="5"/>
      <c r="I1091" s="6"/>
    </row>
    <row r="1092" spans="4:9" x14ac:dyDescent="0.25">
      <c r="D1092" s="5"/>
      <c r="E1092" s="5"/>
      <c r="F1092" s="5"/>
      <c r="G1092" s="5"/>
      <c r="H1092" s="5"/>
      <c r="I1092" s="6"/>
    </row>
    <row r="1093" spans="4:9" x14ac:dyDescent="0.25">
      <c r="D1093" s="5"/>
      <c r="E1093" s="5"/>
      <c r="F1093" s="5"/>
      <c r="G1093" s="5"/>
      <c r="H1093" s="5"/>
      <c r="I1093" s="6"/>
    </row>
    <row r="1094" spans="4:9" x14ac:dyDescent="0.25">
      <c r="D1094" s="5"/>
      <c r="E1094" s="5"/>
      <c r="F1094" s="5"/>
      <c r="G1094" s="5"/>
      <c r="H1094" s="5"/>
      <c r="I1094" s="6"/>
    </row>
    <row r="1095" spans="4:9" x14ac:dyDescent="0.25">
      <c r="D1095" s="5"/>
      <c r="E1095" s="5"/>
      <c r="F1095" s="5"/>
      <c r="G1095" s="5"/>
      <c r="H1095" s="5"/>
      <c r="I1095" s="6"/>
    </row>
    <row r="1096" spans="4:9" x14ac:dyDescent="0.25">
      <c r="D1096" s="5"/>
      <c r="E1096" s="5"/>
      <c r="F1096" s="5"/>
      <c r="G1096" s="5"/>
      <c r="H1096" s="5"/>
      <c r="I1096" s="6"/>
    </row>
    <row r="1097" spans="4:9" x14ac:dyDescent="0.25">
      <c r="D1097" s="5"/>
      <c r="E1097" s="5"/>
      <c r="F1097" s="5"/>
      <c r="G1097" s="5"/>
      <c r="H1097" s="5"/>
      <c r="I1097" s="6"/>
    </row>
    <row r="1098" spans="4:9" x14ac:dyDescent="0.25">
      <c r="D1098" s="5"/>
      <c r="E1098" s="5"/>
      <c r="F1098" s="5"/>
      <c r="G1098" s="5"/>
      <c r="H1098" s="5"/>
      <c r="I1098" s="6"/>
    </row>
    <row r="1099" spans="4:9" x14ac:dyDescent="0.25">
      <c r="D1099" s="5"/>
      <c r="E1099" s="5"/>
      <c r="F1099" s="5"/>
      <c r="G1099" s="5"/>
      <c r="H1099" s="5"/>
      <c r="I1099" s="6"/>
    </row>
    <row r="1100" spans="4:9" x14ac:dyDescent="0.25">
      <c r="D1100" s="5"/>
      <c r="E1100" s="5"/>
      <c r="F1100" s="5"/>
      <c r="G1100" s="5"/>
      <c r="H1100" s="5"/>
      <c r="I1100" s="6"/>
    </row>
    <row r="1101" spans="4:9" x14ac:dyDescent="0.25">
      <c r="D1101" s="5"/>
      <c r="E1101" s="5"/>
      <c r="F1101" s="5"/>
      <c r="G1101" s="5"/>
      <c r="H1101" s="5"/>
      <c r="I1101" s="6"/>
    </row>
    <row r="1102" spans="4:9" x14ac:dyDescent="0.25">
      <c r="D1102" s="5"/>
      <c r="E1102" s="5"/>
      <c r="F1102" s="5"/>
      <c r="G1102" s="5"/>
      <c r="H1102" s="5"/>
      <c r="I1102" s="6"/>
    </row>
    <row r="1103" spans="4:9" x14ac:dyDescent="0.25">
      <c r="D1103" s="5"/>
      <c r="E1103" s="5"/>
      <c r="F1103" s="5"/>
      <c r="G1103" s="5"/>
      <c r="H1103" s="5"/>
      <c r="I1103" s="6"/>
    </row>
    <row r="1104" spans="4:9" x14ac:dyDescent="0.25">
      <c r="D1104" s="5"/>
      <c r="E1104" s="5"/>
      <c r="F1104" s="5"/>
      <c r="G1104" s="5"/>
      <c r="H1104" s="5"/>
      <c r="I1104" s="6"/>
    </row>
    <row r="1105" spans="4:9" x14ac:dyDescent="0.25">
      <c r="D1105" s="5"/>
      <c r="E1105" s="5"/>
      <c r="F1105" s="5"/>
      <c r="G1105" s="5"/>
      <c r="H1105" s="5"/>
      <c r="I1105" s="6"/>
    </row>
    <row r="1106" spans="4:9" x14ac:dyDescent="0.25">
      <c r="D1106" s="5"/>
      <c r="E1106" s="5"/>
      <c r="F1106" s="5"/>
      <c r="G1106" s="5"/>
      <c r="H1106" s="5"/>
      <c r="I1106" s="6"/>
    </row>
    <row r="1107" spans="4:9" x14ac:dyDescent="0.25">
      <c r="D1107" s="5"/>
      <c r="E1107" s="5"/>
      <c r="F1107" s="5"/>
      <c r="G1107" s="5"/>
      <c r="H1107" s="5"/>
      <c r="I1107" s="6"/>
    </row>
    <row r="1108" spans="4:9" x14ac:dyDescent="0.25">
      <c r="D1108" s="5"/>
      <c r="E1108" s="5"/>
      <c r="F1108" s="5"/>
      <c r="G1108" s="5"/>
      <c r="H1108" s="5"/>
      <c r="I1108" s="6"/>
    </row>
    <row r="1109" spans="4:9" x14ac:dyDescent="0.25">
      <c r="D1109" s="5"/>
      <c r="E1109" s="5"/>
      <c r="F1109" s="5"/>
      <c r="G1109" s="5"/>
      <c r="H1109" s="5"/>
      <c r="I1109" s="6"/>
    </row>
    <row r="1110" spans="4:9" x14ac:dyDescent="0.25">
      <c r="D1110" s="5"/>
      <c r="E1110" s="5"/>
      <c r="F1110" s="5"/>
      <c r="G1110" s="5"/>
      <c r="H1110" s="5"/>
      <c r="I1110" s="6"/>
    </row>
    <row r="1111" spans="4:9" x14ac:dyDescent="0.25">
      <c r="D1111" s="5"/>
      <c r="E1111" s="5"/>
      <c r="F1111" s="5"/>
      <c r="G1111" s="5"/>
      <c r="H1111" s="5"/>
      <c r="I1111" s="6"/>
    </row>
    <row r="1112" spans="4:9" x14ac:dyDescent="0.25">
      <c r="D1112" s="5"/>
      <c r="E1112" s="5"/>
      <c r="F1112" s="5"/>
      <c r="G1112" s="5"/>
      <c r="H1112" s="5"/>
      <c r="I1112" s="6"/>
    </row>
    <row r="1113" spans="4:9" x14ac:dyDescent="0.25">
      <c r="D1113" s="5"/>
      <c r="E1113" s="5"/>
      <c r="F1113" s="5"/>
      <c r="G1113" s="5"/>
      <c r="H1113" s="5"/>
      <c r="I1113" s="6"/>
    </row>
    <row r="1114" spans="4:9" x14ac:dyDescent="0.25">
      <c r="D1114" s="5"/>
      <c r="E1114" s="5"/>
      <c r="F1114" s="5"/>
      <c r="G1114" s="5"/>
      <c r="H1114" s="5"/>
      <c r="I1114" s="6"/>
    </row>
    <row r="1115" spans="4:9" x14ac:dyDescent="0.25">
      <c r="D1115" s="5"/>
      <c r="E1115" s="5"/>
      <c r="F1115" s="5"/>
      <c r="G1115" s="5"/>
      <c r="H1115" s="5"/>
      <c r="I1115" s="6"/>
    </row>
    <row r="1116" spans="4:9" x14ac:dyDescent="0.25">
      <c r="D1116" s="5"/>
      <c r="E1116" s="5"/>
      <c r="F1116" s="5"/>
      <c r="G1116" s="5"/>
      <c r="H1116" s="5"/>
      <c r="I1116" s="6"/>
    </row>
    <row r="1117" spans="4:9" x14ac:dyDescent="0.25">
      <c r="D1117" s="5"/>
      <c r="E1117" s="5"/>
      <c r="F1117" s="5"/>
      <c r="G1117" s="5"/>
      <c r="H1117" s="5"/>
      <c r="I1117" s="6"/>
    </row>
    <row r="1118" spans="4:9" x14ac:dyDescent="0.25">
      <c r="D1118" s="5"/>
      <c r="E1118" s="5"/>
      <c r="F1118" s="5"/>
      <c r="G1118" s="5"/>
      <c r="H1118" s="5"/>
      <c r="I1118" s="6"/>
    </row>
    <row r="1119" spans="4:9" x14ac:dyDescent="0.25">
      <c r="D1119" s="5"/>
      <c r="E1119" s="5"/>
      <c r="F1119" s="5"/>
      <c r="G1119" s="5"/>
      <c r="H1119" s="5"/>
      <c r="I1119" s="6"/>
    </row>
    <row r="1120" spans="4:9" x14ac:dyDescent="0.25">
      <c r="D1120" s="5"/>
      <c r="E1120" s="5"/>
      <c r="F1120" s="5"/>
      <c r="G1120" s="5"/>
      <c r="H1120" s="5"/>
      <c r="I1120" s="6"/>
    </row>
    <row r="1121" spans="4:9" x14ac:dyDescent="0.25">
      <c r="D1121" s="5"/>
      <c r="E1121" s="5"/>
      <c r="F1121" s="5"/>
      <c r="G1121" s="5"/>
      <c r="H1121" s="5"/>
      <c r="I1121" s="6"/>
    </row>
    <row r="1122" spans="4:9" x14ac:dyDescent="0.25">
      <c r="D1122" s="5"/>
      <c r="E1122" s="5"/>
      <c r="F1122" s="5"/>
      <c r="G1122" s="5"/>
      <c r="H1122" s="5"/>
      <c r="I1122" s="6"/>
    </row>
    <row r="1123" spans="4:9" x14ac:dyDescent="0.25">
      <c r="D1123" s="5"/>
      <c r="E1123" s="5"/>
      <c r="F1123" s="5"/>
      <c r="G1123" s="5"/>
      <c r="H1123" s="5"/>
      <c r="I1123" s="6"/>
    </row>
    <row r="1124" spans="4:9" x14ac:dyDescent="0.25">
      <c r="D1124" s="5"/>
      <c r="E1124" s="5"/>
      <c r="F1124" s="5"/>
      <c r="G1124" s="5"/>
      <c r="H1124" s="5"/>
      <c r="I1124" s="6"/>
    </row>
    <row r="1125" spans="4:9" x14ac:dyDescent="0.25">
      <c r="D1125" s="5"/>
      <c r="E1125" s="5"/>
      <c r="F1125" s="5"/>
      <c r="G1125" s="5"/>
      <c r="H1125" s="5"/>
      <c r="I1125" s="6"/>
    </row>
    <row r="1126" spans="4:9" x14ac:dyDescent="0.25">
      <c r="D1126" s="5"/>
      <c r="E1126" s="5"/>
      <c r="F1126" s="5"/>
      <c r="G1126" s="5"/>
      <c r="H1126" s="5"/>
      <c r="I1126" s="6"/>
    </row>
    <row r="1127" spans="4:9" x14ac:dyDescent="0.25">
      <c r="D1127" s="5"/>
      <c r="E1127" s="5"/>
      <c r="F1127" s="5"/>
      <c r="G1127" s="5"/>
      <c r="H1127" s="5"/>
      <c r="I1127" s="6"/>
    </row>
    <row r="1128" spans="4:9" x14ac:dyDescent="0.25">
      <c r="D1128" s="5"/>
      <c r="E1128" s="5"/>
      <c r="F1128" s="5"/>
      <c r="G1128" s="5"/>
      <c r="H1128" s="5"/>
      <c r="I1128" s="6"/>
    </row>
    <row r="1129" spans="4:9" x14ac:dyDescent="0.25">
      <c r="D1129" s="5"/>
      <c r="E1129" s="5"/>
      <c r="F1129" s="5"/>
      <c r="G1129" s="5"/>
      <c r="H1129" s="5"/>
      <c r="I1129" s="6"/>
    </row>
    <row r="1130" spans="4:9" x14ac:dyDescent="0.25">
      <c r="D1130" s="5"/>
      <c r="E1130" s="5"/>
      <c r="F1130" s="5"/>
      <c r="G1130" s="5"/>
      <c r="H1130" s="5"/>
      <c r="I1130" s="6"/>
    </row>
    <row r="1131" spans="4:9" x14ac:dyDescent="0.25">
      <c r="D1131" s="5"/>
      <c r="E1131" s="5"/>
      <c r="F1131" s="5"/>
      <c r="G1131" s="5"/>
      <c r="H1131" s="5"/>
      <c r="I1131" s="6"/>
    </row>
    <row r="1132" spans="4:9" x14ac:dyDescent="0.25">
      <c r="D1132" s="5"/>
      <c r="E1132" s="5"/>
      <c r="F1132" s="5"/>
      <c r="G1132" s="5"/>
      <c r="H1132" s="5"/>
      <c r="I1132" s="6"/>
    </row>
    <row r="1133" spans="4:9" x14ac:dyDescent="0.25">
      <c r="D1133" s="5"/>
      <c r="E1133" s="5"/>
      <c r="F1133" s="5"/>
      <c r="G1133" s="5"/>
      <c r="H1133" s="5"/>
      <c r="I1133" s="6"/>
    </row>
    <row r="1134" spans="4:9" x14ac:dyDescent="0.25">
      <c r="D1134" s="5"/>
      <c r="E1134" s="5"/>
      <c r="F1134" s="5"/>
      <c r="G1134" s="5"/>
      <c r="H1134" s="5"/>
      <c r="I1134" s="6"/>
    </row>
    <row r="1135" spans="4:9" x14ac:dyDescent="0.25">
      <c r="D1135" s="5"/>
      <c r="E1135" s="5"/>
      <c r="F1135" s="5"/>
      <c r="G1135" s="5"/>
      <c r="H1135" s="5"/>
      <c r="I1135" s="6"/>
    </row>
    <row r="1136" spans="4:9" x14ac:dyDescent="0.25">
      <c r="D1136" s="5"/>
      <c r="E1136" s="5"/>
      <c r="F1136" s="5"/>
      <c r="G1136" s="5"/>
      <c r="H1136" s="5"/>
      <c r="I1136" s="6"/>
    </row>
    <row r="1137" spans="4:9" x14ac:dyDescent="0.25">
      <c r="D1137" s="5"/>
      <c r="E1137" s="5"/>
      <c r="F1137" s="5"/>
      <c r="G1137" s="5"/>
      <c r="H1137" s="5"/>
      <c r="I1137" s="6"/>
    </row>
    <row r="1138" spans="4:9" x14ac:dyDescent="0.25">
      <c r="D1138" s="5"/>
      <c r="E1138" s="5"/>
      <c r="F1138" s="5"/>
      <c r="G1138" s="5"/>
      <c r="H1138" s="5"/>
      <c r="I1138" s="6"/>
    </row>
    <row r="1139" spans="4:9" x14ac:dyDescent="0.25">
      <c r="D1139" s="5"/>
      <c r="E1139" s="5"/>
      <c r="F1139" s="5"/>
      <c r="G1139" s="5"/>
      <c r="H1139" s="5"/>
      <c r="I1139" s="6"/>
    </row>
    <row r="1140" spans="4:9" x14ac:dyDescent="0.25">
      <c r="D1140" s="5"/>
      <c r="E1140" s="5"/>
      <c r="F1140" s="5"/>
      <c r="G1140" s="5"/>
      <c r="H1140" s="5"/>
      <c r="I1140" s="6"/>
    </row>
    <row r="1141" spans="4:9" x14ac:dyDescent="0.25">
      <c r="D1141" s="5"/>
      <c r="E1141" s="5"/>
      <c r="F1141" s="5"/>
      <c r="G1141" s="5"/>
      <c r="H1141" s="5"/>
      <c r="I1141" s="6"/>
    </row>
    <row r="1142" spans="4:9" x14ac:dyDescent="0.25">
      <c r="D1142" s="5"/>
      <c r="E1142" s="5"/>
      <c r="F1142" s="5"/>
      <c r="G1142" s="5"/>
      <c r="H1142" s="5"/>
      <c r="I1142" s="6"/>
    </row>
    <row r="1143" spans="4:9" x14ac:dyDescent="0.25">
      <c r="D1143" s="5"/>
      <c r="E1143" s="5"/>
      <c r="F1143" s="5"/>
      <c r="G1143" s="5"/>
      <c r="H1143" s="5"/>
      <c r="I1143" s="6"/>
    </row>
    <row r="1144" spans="4:9" x14ac:dyDescent="0.25">
      <c r="D1144" s="5"/>
      <c r="E1144" s="5"/>
      <c r="F1144" s="5"/>
      <c r="G1144" s="5"/>
      <c r="H1144" s="5"/>
      <c r="I1144" s="6"/>
    </row>
    <row r="1145" spans="4:9" x14ac:dyDescent="0.25">
      <c r="D1145" s="5"/>
      <c r="E1145" s="5"/>
      <c r="F1145" s="5"/>
      <c r="G1145" s="5"/>
      <c r="H1145" s="5"/>
      <c r="I1145" s="6"/>
    </row>
    <row r="1146" spans="4:9" x14ac:dyDescent="0.25">
      <c r="D1146" s="5"/>
      <c r="E1146" s="5"/>
      <c r="F1146" s="5"/>
      <c r="G1146" s="5"/>
      <c r="H1146" s="5"/>
      <c r="I1146" s="6"/>
    </row>
    <row r="1147" spans="4:9" x14ac:dyDescent="0.25">
      <c r="D1147" s="5"/>
      <c r="E1147" s="5"/>
      <c r="F1147" s="5"/>
      <c r="G1147" s="5"/>
      <c r="H1147" s="5"/>
      <c r="I1147" s="6"/>
    </row>
    <row r="1148" spans="4:9" x14ac:dyDescent="0.25">
      <c r="D1148" s="5"/>
      <c r="E1148" s="5"/>
      <c r="F1148" s="5"/>
      <c r="G1148" s="5"/>
      <c r="H1148" s="5"/>
      <c r="I1148" s="6"/>
    </row>
    <row r="1149" spans="4:9" x14ac:dyDescent="0.25">
      <c r="D1149" s="5"/>
      <c r="E1149" s="5"/>
      <c r="F1149" s="5"/>
      <c r="G1149" s="5"/>
      <c r="H1149" s="5"/>
      <c r="I1149" s="6"/>
    </row>
    <row r="1150" spans="4:9" x14ac:dyDescent="0.25">
      <c r="D1150" s="5"/>
      <c r="E1150" s="5"/>
      <c r="F1150" s="5"/>
      <c r="G1150" s="5"/>
      <c r="H1150" s="5"/>
      <c r="I1150" s="6"/>
    </row>
    <row r="1151" spans="4:9" x14ac:dyDescent="0.25">
      <c r="D1151" s="5"/>
      <c r="E1151" s="5"/>
      <c r="F1151" s="5"/>
      <c r="G1151" s="5"/>
      <c r="H1151" s="5"/>
      <c r="I1151" s="6"/>
    </row>
    <row r="1152" spans="4:9" x14ac:dyDescent="0.25">
      <c r="D1152" s="5"/>
      <c r="E1152" s="5"/>
      <c r="F1152" s="5"/>
      <c r="G1152" s="5"/>
      <c r="H1152" s="5"/>
      <c r="I1152" s="6"/>
    </row>
    <row r="1153" spans="4:9" x14ac:dyDescent="0.25">
      <c r="D1153" s="5"/>
      <c r="E1153" s="5"/>
      <c r="F1153" s="5"/>
      <c r="G1153" s="5"/>
      <c r="H1153" s="5"/>
      <c r="I1153" s="6"/>
    </row>
    <row r="1154" spans="4:9" x14ac:dyDescent="0.25">
      <c r="D1154" s="5"/>
      <c r="E1154" s="5"/>
      <c r="F1154" s="5"/>
      <c r="G1154" s="5"/>
      <c r="H1154" s="5"/>
      <c r="I1154" s="6"/>
    </row>
    <row r="1155" spans="4:9" x14ac:dyDescent="0.25">
      <c r="D1155" s="5"/>
      <c r="E1155" s="5"/>
      <c r="F1155" s="5"/>
      <c r="G1155" s="5"/>
      <c r="H1155" s="5"/>
      <c r="I1155" s="6"/>
    </row>
    <row r="1156" spans="4:9" x14ac:dyDescent="0.25">
      <c r="D1156" s="5"/>
      <c r="E1156" s="5"/>
      <c r="F1156" s="5"/>
      <c r="G1156" s="5"/>
      <c r="H1156" s="5"/>
      <c r="I1156" s="6"/>
    </row>
    <row r="1157" spans="4:9" x14ac:dyDescent="0.25">
      <c r="D1157" s="5"/>
      <c r="E1157" s="5"/>
      <c r="F1157" s="5"/>
      <c r="G1157" s="5"/>
      <c r="H1157" s="5"/>
      <c r="I1157" s="6"/>
    </row>
    <row r="1158" spans="4:9" x14ac:dyDescent="0.25">
      <c r="D1158" s="5"/>
      <c r="E1158" s="5"/>
      <c r="F1158" s="5"/>
      <c r="G1158" s="5"/>
      <c r="H1158" s="5"/>
      <c r="I1158" s="6"/>
    </row>
    <row r="1159" spans="4:9" x14ac:dyDescent="0.25">
      <c r="D1159" s="5"/>
      <c r="E1159" s="5"/>
      <c r="F1159" s="5"/>
      <c r="G1159" s="5"/>
      <c r="H1159" s="5"/>
      <c r="I1159" s="6"/>
    </row>
    <row r="1160" spans="4:9" x14ac:dyDescent="0.25">
      <c r="D1160" s="5"/>
      <c r="E1160" s="5"/>
      <c r="F1160" s="5"/>
      <c r="G1160" s="5"/>
      <c r="H1160" s="5"/>
      <c r="I1160" s="6"/>
    </row>
    <row r="1161" spans="4:9" x14ac:dyDescent="0.25">
      <c r="D1161" s="5"/>
      <c r="E1161" s="5"/>
      <c r="F1161" s="5"/>
      <c r="G1161" s="5"/>
      <c r="H1161" s="5"/>
      <c r="I1161" s="6"/>
    </row>
    <row r="1162" spans="4:9" x14ac:dyDescent="0.25">
      <c r="D1162" s="5"/>
      <c r="E1162" s="5"/>
      <c r="F1162" s="5"/>
      <c r="G1162" s="5"/>
      <c r="H1162" s="5"/>
      <c r="I1162" s="6"/>
    </row>
    <row r="1163" spans="4:9" x14ac:dyDescent="0.25">
      <c r="D1163" s="5"/>
      <c r="E1163" s="5"/>
      <c r="F1163" s="5"/>
      <c r="G1163" s="5"/>
      <c r="H1163" s="5"/>
      <c r="I1163" s="6"/>
    </row>
    <row r="1164" spans="4:9" x14ac:dyDescent="0.25">
      <c r="D1164" s="5"/>
      <c r="E1164" s="5"/>
      <c r="F1164" s="5"/>
      <c r="G1164" s="5"/>
      <c r="H1164" s="5"/>
      <c r="I1164" s="6"/>
    </row>
    <row r="1165" spans="4:9" x14ac:dyDescent="0.25">
      <c r="D1165" s="5"/>
      <c r="E1165" s="5"/>
      <c r="F1165" s="5"/>
      <c r="G1165" s="5"/>
      <c r="H1165" s="5"/>
      <c r="I1165" s="6"/>
    </row>
    <row r="1166" spans="4:9" x14ac:dyDescent="0.25">
      <c r="D1166" s="5"/>
      <c r="E1166" s="5"/>
      <c r="F1166" s="5"/>
      <c r="G1166" s="5"/>
      <c r="H1166" s="5"/>
      <c r="I1166" s="6"/>
    </row>
    <row r="1167" spans="4:9" x14ac:dyDescent="0.25">
      <c r="D1167" s="5"/>
      <c r="E1167" s="5"/>
      <c r="F1167" s="5"/>
      <c r="G1167" s="5"/>
      <c r="H1167" s="5"/>
      <c r="I1167" s="6"/>
    </row>
    <row r="1168" spans="4:9" x14ac:dyDescent="0.25">
      <c r="D1168" s="5"/>
      <c r="E1168" s="5"/>
      <c r="F1168" s="5"/>
      <c r="G1168" s="5"/>
      <c r="H1168" s="5"/>
      <c r="I1168" s="6"/>
    </row>
    <row r="1169" spans="4:9" x14ac:dyDescent="0.25">
      <c r="D1169" s="5"/>
      <c r="E1169" s="5"/>
      <c r="F1169" s="5"/>
      <c r="G1169" s="5"/>
      <c r="H1169" s="5"/>
      <c r="I1169" s="6"/>
    </row>
    <row r="1170" spans="4:9" x14ac:dyDescent="0.25">
      <c r="D1170" s="5"/>
      <c r="E1170" s="5"/>
      <c r="F1170" s="5"/>
      <c r="G1170" s="5"/>
      <c r="H1170" s="5"/>
      <c r="I1170" s="6"/>
    </row>
    <row r="1171" spans="4:9" x14ac:dyDescent="0.25">
      <c r="D1171" s="5"/>
      <c r="E1171" s="5"/>
      <c r="F1171" s="5"/>
      <c r="G1171" s="5"/>
      <c r="H1171" s="5"/>
      <c r="I1171" s="6"/>
    </row>
    <row r="1172" spans="4:9" x14ac:dyDescent="0.25">
      <c r="D1172" s="5"/>
      <c r="E1172" s="5"/>
      <c r="F1172" s="5"/>
      <c r="G1172" s="5"/>
      <c r="H1172" s="5"/>
      <c r="I1172" s="6"/>
    </row>
    <row r="1173" spans="4:9" x14ac:dyDescent="0.25">
      <c r="D1173" s="5"/>
      <c r="E1173" s="5"/>
      <c r="F1173" s="5"/>
      <c r="G1173" s="5"/>
      <c r="H1173" s="5"/>
      <c r="I1173" s="6"/>
    </row>
    <row r="1174" spans="4:9" x14ac:dyDescent="0.25">
      <c r="D1174" s="5"/>
      <c r="E1174" s="5"/>
      <c r="F1174" s="5"/>
      <c r="G1174" s="5"/>
      <c r="H1174" s="5"/>
      <c r="I1174" s="6"/>
    </row>
    <row r="1175" spans="4:9" x14ac:dyDescent="0.25">
      <c r="D1175" s="5"/>
      <c r="E1175" s="5"/>
      <c r="F1175" s="5"/>
      <c r="G1175" s="5"/>
      <c r="H1175" s="5"/>
      <c r="I1175" s="6"/>
    </row>
    <row r="1176" spans="4:9" x14ac:dyDescent="0.25">
      <c r="D1176" s="5"/>
      <c r="E1176" s="5"/>
      <c r="F1176" s="5"/>
      <c r="G1176" s="5"/>
      <c r="H1176" s="5"/>
      <c r="I1176" s="6"/>
    </row>
    <row r="1177" spans="4:9" x14ac:dyDescent="0.25">
      <c r="D1177" s="5"/>
      <c r="E1177" s="5"/>
      <c r="F1177" s="5"/>
      <c r="G1177" s="5"/>
      <c r="H1177" s="5"/>
      <c r="I1177" s="6"/>
    </row>
    <row r="1178" spans="4:9" x14ac:dyDescent="0.25">
      <c r="D1178" s="5"/>
      <c r="E1178" s="5"/>
      <c r="F1178" s="5"/>
      <c r="G1178" s="5"/>
      <c r="H1178" s="5"/>
      <c r="I1178" s="6"/>
    </row>
    <row r="1179" spans="4:9" x14ac:dyDescent="0.25">
      <c r="D1179" s="5"/>
      <c r="E1179" s="5"/>
      <c r="F1179" s="5"/>
      <c r="G1179" s="5"/>
      <c r="H1179" s="5"/>
      <c r="I1179" s="6"/>
    </row>
    <row r="1180" spans="4:9" x14ac:dyDescent="0.25">
      <c r="D1180" s="5"/>
      <c r="E1180" s="5"/>
      <c r="F1180" s="5"/>
      <c r="G1180" s="5"/>
      <c r="H1180" s="5"/>
      <c r="I1180" s="6"/>
    </row>
    <row r="1181" spans="4:9" x14ac:dyDescent="0.25">
      <c r="D1181" s="5"/>
      <c r="E1181" s="5"/>
      <c r="F1181" s="5"/>
      <c r="G1181" s="5"/>
      <c r="H1181" s="5"/>
      <c r="I1181" s="6"/>
    </row>
    <row r="1182" spans="4:9" x14ac:dyDescent="0.25">
      <c r="D1182" s="5"/>
      <c r="E1182" s="5"/>
      <c r="F1182" s="5"/>
      <c r="G1182" s="5"/>
      <c r="H1182" s="5"/>
      <c r="I1182" s="6"/>
    </row>
    <row r="1183" spans="4:9" x14ac:dyDescent="0.25">
      <c r="D1183" s="5"/>
      <c r="E1183" s="5"/>
      <c r="F1183" s="5"/>
      <c r="G1183" s="5"/>
      <c r="H1183" s="5"/>
      <c r="I1183" s="6"/>
    </row>
    <row r="1184" spans="4:9" x14ac:dyDescent="0.25">
      <c r="D1184" s="5"/>
      <c r="E1184" s="5"/>
      <c r="F1184" s="5"/>
      <c r="G1184" s="5"/>
      <c r="H1184" s="5"/>
      <c r="I1184" s="6"/>
    </row>
    <row r="1185" spans="4:9" x14ac:dyDescent="0.25">
      <c r="D1185" s="5"/>
      <c r="E1185" s="5"/>
      <c r="F1185" s="5"/>
      <c r="G1185" s="5"/>
      <c r="H1185" s="5"/>
      <c r="I1185" s="6"/>
    </row>
    <row r="1186" spans="4:9" x14ac:dyDescent="0.25">
      <c r="D1186" s="5"/>
      <c r="E1186" s="5"/>
      <c r="F1186" s="5"/>
      <c r="G1186" s="5"/>
      <c r="H1186" s="5"/>
      <c r="I1186" s="6"/>
    </row>
    <row r="1187" spans="4:9" x14ac:dyDescent="0.25">
      <c r="D1187" s="5"/>
      <c r="E1187" s="5"/>
      <c r="F1187" s="5"/>
      <c r="G1187" s="5"/>
      <c r="H1187" s="5"/>
      <c r="I1187" s="6"/>
    </row>
    <row r="1188" spans="4:9" x14ac:dyDescent="0.25">
      <c r="D1188" s="5"/>
      <c r="E1188" s="5"/>
      <c r="F1188" s="5"/>
      <c r="G1188" s="5"/>
      <c r="H1188" s="5"/>
      <c r="I1188" s="6"/>
    </row>
    <row r="1189" spans="4:9" x14ac:dyDescent="0.25">
      <c r="D1189" s="5"/>
      <c r="E1189" s="5"/>
      <c r="F1189" s="5"/>
      <c r="G1189" s="5"/>
      <c r="H1189" s="5"/>
      <c r="I1189" s="6"/>
    </row>
    <row r="1190" spans="4:9" x14ac:dyDescent="0.25">
      <c r="D1190" s="5"/>
      <c r="E1190" s="5"/>
      <c r="F1190" s="5"/>
      <c r="G1190" s="5"/>
      <c r="H1190" s="5"/>
      <c r="I1190" s="6"/>
    </row>
    <row r="1191" spans="4:9" x14ac:dyDescent="0.25">
      <c r="D1191" s="5"/>
      <c r="E1191" s="5"/>
      <c r="F1191" s="5"/>
      <c r="G1191" s="5"/>
      <c r="H1191" s="5"/>
      <c r="I1191" s="6"/>
    </row>
    <row r="1192" spans="4:9" x14ac:dyDescent="0.25">
      <c r="D1192" s="5"/>
      <c r="E1192" s="5"/>
      <c r="F1192" s="5"/>
      <c r="G1192" s="5"/>
      <c r="H1192" s="5"/>
      <c r="I1192" s="6"/>
    </row>
    <row r="1193" spans="4:9" x14ac:dyDescent="0.25">
      <c r="D1193" s="5"/>
      <c r="E1193" s="5"/>
      <c r="F1193" s="5"/>
      <c r="G1193" s="5"/>
      <c r="H1193" s="5"/>
      <c r="I1193" s="6"/>
    </row>
    <row r="1194" spans="4:9" x14ac:dyDescent="0.25">
      <c r="D1194" s="5"/>
      <c r="E1194" s="5"/>
      <c r="F1194" s="5"/>
      <c r="G1194" s="5"/>
      <c r="H1194" s="5"/>
      <c r="I1194" s="6"/>
    </row>
    <row r="1195" spans="4:9" x14ac:dyDescent="0.25">
      <c r="D1195" s="5"/>
      <c r="E1195" s="5"/>
      <c r="F1195" s="5"/>
      <c r="G1195" s="5"/>
      <c r="H1195" s="5"/>
      <c r="I1195" s="6"/>
    </row>
    <row r="1196" spans="4:9" x14ac:dyDescent="0.25">
      <c r="D1196" s="5"/>
      <c r="E1196" s="5"/>
      <c r="F1196" s="5"/>
      <c r="G1196" s="5"/>
      <c r="H1196" s="5"/>
      <c r="I1196" s="6"/>
    </row>
    <row r="1197" spans="4:9" x14ac:dyDescent="0.25">
      <c r="D1197" s="5"/>
      <c r="E1197" s="5"/>
      <c r="F1197" s="5"/>
      <c r="G1197" s="5"/>
      <c r="H1197" s="5"/>
      <c r="I1197" s="6"/>
    </row>
    <row r="1198" spans="4:9" x14ac:dyDescent="0.25">
      <c r="D1198" s="5"/>
      <c r="E1198" s="5"/>
      <c r="F1198" s="5"/>
      <c r="G1198" s="5"/>
      <c r="H1198" s="5"/>
      <c r="I1198" s="6"/>
    </row>
    <row r="1199" spans="4:9" x14ac:dyDescent="0.25">
      <c r="D1199" s="5"/>
      <c r="E1199" s="5"/>
      <c r="F1199" s="5"/>
      <c r="G1199" s="5"/>
      <c r="H1199" s="5"/>
      <c r="I1199" s="6"/>
    </row>
    <row r="1200" spans="4:9" x14ac:dyDescent="0.25">
      <c r="D1200" s="5"/>
      <c r="E1200" s="5"/>
      <c r="F1200" s="5"/>
      <c r="G1200" s="5"/>
      <c r="H1200" s="5"/>
      <c r="I1200" s="6"/>
    </row>
    <row r="1201" spans="4:9" x14ac:dyDescent="0.25">
      <c r="D1201" s="5"/>
      <c r="E1201" s="5"/>
      <c r="F1201" s="5"/>
      <c r="G1201" s="5"/>
      <c r="H1201" s="5"/>
      <c r="I1201" s="6"/>
    </row>
    <row r="1202" spans="4:9" x14ac:dyDescent="0.25">
      <c r="D1202" s="5"/>
      <c r="E1202" s="5"/>
      <c r="F1202" s="5"/>
      <c r="G1202" s="5"/>
      <c r="H1202" s="5"/>
      <c r="I1202" s="6"/>
    </row>
    <row r="1203" spans="4:9" x14ac:dyDescent="0.25">
      <c r="D1203" s="5"/>
      <c r="E1203" s="5"/>
      <c r="F1203" s="5"/>
      <c r="G1203" s="5"/>
      <c r="H1203" s="5"/>
      <c r="I1203" s="6"/>
    </row>
    <row r="1204" spans="4:9" x14ac:dyDescent="0.25">
      <c r="D1204" s="5"/>
      <c r="E1204" s="5"/>
      <c r="F1204" s="5"/>
      <c r="G1204" s="5"/>
      <c r="H1204" s="5"/>
      <c r="I1204" s="6"/>
    </row>
    <row r="1205" spans="4:9" x14ac:dyDescent="0.25">
      <c r="D1205" s="5"/>
      <c r="E1205" s="5"/>
      <c r="F1205" s="5"/>
      <c r="G1205" s="5"/>
      <c r="H1205" s="5"/>
      <c r="I1205" s="6"/>
    </row>
    <row r="1206" spans="4:9" x14ac:dyDescent="0.25">
      <c r="D1206" s="5"/>
      <c r="E1206" s="5"/>
      <c r="F1206" s="5"/>
      <c r="G1206" s="5"/>
      <c r="H1206" s="5"/>
      <c r="I1206" s="6"/>
    </row>
    <row r="1207" spans="4:9" x14ac:dyDescent="0.25">
      <c r="D1207" s="5"/>
      <c r="E1207" s="5"/>
      <c r="F1207" s="5"/>
      <c r="G1207" s="5"/>
      <c r="H1207" s="5"/>
      <c r="I1207" s="6"/>
    </row>
    <row r="1208" spans="4:9" x14ac:dyDescent="0.25">
      <c r="D1208" s="5"/>
      <c r="E1208" s="5"/>
      <c r="F1208" s="5"/>
      <c r="G1208" s="5"/>
      <c r="H1208" s="5"/>
      <c r="I1208" s="6"/>
    </row>
    <row r="1209" spans="4:9" x14ac:dyDescent="0.25">
      <c r="D1209" s="5"/>
      <c r="E1209" s="5"/>
      <c r="F1209" s="5"/>
      <c r="G1209" s="5"/>
      <c r="H1209" s="5"/>
      <c r="I1209" s="6"/>
    </row>
    <row r="1210" spans="4:9" x14ac:dyDescent="0.25">
      <c r="D1210" s="5"/>
      <c r="E1210" s="5"/>
      <c r="F1210" s="5"/>
      <c r="G1210" s="5"/>
      <c r="H1210" s="5"/>
      <c r="I1210" s="6"/>
    </row>
    <row r="1211" spans="4:9" x14ac:dyDescent="0.25">
      <c r="D1211" s="5"/>
      <c r="E1211" s="5"/>
      <c r="F1211" s="5"/>
      <c r="G1211" s="5"/>
      <c r="H1211" s="5"/>
      <c r="I1211" s="6"/>
    </row>
    <row r="1212" spans="4:9" x14ac:dyDescent="0.25">
      <c r="D1212" s="5"/>
      <c r="E1212" s="5"/>
      <c r="F1212" s="5"/>
      <c r="G1212" s="5"/>
      <c r="H1212" s="5"/>
      <c r="I1212" s="6"/>
    </row>
    <row r="1213" spans="4:9" x14ac:dyDescent="0.25">
      <c r="D1213" s="5"/>
      <c r="E1213" s="5"/>
      <c r="F1213" s="5"/>
      <c r="G1213" s="5"/>
      <c r="H1213" s="5"/>
      <c r="I1213" s="6"/>
    </row>
    <row r="1214" spans="4:9" x14ac:dyDescent="0.25">
      <c r="D1214" s="5"/>
      <c r="E1214" s="5"/>
      <c r="F1214" s="5"/>
      <c r="G1214" s="5"/>
      <c r="H1214" s="5"/>
      <c r="I1214" s="6"/>
    </row>
    <row r="1215" spans="4:9" x14ac:dyDescent="0.25">
      <c r="D1215" s="5"/>
      <c r="E1215" s="5"/>
      <c r="F1215" s="5"/>
      <c r="G1215" s="5"/>
      <c r="H1215" s="5"/>
      <c r="I1215" s="6"/>
    </row>
    <row r="1216" spans="4:9" x14ac:dyDescent="0.25">
      <c r="D1216" s="5"/>
      <c r="E1216" s="5"/>
      <c r="F1216" s="5"/>
      <c r="G1216" s="5"/>
      <c r="H1216" s="5"/>
      <c r="I1216" s="6"/>
    </row>
    <row r="1217" spans="4:9" x14ac:dyDescent="0.25">
      <c r="D1217" s="5"/>
      <c r="E1217" s="5"/>
      <c r="F1217" s="5"/>
      <c r="G1217" s="5"/>
      <c r="H1217" s="5"/>
      <c r="I1217" s="6"/>
    </row>
    <row r="1218" spans="4:9" x14ac:dyDescent="0.25">
      <c r="D1218" s="5"/>
      <c r="E1218" s="5"/>
      <c r="F1218" s="5"/>
      <c r="G1218" s="5"/>
      <c r="H1218" s="5"/>
      <c r="I1218" s="6"/>
    </row>
    <row r="1219" spans="4:9" x14ac:dyDescent="0.25">
      <c r="D1219" s="5"/>
      <c r="E1219" s="5"/>
      <c r="F1219" s="5"/>
      <c r="G1219" s="5"/>
      <c r="H1219" s="5"/>
      <c r="I1219" s="6"/>
    </row>
    <row r="1220" spans="4:9" x14ac:dyDescent="0.25">
      <c r="D1220" s="5"/>
      <c r="E1220" s="5"/>
      <c r="F1220" s="5"/>
      <c r="G1220" s="5"/>
      <c r="H1220" s="5"/>
      <c r="I1220" s="6"/>
    </row>
    <row r="1221" spans="4:9" x14ac:dyDescent="0.25">
      <c r="D1221" s="5"/>
      <c r="E1221" s="5"/>
      <c r="F1221" s="5"/>
      <c r="G1221" s="5"/>
      <c r="H1221" s="5"/>
      <c r="I1221" s="6"/>
    </row>
    <row r="1222" spans="4:9" x14ac:dyDescent="0.25">
      <c r="D1222" s="5"/>
      <c r="E1222" s="5"/>
      <c r="F1222" s="5"/>
      <c r="G1222" s="5"/>
      <c r="H1222" s="5"/>
      <c r="I1222" s="6"/>
    </row>
    <row r="1223" spans="4:9" x14ac:dyDescent="0.25">
      <c r="D1223" s="5"/>
      <c r="E1223" s="5"/>
      <c r="F1223" s="5"/>
      <c r="G1223" s="5"/>
      <c r="H1223" s="5"/>
      <c r="I1223" s="6"/>
    </row>
    <row r="1224" spans="4:9" x14ac:dyDescent="0.25">
      <c r="D1224" s="5"/>
      <c r="E1224" s="5"/>
      <c r="F1224" s="5"/>
      <c r="G1224" s="5"/>
      <c r="H1224" s="5"/>
      <c r="I1224" s="6"/>
    </row>
    <row r="1225" spans="4:9" x14ac:dyDescent="0.25">
      <c r="D1225" s="5"/>
      <c r="E1225" s="5"/>
      <c r="F1225" s="5"/>
      <c r="G1225" s="5"/>
      <c r="H1225" s="5"/>
      <c r="I1225" s="6"/>
    </row>
    <row r="1226" spans="4:9" x14ac:dyDescent="0.25">
      <c r="D1226" s="5"/>
      <c r="E1226" s="5"/>
      <c r="F1226" s="5"/>
      <c r="G1226" s="5"/>
      <c r="H1226" s="5"/>
      <c r="I1226" s="6"/>
    </row>
    <row r="1227" spans="4:9" x14ac:dyDescent="0.25">
      <c r="D1227" s="5"/>
      <c r="E1227" s="5"/>
      <c r="F1227" s="5"/>
      <c r="G1227" s="5"/>
      <c r="H1227" s="5"/>
      <c r="I1227" s="6"/>
    </row>
    <row r="1228" spans="4:9" x14ac:dyDescent="0.25">
      <c r="D1228" s="5"/>
      <c r="E1228" s="5"/>
      <c r="F1228" s="5"/>
      <c r="G1228" s="5"/>
      <c r="H1228" s="5"/>
      <c r="I1228" s="6"/>
    </row>
    <row r="1229" spans="4:9" x14ac:dyDescent="0.25">
      <c r="D1229" s="5"/>
      <c r="E1229" s="5"/>
      <c r="F1229" s="5"/>
      <c r="G1229" s="5"/>
      <c r="H1229" s="5"/>
      <c r="I1229" s="6"/>
    </row>
    <row r="1230" spans="4:9" x14ac:dyDescent="0.25">
      <c r="D1230" s="5"/>
      <c r="E1230" s="5"/>
      <c r="F1230" s="5"/>
      <c r="G1230" s="5"/>
      <c r="H1230" s="5"/>
      <c r="I1230" s="6"/>
    </row>
    <row r="1231" spans="4:9" x14ac:dyDescent="0.25">
      <c r="D1231" s="5"/>
      <c r="E1231" s="5"/>
      <c r="F1231" s="5"/>
      <c r="G1231" s="5"/>
      <c r="H1231" s="5"/>
      <c r="I1231" s="6"/>
    </row>
    <row r="1232" spans="4:9" x14ac:dyDescent="0.25">
      <c r="D1232" s="5"/>
      <c r="E1232" s="5"/>
      <c r="F1232" s="5"/>
      <c r="G1232" s="5"/>
      <c r="H1232" s="5"/>
      <c r="I1232" s="6"/>
    </row>
    <row r="1233" spans="4:9" x14ac:dyDescent="0.25">
      <c r="D1233" s="5"/>
      <c r="E1233" s="5"/>
      <c r="F1233" s="5"/>
      <c r="G1233" s="5"/>
      <c r="H1233" s="5"/>
      <c r="I1233" s="6"/>
    </row>
    <row r="1234" spans="4:9" x14ac:dyDescent="0.25">
      <c r="D1234" s="5"/>
      <c r="E1234" s="5"/>
      <c r="F1234" s="5"/>
      <c r="G1234" s="5"/>
      <c r="H1234" s="5"/>
      <c r="I1234" s="6"/>
    </row>
    <row r="1235" spans="4:9" x14ac:dyDescent="0.25">
      <c r="D1235" s="5"/>
      <c r="E1235" s="5"/>
      <c r="F1235" s="5"/>
      <c r="G1235" s="5"/>
      <c r="H1235" s="5"/>
      <c r="I1235" s="6"/>
    </row>
    <row r="1236" spans="4:9" x14ac:dyDescent="0.25">
      <c r="D1236" s="5"/>
      <c r="E1236" s="5"/>
      <c r="F1236" s="5"/>
      <c r="G1236" s="5"/>
      <c r="H1236" s="5"/>
      <c r="I1236" s="6"/>
    </row>
    <row r="1237" spans="4:9" x14ac:dyDescent="0.25">
      <c r="D1237" s="5"/>
      <c r="E1237" s="5"/>
      <c r="F1237" s="5"/>
      <c r="G1237" s="5"/>
      <c r="H1237" s="5"/>
      <c r="I1237" s="6"/>
    </row>
    <row r="1238" spans="4:9" x14ac:dyDescent="0.25">
      <c r="D1238" s="5"/>
      <c r="E1238" s="5"/>
      <c r="F1238" s="5"/>
      <c r="G1238" s="5"/>
      <c r="H1238" s="5"/>
      <c r="I1238" s="6"/>
    </row>
    <row r="1239" spans="4:9" x14ac:dyDescent="0.25">
      <c r="D1239" s="5"/>
      <c r="E1239" s="5"/>
      <c r="F1239" s="5"/>
      <c r="G1239" s="5"/>
      <c r="H1239" s="5"/>
      <c r="I1239" s="6"/>
    </row>
    <row r="1240" spans="4:9" x14ac:dyDescent="0.25">
      <c r="D1240" s="5"/>
      <c r="E1240" s="5"/>
      <c r="F1240" s="5"/>
      <c r="G1240" s="5"/>
      <c r="H1240" s="5"/>
      <c r="I1240" s="6"/>
    </row>
    <row r="1241" spans="4:9" x14ac:dyDescent="0.25">
      <c r="D1241" s="5"/>
      <c r="E1241" s="5"/>
      <c r="F1241" s="5"/>
      <c r="G1241" s="5"/>
      <c r="H1241" s="5"/>
      <c r="I1241" s="6"/>
    </row>
    <row r="1242" spans="4:9" x14ac:dyDescent="0.25">
      <c r="D1242" s="5"/>
      <c r="E1242" s="5"/>
      <c r="F1242" s="5"/>
      <c r="G1242" s="5"/>
      <c r="H1242" s="5"/>
      <c r="I1242" s="6"/>
    </row>
    <row r="1243" spans="4:9" x14ac:dyDescent="0.25">
      <c r="D1243" s="5"/>
      <c r="E1243" s="5"/>
      <c r="F1243" s="5"/>
      <c r="G1243" s="5"/>
      <c r="H1243" s="5"/>
      <c r="I1243" s="6"/>
    </row>
    <row r="1244" spans="4:9" x14ac:dyDescent="0.25">
      <c r="D1244" s="5"/>
      <c r="E1244" s="5"/>
      <c r="F1244" s="5"/>
      <c r="G1244" s="5"/>
      <c r="H1244" s="5"/>
      <c r="I1244" s="6"/>
    </row>
    <row r="1245" spans="4:9" x14ac:dyDescent="0.25">
      <c r="D1245" s="5"/>
      <c r="E1245" s="5"/>
      <c r="F1245" s="5"/>
      <c r="G1245" s="5"/>
      <c r="H1245" s="5"/>
      <c r="I1245" s="6"/>
    </row>
    <row r="1246" spans="4:9" x14ac:dyDescent="0.25">
      <c r="D1246" s="5"/>
      <c r="E1246" s="5"/>
      <c r="F1246" s="5"/>
      <c r="G1246" s="5"/>
      <c r="H1246" s="5"/>
      <c r="I1246" s="6"/>
    </row>
    <row r="1247" spans="4:9" x14ac:dyDescent="0.25">
      <c r="D1247" s="5"/>
      <c r="E1247" s="5"/>
      <c r="F1247" s="5"/>
      <c r="G1247" s="5"/>
      <c r="H1247" s="5"/>
      <c r="I1247" s="6"/>
    </row>
  </sheetData>
  <sheetProtection sheet="1" objects="1" scenarios="1"/>
  <mergeCells count="2">
    <mergeCell ref="C1:I1"/>
    <mergeCell ref="B6:C6"/>
  </mergeCells>
  <pageMargins left="0.25" right="0.25" top="0.75" bottom="0.75" header="0.3" footer="0.3"/>
  <pageSetup paperSize="9" orientation="landscape" r:id="rId1"/>
  <ignoredErrors>
    <ignoredError sqref="B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1745" r:id="rId4" name="Drop Down 1">
              <controlPr defaultSize="0" autoLine="0" autoPict="0">
                <anchor moveWithCells="1">
                  <from>
                    <xdr:col>1</xdr:col>
                    <xdr:colOff>66675</xdr:colOff>
                    <xdr:row>3</xdr:row>
                    <xdr:rowOff>123825</xdr:rowOff>
                  </from>
                  <to>
                    <xdr:col>2</xdr:col>
                    <xdr:colOff>2771775</xdr:colOff>
                    <xdr:row>5</xdr:row>
                    <xdr:rowOff>104775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vt:i4>
      </vt:variant>
    </vt:vector>
  </HeadingPairs>
  <TitlesOfParts>
    <vt:vector size="24" baseType="lpstr">
      <vt:lpstr>PORTADA</vt:lpstr>
      <vt:lpstr>METODOLOGÍA</vt:lpstr>
      <vt:lpstr>Conclusiones</vt:lpstr>
      <vt:lpstr>kpi Alimentacion</vt:lpstr>
      <vt:lpstr>Perfil Alimentacion</vt:lpstr>
      <vt:lpstr>Motivos Alimentacion</vt:lpstr>
      <vt:lpstr>KPI Aperitivos</vt:lpstr>
      <vt:lpstr>Perfil Aperitivos</vt:lpstr>
      <vt:lpstr>KPI bebidas</vt:lpstr>
      <vt:lpstr>perfil bebidas</vt:lpstr>
      <vt:lpstr>KPI ALIMENTOS</vt:lpstr>
      <vt:lpstr>perfil alimentos</vt:lpstr>
      <vt:lpstr>desplegables</vt:lpstr>
      <vt:lpstr>ALIMENTACION KPI</vt:lpstr>
      <vt:lpstr>ALIMENTACION PERFIL</vt:lpstr>
      <vt:lpstr>MOTIVOS</vt:lpstr>
      <vt:lpstr>APERITIVOS KPI</vt:lpstr>
      <vt:lpstr>APERITIVOS PERFIL</vt:lpstr>
      <vt:lpstr>BEBIDAS KPI</vt:lpstr>
      <vt:lpstr>BEBIDAS PERFIL</vt:lpstr>
      <vt:lpstr>ALIMENTOS KPI</vt:lpstr>
      <vt:lpstr>ALIMENTOS PERFIL</vt:lpstr>
      <vt:lpstr>Conclusiones!Área_de_impresión</vt:lpstr>
      <vt:lpstr>METODOLOGÍA!Área_de_impresión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CSB</dc:creator>
  <cp:lastModifiedBy>Colao Alvarez, Vanesa</cp:lastModifiedBy>
  <dcterms:created xsi:type="dcterms:W3CDTF">2020-06-10T15:11:10Z</dcterms:created>
  <dcterms:modified xsi:type="dcterms:W3CDTF">2021-07-20T11:19:05Z</dcterms:modified>
</cp:coreProperties>
</file>