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kia\Documents\GitHub\Yang-Su\ECCless\"/>
    </mc:Choice>
  </mc:AlternateContent>
  <xr:revisionPtr revIDLastSave="0" documentId="13_ncr:1_{A0020572-F38D-4095-AC17-AA6764364BAD}" xr6:coauthVersionLast="47" xr6:coauthVersionMax="47" xr10:uidLastSave="{00000000-0000-0000-0000-000000000000}"/>
  <bookViews>
    <workbookView xWindow="-120" yWindow="-16320" windowWidth="29040" windowHeight="16440" activeTab="5" xr2:uid="{45FB0FA8-478D-4895-BC55-C39FBF999522}"/>
  </bookViews>
  <sheets>
    <sheet name="Sheet1" sheetId="1" r:id="rId1"/>
    <sheet name="Sheet2" sheetId="2" r:id="rId2"/>
    <sheet name="Only 4x10e-6" sheetId="5" r:id="rId3"/>
    <sheet name="Break Y axis" sheetId="6" r:id="rId4"/>
    <sheet name="Break Y axis 19 blocks" sheetId="7" r:id="rId5"/>
    <sheet name="Break Y axis 13x(63,10,13)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8" l="1"/>
  <c r="B13" i="8"/>
  <c r="B12" i="8"/>
  <c r="D14" i="8"/>
  <c r="D13" i="8"/>
  <c r="D12" i="8"/>
  <c r="D9" i="8"/>
  <c r="D8" i="8"/>
  <c r="D7" i="8"/>
  <c r="D4" i="8"/>
  <c r="D3" i="8"/>
  <c r="D2" i="8"/>
  <c r="B7" i="7"/>
  <c r="B12" i="7"/>
  <c r="B13" i="7"/>
  <c r="D13" i="7"/>
  <c r="D14" i="7"/>
  <c r="D12" i="7"/>
  <c r="D9" i="7"/>
  <c r="D8" i="7"/>
  <c r="D7" i="7"/>
  <c r="D4" i="7"/>
  <c r="D3" i="7"/>
  <c r="D2" i="7"/>
  <c r="B7" i="6"/>
  <c r="D7" i="6" s="1"/>
  <c r="D14" i="6"/>
  <c r="D13" i="6"/>
  <c r="D12" i="6"/>
  <c r="D9" i="6"/>
  <c r="D8" i="6"/>
  <c r="D4" i="6"/>
  <c r="D3" i="6"/>
  <c r="D2" i="6"/>
  <c r="D14" i="5"/>
  <c r="D13" i="5"/>
  <c r="D12" i="5"/>
  <c r="D9" i="5"/>
  <c r="D8" i="5"/>
  <c r="D7" i="5"/>
  <c r="D4" i="5"/>
  <c r="D3" i="5"/>
  <c r="D2" i="5"/>
  <c r="D9" i="2"/>
  <c r="D10" i="2"/>
  <c r="D16" i="2"/>
  <c r="D17" i="2"/>
  <c r="D18" i="2"/>
  <c r="D15" i="2"/>
  <c r="D14" i="2"/>
  <c r="D11" i="2"/>
  <c r="D8" i="2"/>
  <c r="D7" i="2"/>
  <c r="D4" i="2"/>
  <c r="D3" i="2"/>
  <c r="D2" i="2"/>
  <c r="D8" i="1"/>
  <c r="D9" i="1"/>
  <c r="D10" i="1"/>
  <c r="D13" i="1"/>
  <c r="D14" i="1"/>
  <c r="D15" i="1"/>
  <c r="D4" i="1"/>
  <c r="D5" i="1"/>
  <c r="D3" i="1"/>
</calcChain>
</file>

<file path=xl/sharedStrings.xml><?xml version="1.0" encoding="utf-8"?>
<sst xmlns="http://schemas.openxmlformats.org/spreadsheetml/2006/main" count="112" uniqueCount="8">
  <si>
    <t>ROM usage</t>
  </si>
  <si>
    <t>FE</t>
  </si>
  <si>
    <t>RFE</t>
  </si>
  <si>
    <t>RAM usage</t>
  </si>
  <si>
    <t>Clock Cycle</t>
  </si>
  <si>
    <t>FE decoding/RFE encoding/NoisFre transform</t>
  </si>
  <si>
    <t>helper data/mask integrity check</t>
  </si>
  <si>
    <t>NoisFre (ours)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</si>
</sst>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ROM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FE decoding/RFE encoding/NoisFre transform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1140</c:v>
                </c:pt>
                <c:pt idx="1">
                  <c:v>293</c:v>
                </c:pt>
                <c:pt idx="2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3-4179-9169-8EF2455FE0D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helper data/mask integrity check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68</c:v>
                </c:pt>
                <c:pt idx="1">
                  <c:v>68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3-4179-9169-8EF2455F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0527279"/>
        <c:axId val="1760533519"/>
      </c:barChart>
      <c:catAx>
        <c:axId val="176052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33519"/>
        <c:crosses val="autoZero"/>
        <c:auto val="1"/>
        <c:lblAlgn val="ctr"/>
        <c:lblOffset val="100"/>
        <c:noMultiLvlLbl val="0"/>
      </c:catAx>
      <c:valAx>
        <c:axId val="17605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27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'Only 4x10e-6'!$B$6</c:f>
              <c:strCache>
                <c:ptCount val="1"/>
                <c:pt idx="0">
                  <c:v>FE decoding/RFE encoding/NoisFre transform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0FD-4F4F-BD2D-C6D83366B396}"/>
                </c:ext>
              </c:extLst>
            </c:dLbl>
            <c:dLbl>
              <c:idx val="1"/>
              <c:layout>
                <c:manualLayout>
                  <c:x val="0.1152047517309155"/>
                  <c:y val="-7.3974561138635084E-2"/>
                </c:manualLayout>
              </c:layout>
              <c:numFmt formatCode="#,##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FD-4F4F-BD2D-C6D83366B396}"/>
                </c:ext>
              </c:extLst>
            </c:dLbl>
            <c:dLbl>
              <c:idx val="2"/>
              <c:layout>
                <c:manualLayout>
                  <c:x val="0.11910999755230262"/>
                  <c:y val="-5.0302701574271858E-2"/>
                </c:manualLayout>
              </c:layout>
              <c:numFmt formatCode="#,##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FD-4F4F-BD2D-C6D83366B396}"/>
                </c:ext>
              </c:extLst>
            </c:dLbl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'Only 4x10e-6'!$A$7:$A$9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'Only 4x10e-6'!$B$7:$B$9</c:f>
              <c:numCache>
                <c:formatCode>General</c:formatCode>
                <c:ptCount val="3"/>
                <c:pt idx="0">
                  <c:v>14724</c:v>
                </c:pt>
                <c:pt idx="1">
                  <c:v>257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D-4F4F-BD2D-C6D83366B396}"/>
            </c:ext>
          </c:extLst>
        </c:ser>
        <c:ser>
          <c:idx val="1"/>
          <c:order val="1"/>
          <c:tx>
            <c:strRef>
              <c:f>'Only 4x10e-6'!$C$6</c:f>
              <c:strCache>
                <c:ptCount val="1"/>
                <c:pt idx="0">
                  <c:v>helper data/mask integrity check</c:v>
                </c:pt>
              </c:strCache>
            </c:strRef>
          </c:tx>
          <c:spPr>
            <a:pattFill prst="solidDmnd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9.1773276802593826E-2"/>
                  <c:y val="-3.254880690099944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FD-4F4F-BD2D-C6D83366B396}"/>
                </c:ext>
              </c:extLst>
            </c:dLbl>
            <c:dLbl>
              <c:idx val="1"/>
              <c:layout>
                <c:manualLayout>
                  <c:x val="-4.881557276733714E-2"/>
                  <c:y val="-7.39745611386351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FD-4F4F-BD2D-C6D83366B396}"/>
                </c:ext>
              </c:extLst>
            </c:dLbl>
            <c:dLbl>
              <c:idx val="2"/>
              <c:layout>
                <c:manualLayout>
                  <c:x val="-3.1241966571095913E-2"/>
                  <c:y val="-7.693354358418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FD-4F4F-BD2D-C6D83366B396}"/>
                </c:ext>
              </c:extLst>
            </c:dLbl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'Only 4x10e-6'!$A$7:$A$9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'Only 4x10e-6'!$C$7:$C$9</c:f>
              <c:numCache>
                <c:formatCode>General</c:formatCode>
                <c:ptCount val="3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D-4F4F-BD2D-C6D83366B3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9138832"/>
        <c:axId val="589139248"/>
      </c:barChart>
      <c:catAx>
        <c:axId val="5891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39248"/>
        <c:crosses val="autoZero"/>
        <c:auto val="1"/>
        <c:lblAlgn val="ctr"/>
        <c:lblOffset val="100"/>
        <c:noMultiLvlLbl val="0"/>
      </c:catAx>
      <c:valAx>
        <c:axId val="5891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38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'Break Y axis'!$B$11</c:f>
              <c:strCache>
                <c:ptCount val="1"/>
                <c:pt idx="0">
                  <c:v>FE decoding/RFE encoding/NoisFre transform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'Break Y axis'!$A$12:$A$14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'Break Y axis'!$B$12:$B$14</c:f>
              <c:numCache>
                <c:formatCode>General</c:formatCode>
                <c:ptCount val="3"/>
                <c:pt idx="0">
                  <c:v>553278</c:v>
                </c:pt>
                <c:pt idx="1">
                  <c:v>166365</c:v>
                </c:pt>
                <c:pt idx="2">
                  <c:v>51044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F-460E-B737-880039C51CBA}"/>
            </c:ext>
          </c:extLst>
        </c:ser>
        <c:ser>
          <c:idx val="1"/>
          <c:order val="1"/>
          <c:tx>
            <c:strRef>
              <c:f>'Break Y axis'!$C$11</c:f>
              <c:strCache>
                <c:ptCount val="1"/>
                <c:pt idx="0">
                  <c:v>helper data/mask integrity check</c:v>
                </c:pt>
              </c:strCache>
            </c:strRef>
          </c:tx>
          <c:spPr>
            <a:pattFill prst="solidDmnd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'Break Y axis'!$A$12:$A$14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'Break Y axis'!$C$12:$C$14</c:f>
              <c:numCache>
                <c:formatCode>General</c:formatCode>
                <c:ptCount val="3"/>
                <c:pt idx="0">
                  <c:v>55088</c:v>
                </c:pt>
                <c:pt idx="1">
                  <c:v>55088</c:v>
                </c:pt>
                <c:pt idx="2">
                  <c:v>45622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F-460E-B737-880039C51C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6674848"/>
        <c:axId val="706674432"/>
      </c:barChart>
      <c:catAx>
        <c:axId val="7066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74432"/>
        <c:crosses val="autoZero"/>
        <c:auto val="1"/>
        <c:lblAlgn val="ctr"/>
        <c:lblOffset val="100"/>
        <c:noMultiLvlLbl val="0"/>
      </c:catAx>
      <c:valAx>
        <c:axId val="7066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748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'Break Y axis'!$B$6</c:f>
              <c:strCache>
                <c:ptCount val="1"/>
                <c:pt idx="0">
                  <c:v>FE decoding/RFE encoding/NoisFre transform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12A-4C7C-AFF1-8688275E85FA}"/>
                </c:ext>
              </c:extLst>
            </c:dLbl>
            <c:dLbl>
              <c:idx val="1"/>
              <c:layout>
                <c:manualLayout>
                  <c:x val="0.1152047517309155"/>
                  <c:y val="-7.3974561138635084E-2"/>
                </c:manualLayout>
              </c:layout>
              <c:numFmt formatCode="#,##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2A-4C7C-AFF1-8688275E85FA}"/>
                </c:ext>
              </c:extLst>
            </c:dLbl>
            <c:dLbl>
              <c:idx val="2"/>
              <c:layout>
                <c:manualLayout>
                  <c:x val="0.11910999755230262"/>
                  <c:y val="-5.0302701574271858E-2"/>
                </c:manualLayout>
              </c:layout>
              <c:numFmt formatCode="#,##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2A-4C7C-AFF1-8688275E85FA}"/>
                </c:ext>
              </c:extLst>
            </c:dLbl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'Break Y axis'!$A$7:$A$9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'Break Y axis'!$B$7:$B$9</c:f>
              <c:numCache>
                <c:formatCode>General</c:formatCode>
                <c:ptCount val="3"/>
                <c:pt idx="0">
                  <c:v>724</c:v>
                </c:pt>
                <c:pt idx="1">
                  <c:v>257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2A-4C7C-AFF1-8688275E85FA}"/>
            </c:ext>
          </c:extLst>
        </c:ser>
        <c:ser>
          <c:idx val="1"/>
          <c:order val="1"/>
          <c:tx>
            <c:strRef>
              <c:f>'Break Y axis'!$C$6</c:f>
              <c:strCache>
                <c:ptCount val="1"/>
                <c:pt idx="0">
                  <c:v>helper data/mask integrity check</c:v>
                </c:pt>
              </c:strCache>
            </c:strRef>
          </c:tx>
          <c:spPr>
            <a:pattFill prst="solidDmnd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9.1773276802593826E-2"/>
                  <c:y val="-3.254880690099944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2A-4C7C-AFF1-8688275E85FA}"/>
                </c:ext>
              </c:extLst>
            </c:dLbl>
            <c:dLbl>
              <c:idx val="1"/>
              <c:layout>
                <c:manualLayout>
                  <c:x val="-4.881557276733714E-2"/>
                  <c:y val="-7.39745611386351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2A-4C7C-AFF1-8688275E85FA}"/>
                </c:ext>
              </c:extLst>
            </c:dLbl>
            <c:dLbl>
              <c:idx val="2"/>
              <c:layout>
                <c:manualLayout>
                  <c:x val="-3.1241966571095913E-2"/>
                  <c:y val="-7.693354358418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2A-4C7C-AFF1-8688275E85FA}"/>
                </c:ext>
              </c:extLst>
            </c:dLbl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'Break Y axis'!$A$7:$A$9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'Break Y axis'!$C$7:$C$9</c:f>
              <c:numCache>
                <c:formatCode>General</c:formatCode>
                <c:ptCount val="3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2A-4C7C-AFF1-8688275E85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9138832"/>
        <c:axId val="589139248"/>
      </c:barChart>
      <c:catAx>
        <c:axId val="5891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39248"/>
        <c:crosses val="autoZero"/>
        <c:auto val="1"/>
        <c:lblAlgn val="ctr"/>
        <c:lblOffset val="100"/>
        <c:noMultiLvlLbl val="0"/>
      </c:catAx>
      <c:valAx>
        <c:axId val="5891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38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'Break Y axis 19 blocks'!$B$11</c:f>
              <c:strCache>
                <c:ptCount val="1"/>
                <c:pt idx="0">
                  <c:v>FE decoding/RFE encoding/NoisFre transform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'Break Y axis 19 blocks'!$A$12:$A$14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'Break Y axis 19 blocks'!$B$12:$B$14</c:f>
              <c:numCache>
                <c:formatCode>General</c:formatCode>
                <c:ptCount val="3"/>
                <c:pt idx="0">
                  <c:v>690327</c:v>
                </c:pt>
                <c:pt idx="1">
                  <c:v>122588</c:v>
                </c:pt>
                <c:pt idx="2">
                  <c:v>51044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2-44CF-9275-A3176DB84D2D}"/>
            </c:ext>
          </c:extLst>
        </c:ser>
        <c:ser>
          <c:idx val="1"/>
          <c:order val="1"/>
          <c:tx>
            <c:strRef>
              <c:f>'Break Y axis 19 blocks'!$C$11</c:f>
              <c:strCache>
                <c:ptCount val="1"/>
                <c:pt idx="0">
                  <c:v>helper data/mask integrity check</c:v>
                </c:pt>
              </c:strCache>
            </c:strRef>
          </c:tx>
          <c:spPr>
            <a:pattFill prst="solidDmnd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'Break Y axis 19 blocks'!$A$12:$A$14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'Break Y axis 19 blocks'!$C$12:$C$14</c:f>
              <c:numCache>
                <c:formatCode>General</c:formatCode>
                <c:ptCount val="3"/>
                <c:pt idx="0">
                  <c:v>90528</c:v>
                </c:pt>
                <c:pt idx="1">
                  <c:v>90528</c:v>
                </c:pt>
                <c:pt idx="2">
                  <c:v>45622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2-44CF-9275-A3176DB84D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6674848"/>
        <c:axId val="706674432"/>
      </c:barChart>
      <c:catAx>
        <c:axId val="7066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74432"/>
        <c:crosses val="autoZero"/>
        <c:auto val="1"/>
        <c:lblAlgn val="ctr"/>
        <c:lblOffset val="100"/>
        <c:noMultiLvlLbl val="0"/>
      </c:catAx>
      <c:valAx>
        <c:axId val="7066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748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'Break Y axis 19 blocks'!$B$6</c:f>
              <c:strCache>
                <c:ptCount val="1"/>
                <c:pt idx="0">
                  <c:v>FE decoding/RFE encoding/NoisFre transform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844-4671-8C1D-E106CF09960C}"/>
                </c:ext>
              </c:extLst>
            </c:dLbl>
            <c:dLbl>
              <c:idx val="1"/>
              <c:layout>
                <c:manualLayout>
                  <c:x val="-1.2997445461490295E-3"/>
                  <c:y val="0"/>
                </c:manualLayout>
              </c:layout>
              <c:numFmt formatCode="#,##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44-4671-8C1D-E106CF09960C}"/>
                </c:ext>
              </c:extLst>
            </c:dLbl>
            <c:dLbl>
              <c:idx val="2"/>
              <c:layout>
                <c:manualLayout>
                  <c:x val="-3.2197765436245292E-3"/>
                  <c:y val="2.9589824455454033E-3"/>
                </c:manualLayout>
              </c:layout>
              <c:numFmt formatCode="#,##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44-4671-8C1D-E106CF09960C}"/>
                </c:ext>
              </c:extLst>
            </c:dLbl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'Break Y axis 19 blocks'!$A$7:$A$9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'Break Y axis 19 blocks'!$B$7:$B$9</c:f>
              <c:numCache>
                <c:formatCode>General</c:formatCode>
                <c:ptCount val="3"/>
                <c:pt idx="0">
                  <c:v>5172</c:v>
                </c:pt>
                <c:pt idx="1">
                  <c:v>128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44-4671-8C1D-E106CF09960C}"/>
            </c:ext>
          </c:extLst>
        </c:ser>
        <c:ser>
          <c:idx val="1"/>
          <c:order val="1"/>
          <c:tx>
            <c:strRef>
              <c:f>'Break Y axis 19 blocks'!$C$6</c:f>
              <c:strCache>
                <c:ptCount val="1"/>
                <c:pt idx="0">
                  <c:v>helper data/mask integrity check</c:v>
                </c:pt>
              </c:strCache>
            </c:strRef>
          </c:tx>
          <c:spPr>
            <a:pattFill prst="solidDmnd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5.1142753874464954E-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44-4671-8C1D-E106CF09960C}"/>
                </c:ext>
              </c:extLst>
            </c:dLbl>
            <c:dLbl>
              <c:idx val="1"/>
              <c:layout>
                <c:manualLayout>
                  <c:x val="-2.7199688831890329E-4"/>
                  <c:y val="-2.958982445545511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44-4671-8C1D-E106CF09960C}"/>
                </c:ext>
              </c:extLst>
            </c:dLbl>
            <c:dLbl>
              <c:idx val="2"/>
              <c:layout>
                <c:manualLayout>
                  <c:x val="-5.9993737497163833E-3"/>
                  <c:y val="-2.169895393249882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44-4671-8C1D-E106CF09960C}"/>
                </c:ext>
              </c:extLst>
            </c:dLbl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'Break Y axis 19 blocks'!$A$7:$A$9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'Break Y axis 19 blocks'!$C$7:$C$9</c:f>
              <c:numCache>
                <c:formatCode>General</c:formatCode>
                <c:ptCount val="3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44-4671-8C1D-E106CF0996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9138832"/>
        <c:axId val="589139248"/>
      </c:barChart>
      <c:catAx>
        <c:axId val="5891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39248"/>
        <c:crosses val="autoZero"/>
        <c:auto val="1"/>
        <c:lblAlgn val="ctr"/>
        <c:lblOffset val="100"/>
        <c:noMultiLvlLbl val="0"/>
      </c:catAx>
      <c:valAx>
        <c:axId val="5891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38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'Break Y axis 13x(63,10,13)'!$B$11</c:f>
              <c:strCache>
                <c:ptCount val="1"/>
                <c:pt idx="0">
                  <c:v>FE decoding/RFE encoding/NoisFre transform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'Break Y axis 13x(63,10,13)'!$A$12:$A$14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'Break Y axis 13x(63,10,13)'!$B$12:$B$14</c:f>
              <c:numCache>
                <c:formatCode>General</c:formatCode>
                <c:ptCount val="3"/>
                <c:pt idx="0">
                  <c:v>285311</c:v>
                </c:pt>
                <c:pt idx="1">
                  <c:v>109850</c:v>
                </c:pt>
                <c:pt idx="2">
                  <c:v>51044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7-40BD-B1B5-96DD3BD4894B}"/>
            </c:ext>
          </c:extLst>
        </c:ser>
        <c:ser>
          <c:idx val="1"/>
          <c:order val="1"/>
          <c:tx>
            <c:strRef>
              <c:f>'Break Y axis 13x(63,10,13)'!$C$11</c:f>
              <c:strCache>
                <c:ptCount val="1"/>
                <c:pt idx="0">
                  <c:v>helper data/mask integrity check</c:v>
                </c:pt>
              </c:strCache>
            </c:strRef>
          </c:tx>
          <c:spPr>
            <a:pattFill prst="solidDmnd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'Break Y axis 13x(63,10,13)'!$A$12:$A$14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'Break Y axis 13x(63,10,13)'!$C$12:$C$14</c:f>
              <c:numCache>
                <c:formatCode>General</c:formatCode>
                <c:ptCount val="3"/>
                <c:pt idx="0">
                  <c:v>60755</c:v>
                </c:pt>
                <c:pt idx="1">
                  <c:v>60755</c:v>
                </c:pt>
                <c:pt idx="2">
                  <c:v>45622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7-40BD-B1B5-96DD3BD489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6674848"/>
        <c:axId val="706674432"/>
      </c:barChart>
      <c:catAx>
        <c:axId val="7066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74432"/>
        <c:crosses val="autoZero"/>
        <c:auto val="1"/>
        <c:lblAlgn val="ctr"/>
        <c:lblOffset val="100"/>
        <c:noMultiLvlLbl val="0"/>
      </c:catAx>
      <c:valAx>
        <c:axId val="7066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748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'Break Y axis 13x(63,10,13)'!$B$6</c:f>
              <c:strCache>
                <c:ptCount val="1"/>
                <c:pt idx="0">
                  <c:v>FE decoding/RFE encoding/NoisFre transform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-1.29974454614902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A2-4941-BEFF-D44A33915C81}"/>
                </c:ext>
              </c:extLst>
            </c:dLbl>
            <c:dLbl>
              <c:idx val="2"/>
              <c:layout>
                <c:manualLayout>
                  <c:x val="-3.2197765436245292E-3"/>
                  <c:y val="2.958982445545403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A2-4941-BEFF-D44A33915C81}"/>
                </c:ext>
              </c:extLst>
            </c:dLbl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'Break Y axis 13x(63,10,13)'!$A$7:$A$9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'Break Y axis 13x(63,10,13)'!$B$7:$B$9</c:f>
              <c:numCache>
                <c:formatCode>General</c:formatCode>
                <c:ptCount val="3"/>
                <c:pt idx="0">
                  <c:v>824</c:v>
                </c:pt>
                <c:pt idx="1">
                  <c:v>125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A2-4941-BEFF-D44A33915C81}"/>
            </c:ext>
          </c:extLst>
        </c:ser>
        <c:ser>
          <c:idx val="1"/>
          <c:order val="1"/>
          <c:tx>
            <c:strRef>
              <c:f>'Break Y axis 13x(63,10,13)'!$C$6</c:f>
              <c:strCache>
                <c:ptCount val="1"/>
                <c:pt idx="0">
                  <c:v>helper data/mask integrity check</c:v>
                </c:pt>
              </c:strCache>
            </c:strRef>
          </c:tx>
          <c:spPr>
            <a:pattFill prst="solidDmnd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5.1142753874464954E-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A2-4941-BEFF-D44A33915C81}"/>
                </c:ext>
              </c:extLst>
            </c:dLbl>
            <c:dLbl>
              <c:idx val="1"/>
              <c:layout>
                <c:manualLayout>
                  <c:x val="-2.7199688831890329E-4"/>
                  <c:y val="-2.958982445545511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A2-4941-BEFF-D44A33915C81}"/>
                </c:ext>
              </c:extLst>
            </c:dLbl>
            <c:dLbl>
              <c:idx val="2"/>
              <c:layout>
                <c:manualLayout>
                  <c:x val="-5.9993737497163833E-3"/>
                  <c:y val="-2.169895393249882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A2-4941-BEFF-D44A33915C81}"/>
                </c:ext>
              </c:extLst>
            </c:dLbl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'Break Y axis 13x(63,10,13)'!$A$7:$A$9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'Break Y axis 13x(63,10,13)'!$C$7:$C$9</c:f>
              <c:numCache>
                <c:formatCode>General</c:formatCode>
                <c:ptCount val="3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A2-4941-BEFF-D44A33915C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9138832"/>
        <c:axId val="589139248"/>
      </c:barChart>
      <c:catAx>
        <c:axId val="5891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39248"/>
        <c:crosses val="autoZero"/>
        <c:auto val="1"/>
        <c:lblAlgn val="ctr"/>
        <c:lblOffset val="100"/>
        <c:noMultiLvlLbl val="0"/>
      </c:catAx>
      <c:valAx>
        <c:axId val="5891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38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RAM usage Byte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FE decoding/RFE encoding/NoisFre transform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Sheet1!$A$8:$A$10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Sheet1!$B$8:$B$10</c:f>
              <c:numCache>
                <c:formatCode>General</c:formatCode>
                <c:ptCount val="3"/>
                <c:pt idx="0">
                  <c:v>14724</c:v>
                </c:pt>
                <c:pt idx="1">
                  <c:v>257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8-4264-A51C-05B37BB2D8AD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helper data/mask integrity check</c:v>
                </c:pt>
              </c:strCache>
            </c:strRef>
          </c:tx>
          <c:spPr>
            <a:pattFill prst="lgConfetti">
              <a:fgClr>
                <a:srgbClr val="FFC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Sheet1!$A$8:$A$10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Sheet1!$C$8:$C$10</c:f>
              <c:numCache>
                <c:formatCode>General</c:formatCode>
                <c:ptCount val="3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8-4264-A51C-05B37BB2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0529775"/>
        <c:axId val="1760530607"/>
      </c:barChart>
      <c:catAx>
        <c:axId val="17605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30607"/>
        <c:crosses val="autoZero"/>
        <c:auto val="1"/>
        <c:lblAlgn val="ctr"/>
        <c:lblOffset val="100"/>
        <c:noMultiLvlLbl val="0"/>
      </c:catAx>
      <c:valAx>
        <c:axId val="17605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297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x1000 CPU Clock Cycle</a:t>
            </a:r>
            <a:r>
              <a:rPr lang="en-US"/>
              <a:t>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FE decoding/RFE encoding/NoisFre transform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553278</c:v>
                </c:pt>
                <c:pt idx="1">
                  <c:v>166365</c:v>
                </c:pt>
                <c:pt idx="2">
                  <c:v>51044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4-4F65-9EC3-408FFE45237B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helper data/mask integrity check</c:v>
                </c:pt>
              </c:strCache>
            </c:strRef>
          </c:tx>
          <c:spPr>
            <a:pattFill prst="lgConfetti">
              <a:fgClr>
                <a:srgbClr val="FFC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Sheet1!$C$13:$C$15</c:f>
              <c:numCache>
                <c:formatCode>General</c:formatCode>
                <c:ptCount val="3"/>
                <c:pt idx="0">
                  <c:v>55088</c:v>
                </c:pt>
                <c:pt idx="1">
                  <c:v>55088</c:v>
                </c:pt>
                <c:pt idx="2">
                  <c:v>45622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4-4F65-9EC3-408FFE45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978255"/>
        <c:axId val="1405980335"/>
      </c:barChart>
      <c:catAx>
        <c:axId val="14059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80335"/>
        <c:crosses val="autoZero"/>
        <c:auto val="1"/>
        <c:lblAlgn val="ctr"/>
        <c:lblOffset val="100"/>
        <c:noMultiLvlLbl val="0"/>
      </c:catAx>
      <c:valAx>
        <c:axId val="1405980335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782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800"/>
              <a:t>x1000 CPU Clock Cycle</a:t>
            </a:r>
            <a:r>
              <a:rPr lang="en-US" altLang="zh-CN" sz="1800"/>
              <a:t>s</a:t>
            </a:r>
            <a:endParaRPr lang="en-A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FE decoding/RFE encoding/NoisFre transform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553278</c:v>
                </c:pt>
                <c:pt idx="1">
                  <c:v>166365</c:v>
                </c:pt>
                <c:pt idx="2">
                  <c:v>51044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5-4DBB-965A-C1154570192A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helper data/mask integrity check</c:v>
                </c:pt>
              </c:strCache>
            </c:strRef>
          </c:tx>
          <c:spPr>
            <a:pattFill prst="lgConfetti">
              <a:fgClr>
                <a:srgbClr val="FFC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Sheet1!$C$13:$C$15</c:f>
              <c:numCache>
                <c:formatCode>General</c:formatCode>
                <c:ptCount val="3"/>
                <c:pt idx="0">
                  <c:v>55088</c:v>
                </c:pt>
                <c:pt idx="1">
                  <c:v>55088</c:v>
                </c:pt>
                <c:pt idx="2">
                  <c:v>45622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5-4DBB-965A-C1154570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978255"/>
        <c:axId val="1405980335"/>
      </c:barChart>
      <c:catAx>
        <c:axId val="14059782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80335"/>
        <c:crosses val="autoZero"/>
        <c:auto val="1"/>
        <c:lblAlgn val="ctr"/>
        <c:lblOffset val="100"/>
        <c:noMultiLvlLbl val="0"/>
      </c:catAx>
      <c:valAx>
        <c:axId val="1405980335"/>
        <c:scaling>
          <c:orientation val="minMax"/>
          <c:max val="8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782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RAM usage Byte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FE decoding/RFE encoding/NoisFre transform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Sheet1!$A$8:$A$10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Sheet1!$B$8:$B$10</c:f>
              <c:numCache>
                <c:formatCode>General</c:formatCode>
                <c:ptCount val="3"/>
                <c:pt idx="0">
                  <c:v>14724</c:v>
                </c:pt>
                <c:pt idx="1">
                  <c:v>257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BE8-AB3D-4FFFA083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0529775"/>
        <c:axId val="1760530607"/>
      </c:barChart>
      <c:catAx>
        <c:axId val="17605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30607"/>
        <c:crosses val="autoZero"/>
        <c:auto val="1"/>
        <c:lblAlgn val="ctr"/>
        <c:lblOffset val="100"/>
        <c:noMultiLvlLbl val="0"/>
      </c:catAx>
      <c:valAx>
        <c:axId val="17605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297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x1000 CPU Clock Cycle</a:t>
            </a:r>
            <a:r>
              <a:rPr lang="en-US"/>
              <a:t>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FE decoding/RFE encoding/NoisFre transform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553278</c:v>
                </c:pt>
                <c:pt idx="1">
                  <c:v>166365</c:v>
                </c:pt>
                <c:pt idx="2">
                  <c:v>51044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F-413A-BD64-9807F7D3B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978255"/>
        <c:axId val="1405980335"/>
      </c:barChart>
      <c:catAx>
        <c:axId val="14059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80335"/>
        <c:crosses val="autoZero"/>
        <c:auto val="1"/>
        <c:lblAlgn val="ctr"/>
        <c:lblOffset val="100"/>
        <c:noMultiLvlLbl val="0"/>
      </c:catAx>
      <c:valAx>
        <c:axId val="1405980335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782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FE decoding/RFE encoding/NoisFre transform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Sheet2!$A$14:$A$18</c:f>
              <c:strCache>
                <c:ptCount val="5"/>
                <c:pt idx="0">
                  <c:v>FE</c:v>
                </c:pt>
                <c:pt idx="1">
                  <c:v>RFE</c:v>
                </c:pt>
                <c:pt idx="2">
                  <c:v>FE</c:v>
                </c:pt>
                <c:pt idx="3">
                  <c:v>RFE</c:v>
                </c:pt>
                <c:pt idx="4">
                  <c:v>NoisFre (ours)</c:v>
                </c:pt>
              </c:strCache>
            </c:strRef>
          </c:cat>
          <c:val>
            <c:numRef>
              <c:f>Sheet2!$B$14:$B$18</c:f>
              <c:numCache>
                <c:formatCode>General</c:formatCode>
                <c:ptCount val="5"/>
                <c:pt idx="0">
                  <c:v>553278</c:v>
                </c:pt>
                <c:pt idx="1">
                  <c:v>166365</c:v>
                </c:pt>
                <c:pt idx="2">
                  <c:v>927288</c:v>
                </c:pt>
                <c:pt idx="3">
                  <c:v>347835</c:v>
                </c:pt>
                <c:pt idx="4">
                  <c:v>51044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8-408F-B22E-50CF2F8471A9}"/>
            </c:ext>
          </c:extLst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helper data/mask integrity check</c:v>
                </c:pt>
              </c:strCache>
            </c:strRef>
          </c:tx>
          <c:spPr>
            <a:pattFill prst="solidDmnd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Sheet2!$A$14:$A$18</c:f>
              <c:strCache>
                <c:ptCount val="5"/>
                <c:pt idx="0">
                  <c:v>FE</c:v>
                </c:pt>
                <c:pt idx="1">
                  <c:v>RFE</c:v>
                </c:pt>
                <c:pt idx="2">
                  <c:v>FE</c:v>
                </c:pt>
                <c:pt idx="3">
                  <c:v>RFE</c:v>
                </c:pt>
                <c:pt idx="4">
                  <c:v>NoisFre (ours)</c:v>
                </c:pt>
              </c:strCache>
            </c:strRef>
          </c:cat>
          <c:val>
            <c:numRef>
              <c:f>Sheet2!$C$14:$C$18</c:f>
              <c:numCache>
                <c:formatCode>General</c:formatCode>
                <c:ptCount val="5"/>
                <c:pt idx="0">
                  <c:v>55088</c:v>
                </c:pt>
                <c:pt idx="1">
                  <c:v>55088</c:v>
                </c:pt>
                <c:pt idx="2">
                  <c:v>52942</c:v>
                </c:pt>
                <c:pt idx="3">
                  <c:v>52942</c:v>
                </c:pt>
                <c:pt idx="4">
                  <c:v>45622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8-408F-B22E-50CF2F84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6674848"/>
        <c:axId val="706674432"/>
      </c:barChart>
      <c:catAx>
        <c:axId val="7066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74432"/>
        <c:crosses val="autoZero"/>
        <c:auto val="1"/>
        <c:lblAlgn val="ctr"/>
        <c:lblOffset val="100"/>
        <c:noMultiLvlLbl val="0"/>
      </c:catAx>
      <c:valAx>
        <c:axId val="7066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748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FE decoding/RFE encoding/NoisFre transform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Sheet2!$A$7:$A$11</c:f>
              <c:strCache>
                <c:ptCount val="5"/>
                <c:pt idx="0">
                  <c:v>FE</c:v>
                </c:pt>
                <c:pt idx="1">
                  <c:v>RFE</c:v>
                </c:pt>
                <c:pt idx="2">
                  <c:v>FE</c:v>
                </c:pt>
                <c:pt idx="3">
                  <c:v>RFE</c:v>
                </c:pt>
                <c:pt idx="4">
                  <c:v>NoisFre (ours)</c:v>
                </c:pt>
              </c:strCache>
            </c:strRef>
          </c:cat>
          <c:val>
            <c:numRef>
              <c:f>Sheet2!$B$7:$B$11</c:f>
              <c:numCache>
                <c:formatCode>General</c:formatCode>
                <c:ptCount val="5"/>
                <c:pt idx="0">
                  <c:v>14724</c:v>
                </c:pt>
                <c:pt idx="1">
                  <c:v>257</c:v>
                </c:pt>
                <c:pt idx="2">
                  <c:v>36472</c:v>
                </c:pt>
                <c:pt idx="3">
                  <c:v>468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C-4592-B96F-CB65ABF69CB7}"/>
            </c:ext>
          </c:extLst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helper data/mask integrity check</c:v>
                </c:pt>
              </c:strCache>
            </c:strRef>
          </c:tx>
          <c:spPr>
            <a:pattFill prst="solidDmnd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Sheet2!$A$7:$A$11</c:f>
              <c:strCache>
                <c:ptCount val="5"/>
                <c:pt idx="0">
                  <c:v>FE</c:v>
                </c:pt>
                <c:pt idx="1">
                  <c:v>RFE</c:v>
                </c:pt>
                <c:pt idx="2">
                  <c:v>FE</c:v>
                </c:pt>
                <c:pt idx="3">
                  <c:v>RFE</c:v>
                </c:pt>
                <c:pt idx="4">
                  <c:v>NoisFre (ours)</c:v>
                </c:pt>
              </c:strCache>
            </c:strRef>
          </c:cat>
          <c:val>
            <c:numRef>
              <c:f>Sheet2!$C$7:$C$11</c:f>
              <c:numCache>
                <c:formatCode>General</c:formatCode>
                <c:ptCount val="5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C-4592-B96F-CB65ABF69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138832"/>
        <c:axId val="589139248"/>
      </c:barChart>
      <c:catAx>
        <c:axId val="5891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39248"/>
        <c:crosses val="autoZero"/>
        <c:auto val="1"/>
        <c:lblAlgn val="ctr"/>
        <c:lblOffset val="100"/>
        <c:noMultiLvlLbl val="0"/>
      </c:catAx>
      <c:valAx>
        <c:axId val="5891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38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'Only 4x10e-6'!$B$11</c:f>
              <c:strCache>
                <c:ptCount val="1"/>
                <c:pt idx="0">
                  <c:v>FE decoding/RFE encoding/NoisFre transform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'Only 4x10e-6'!$A$12:$A$14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'Only 4x10e-6'!$B$12:$B$14</c:f>
              <c:numCache>
                <c:formatCode>General</c:formatCode>
                <c:ptCount val="3"/>
                <c:pt idx="0">
                  <c:v>553278</c:v>
                </c:pt>
                <c:pt idx="1">
                  <c:v>166365</c:v>
                </c:pt>
                <c:pt idx="2">
                  <c:v>51044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1-4F37-AE21-CA1D94D15391}"/>
            </c:ext>
          </c:extLst>
        </c:ser>
        <c:ser>
          <c:idx val="1"/>
          <c:order val="1"/>
          <c:tx>
            <c:strRef>
              <c:f>'Only 4x10e-6'!$C$11</c:f>
              <c:strCache>
                <c:ptCount val="1"/>
                <c:pt idx="0">
                  <c:v>helper data/mask integrity check</c:v>
                </c:pt>
              </c:strCache>
            </c:strRef>
          </c:tx>
          <c:spPr>
            <a:pattFill prst="solidDmnd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'Only 4x10e-6'!$A$12:$A$14</c:f>
              <c:strCache>
                <c:ptCount val="3"/>
                <c:pt idx="0">
                  <c:v>FE</c:v>
                </c:pt>
                <c:pt idx="1">
                  <c:v>RFE</c:v>
                </c:pt>
                <c:pt idx="2">
                  <c:v>NoisFre (ours)</c:v>
                </c:pt>
              </c:strCache>
            </c:strRef>
          </c:cat>
          <c:val>
            <c:numRef>
              <c:f>'Only 4x10e-6'!$C$12:$C$14</c:f>
              <c:numCache>
                <c:formatCode>General</c:formatCode>
                <c:ptCount val="3"/>
                <c:pt idx="0">
                  <c:v>55088</c:v>
                </c:pt>
                <c:pt idx="1">
                  <c:v>55088</c:v>
                </c:pt>
                <c:pt idx="2">
                  <c:v>45622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1-4F37-AE21-CA1D94D153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6674848"/>
        <c:axId val="706674432"/>
      </c:barChart>
      <c:catAx>
        <c:axId val="7066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74432"/>
        <c:crosses val="autoZero"/>
        <c:auto val="1"/>
        <c:lblAlgn val="ctr"/>
        <c:lblOffset val="100"/>
        <c:noMultiLvlLbl val="0"/>
      </c:catAx>
      <c:valAx>
        <c:axId val="7066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748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12</xdr:row>
      <xdr:rowOff>161925</xdr:rowOff>
    </xdr:from>
    <xdr:to>
      <xdr:col>17</xdr:col>
      <xdr:colOff>133350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D4B2D-5393-45DC-8560-2F82686A1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9525</xdr:colOff>
      <xdr:row>7</xdr:row>
      <xdr:rowOff>28575</xdr:rowOff>
    </xdr:from>
    <xdr:to>
      <xdr:col>40</xdr:col>
      <xdr:colOff>590550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F4B05-4E50-4F9C-8661-C54709916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28575</xdr:colOff>
      <xdr:row>7</xdr:row>
      <xdr:rowOff>28575</xdr:rowOff>
    </xdr:from>
    <xdr:to>
      <xdr:col>32</xdr:col>
      <xdr:colOff>0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55A252-9845-4F38-BE2C-0D6A5AFED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485775</xdr:colOff>
      <xdr:row>35</xdr:row>
      <xdr:rowOff>85725</xdr:rowOff>
    </xdr:from>
    <xdr:to>
      <xdr:col>38</xdr:col>
      <xdr:colOff>247650</xdr:colOff>
      <xdr:row>45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2B63DA-DDE0-4275-94FF-698BFE8BE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38100</xdr:colOff>
      <xdr:row>18</xdr:row>
      <xdr:rowOff>28575</xdr:rowOff>
    </xdr:from>
    <xdr:to>
      <xdr:col>41</xdr:col>
      <xdr:colOff>9525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22904-C95D-41C3-BC1A-14091C986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57150</xdr:colOff>
      <xdr:row>18</xdr:row>
      <xdr:rowOff>28575</xdr:rowOff>
    </xdr:from>
    <xdr:to>
      <xdr:col>32</xdr:col>
      <xdr:colOff>28575</xdr:colOff>
      <xdr:row>27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AAE58B-78A8-4B81-ADB9-348643D2E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0</xdr:row>
      <xdr:rowOff>0</xdr:rowOff>
    </xdr:from>
    <xdr:to>
      <xdr:col>15</xdr:col>
      <xdr:colOff>601578</xdr:colOff>
      <xdr:row>20</xdr:row>
      <xdr:rowOff>125328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10340-8BD1-446A-ADF9-8B087AC19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552449</xdr:colOff>
      <xdr:row>19</xdr:row>
      <xdr:rowOff>109537</xdr:rowOff>
    </xdr:from>
    <xdr:to>
      <xdr:col>16</xdr:col>
      <xdr:colOff>350920</xdr:colOff>
      <xdr:row>42</xdr:row>
      <xdr:rowOff>20053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31AA3-5624-43E6-83F7-C81ED7BA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0</xdr:row>
      <xdr:rowOff>0</xdr:rowOff>
    </xdr:from>
    <xdr:to>
      <xdr:col>15</xdr:col>
      <xdr:colOff>601578</xdr:colOff>
      <xdr:row>20</xdr:row>
      <xdr:rowOff>125328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51561-A391-4B55-941F-126EE967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368518</xdr:colOff>
      <xdr:row>17</xdr:row>
      <xdr:rowOff>37279</xdr:rowOff>
    </xdr:from>
    <xdr:to>
      <xdr:col>27</xdr:col>
      <xdr:colOff>166990</xdr:colOff>
      <xdr:row>39</xdr:row>
      <xdr:rowOff>138295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685362-12EE-44F6-813D-528D5D630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120511</xdr:colOff>
      <xdr:row>34</xdr:row>
      <xdr:rowOff>74543</xdr:rowOff>
    </xdr:from>
    <xdr:to>
      <xdr:col>17</xdr:col>
      <xdr:colOff>179164</xdr:colOff>
      <xdr:row>55</xdr:row>
      <xdr:rowOff>9371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DC5F2-472C-4F1B-B1AC-2E4EF70AB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327105</xdr:colOff>
      <xdr:row>9</xdr:row>
      <xdr:rowOff>45561</xdr:rowOff>
    </xdr:from>
    <xdr:to>
      <xdr:col>14</xdr:col>
      <xdr:colOff>67600</xdr:colOff>
      <xdr:row>31</xdr:row>
      <xdr:rowOff>146577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470903-D9B1-46AD-8F53-A28E40E4E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120511</xdr:colOff>
      <xdr:row>34</xdr:row>
      <xdr:rowOff>74543</xdr:rowOff>
    </xdr:from>
    <xdr:to>
      <xdr:col>17</xdr:col>
      <xdr:colOff>179164</xdr:colOff>
      <xdr:row>55</xdr:row>
      <xdr:rowOff>9371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70B1D-F81A-47AF-B68D-8F931D730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434779</xdr:colOff>
      <xdr:row>3</xdr:row>
      <xdr:rowOff>136669</xdr:rowOff>
    </xdr:from>
    <xdr:to>
      <xdr:col>18</xdr:col>
      <xdr:colOff>233251</xdr:colOff>
      <xdr:row>26</xdr:row>
      <xdr:rowOff>47185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EFFBA-06CF-4FBD-B276-68FC0C4F9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120511</xdr:colOff>
      <xdr:row>34</xdr:row>
      <xdr:rowOff>74543</xdr:rowOff>
    </xdr:from>
    <xdr:to>
      <xdr:col>17</xdr:col>
      <xdr:colOff>179164</xdr:colOff>
      <xdr:row>55</xdr:row>
      <xdr:rowOff>9371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07FA4-969B-40B8-9A01-1A3604215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434779</xdr:colOff>
      <xdr:row>3</xdr:row>
      <xdr:rowOff>136669</xdr:rowOff>
    </xdr:from>
    <xdr:to>
      <xdr:col>18</xdr:col>
      <xdr:colOff>233251</xdr:colOff>
      <xdr:row>26</xdr:row>
      <xdr:rowOff>47185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E8824-D065-4790-8DE5-DADF772B4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F221-2B55-4E8A-B4D0-651728E47B85}">
  <dimension ref="A2:D15"/>
  <sheetViews>
    <sheetView workbookViewId="0">
      <selection activeCell="E17" sqref="E17"/>
    </sheetView>
  </sheetViews>
  <sheetFormatPr defaultRowHeight="15"/>
  <cols>
    <col min="1" max="1" width="10.85546875" bestFit="1" customWidth="1"/>
    <col min="2" max="2" width="28.28515625" bestFit="1" customWidth="1"/>
    <col min="3" max="3" width="18" bestFit="1" customWidth="1"/>
  </cols>
  <sheetData>
    <row r="2" spans="1:4">
      <c r="A2" t="s">
        <v>0</v>
      </c>
      <c r="B2" t="s">
        <v>5</v>
      </c>
      <c r="C2" t="s">
        <v>6</v>
      </c>
    </row>
    <row r="3" spans="1:4">
      <c r="A3" t="s">
        <v>1</v>
      </c>
      <c r="B3">
        <v>1140</v>
      </c>
      <c r="C3">
        <v>68</v>
      </c>
      <c r="D3">
        <f>B3+C3</f>
        <v>1208</v>
      </c>
    </row>
    <row r="4" spans="1:4">
      <c r="A4" t="s">
        <v>2</v>
      </c>
      <c r="B4">
        <v>293</v>
      </c>
      <c r="C4">
        <v>68</v>
      </c>
      <c r="D4">
        <f t="shared" ref="D4:D15" si="0">B4+C4</f>
        <v>361</v>
      </c>
    </row>
    <row r="5" spans="1:4">
      <c r="A5" t="s">
        <v>7</v>
      </c>
      <c r="B5">
        <v>748</v>
      </c>
      <c r="C5">
        <v>95</v>
      </c>
      <c r="D5">
        <f t="shared" si="0"/>
        <v>843</v>
      </c>
    </row>
    <row r="7" spans="1:4">
      <c r="A7" t="s">
        <v>3</v>
      </c>
      <c r="B7" t="s">
        <v>5</v>
      </c>
      <c r="C7" t="s">
        <v>6</v>
      </c>
    </row>
    <row r="8" spans="1:4">
      <c r="A8" t="s">
        <v>1</v>
      </c>
      <c r="B8">
        <v>14724</v>
      </c>
      <c r="C8">
        <v>112</v>
      </c>
      <c r="D8">
        <f t="shared" si="0"/>
        <v>14836</v>
      </c>
    </row>
    <row r="9" spans="1:4">
      <c r="A9" t="s">
        <v>2</v>
      </c>
      <c r="B9">
        <v>257</v>
      </c>
      <c r="C9">
        <v>112</v>
      </c>
      <c r="D9">
        <f t="shared" si="0"/>
        <v>369</v>
      </c>
    </row>
    <row r="10" spans="1:4">
      <c r="A10" s="1" t="s">
        <v>7</v>
      </c>
      <c r="B10">
        <v>62</v>
      </c>
      <c r="C10">
        <v>112</v>
      </c>
      <c r="D10">
        <f t="shared" si="0"/>
        <v>174</v>
      </c>
    </row>
    <row r="12" spans="1:4">
      <c r="A12" t="s">
        <v>4</v>
      </c>
      <c r="B12" t="s">
        <v>5</v>
      </c>
      <c r="C12" t="s">
        <v>6</v>
      </c>
    </row>
    <row r="13" spans="1:4">
      <c r="A13" t="s">
        <v>1</v>
      </c>
      <c r="B13">
        <v>553278</v>
      </c>
      <c r="C13">
        <v>55088</v>
      </c>
      <c r="D13">
        <f t="shared" si="0"/>
        <v>608366</v>
      </c>
    </row>
    <row r="14" spans="1:4">
      <c r="A14" t="s">
        <v>2</v>
      </c>
      <c r="B14">
        <v>166365</v>
      </c>
      <c r="C14">
        <v>55088</v>
      </c>
      <c r="D14">
        <f t="shared" si="0"/>
        <v>221453</v>
      </c>
    </row>
    <row r="15" spans="1:4">
      <c r="A15" s="1" t="s">
        <v>7</v>
      </c>
      <c r="B15">
        <v>51044</v>
      </c>
      <c r="C15">
        <v>45622</v>
      </c>
      <c r="D15">
        <f t="shared" si="0"/>
        <v>96666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8F76-2C2F-468D-8943-C52F5365E8D5}">
  <dimension ref="A1:D18"/>
  <sheetViews>
    <sheetView topLeftCell="C1" zoomScale="145" zoomScaleNormal="145" workbookViewId="0">
      <selection activeCell="C17" sqref="C17"/>
    </sheetView>
  </sheetViews>
  <sheetFormatPr defaultRowHeight="15"/>
  <cols>
    <col min="1" max="1" width="13.7109375" bestFit="1" customWidth="1"/>
    <col min="2" max="2" width="42.140625" bestFit="1" customWidth="1"/>
    <col min="3" max="3" width="30.7109375" bestFit="1" customWidth="1"/>
    <col min="4" max="4" width="10" customWidth="1"/>
  </cols>
  <sheetData>
    <row r="1" spans="1:4">
      <c r="A1" t="s">
        <v>0</v>
      </c>
      <c r="B1" t="s">
        <v>5</v>
      </c>
      <c r="C1" t="s">
        <v>6</v>
      </c>
    </row>
    <row r="2" spans="1:4">
      <c r="A2" t="s">
        <v>1</v>
      </c>
      <c r="B2">
        <v>1140</v>
      </c>
      <c r="C2">
        <v>68</v>
      </c>
      <c r="D2">
        <f>B2+C2</f>
        <v>1208</v>
      </c>
    </row>
    <row r="3" spans="1:4">
      <c r="A3" t="s">
        <v>2</v>
      </c>
      <c r="B3">
        <v>293</v>
      </c>
      <c r="C3">
        <v>68</v>
      </c>
      <c r="D3">
        <f t="shared" ref="D3:D17" si="0">B3+C3</f>
        <v>361</v>
      </c>
    </row>
    <row r="4" spans="1:4">
      <c r="A4" t="s">
        <v>7</v>
      </c>
      <c r="B4">
        <v>748</v>
      </c>
      <c r="C4">
        <v>95</v>
      </c>
      <c r="D4">
        <f t="shared" si="0"/>
        <v>843</v>
      </c>
    </row>
    <row r="6" spans="1:4">
      <c r="A6" t="s">
        <v>3</v>
      </c>
      <c r="B6" t="s">
        <v>5</v>
      </c>
      <c r="C6" t="s">
        <v>6</v>
      </c>
    </row>
    <row r="7" spans="1:4">
      <c r="A7" t="s">
        <v>1</v>
      </c>
      <c r="B7">
        <v>14724</v>
      </c>
      <c r="C7">
        <v>112</v>
      </c>
      <c r="D7">
        <f t="shared" si="0"/>
        <v>14836</v>
      </c>
    </row>
    <row r="8" spans="1:4">
      <c r="A8" t="s">
        <v>2</v>
      </c>
      <c r="B8">
        <v>257</v>
      </c>
      <c r="C8">
        <v>112</v>
      </c>
      <c r="D8">
        <f t="shared" si="0"/>
        <v>369</v>
      </c>
    </row>
    <row r="9" spans="1:4">
      <c r="A9" t="s">
        <v>1</v>
      </c>
      <c r="B9">
        <v>36472</v>
      </c>
      <c r="C9">
        <v>112</v>
      </c>
      <c r="D9">
        <f t="shared" si="0"/>
        <v>36584</v>
      </c>
    </row>
    <row r="10" spans="1:4">
      <c r="A10" s="1" t="s">
        <v>2</v>
      </c>
      <c r="B10">
        <v>468</v>
      </c>
      <c r="C10">
        <v>112</v>
      </c>
      <c r="D10">
        <f t="shared" si="0"/>
        <v>580</v>
      </c>
    </row>
    <row r="11" spans="1:4">
      <c r="A11" s="1" t="s">
        <v>7</v>
      </c>
      <c r="B11">
        <v>62</v>
      </c>
      <c r="C11">
        <v>112</v>
      </c>
      <c r="D11">
        <f>B11+C11</f>
        <v>174</v>
      </c>
    </row>
    <row r="13" spans="1:4">
      <c r="A13" t="s">
        <v>4</v>
      </c>
      <c r="B13" t="s">
        <v>5</v>
      </c>
      <c r="C13" t="s">
        <v>6</v>
      </c>
    </row>
    <row r="14" spans="1:4">
      <c r="A14" t="s">
        <v>1</v>
      </c>
      <c r="B14">
        <v>553278</v>
      </c>
      <c r="C14">
        <v>55088</v>
      </c>
      <c r="D14">
        <f t="shared" si="0"/>
        <v>608366</v>
      </c>
    </row>
    <row r="15" spans="1:4">
      <c r="A15" t="s">
        <v>2</v>
      </c>
      <c r="B15">
        <v>166365</v>
      </c>
      <c r="C15">
        <v>55088</v>
      </c>
      <c r="D15">
        <f t="shared" si="0"/>
        <v>221453</v>
      </c>
    </row>
    <row r="16" spans="1:4">
      <c r="A16" t="s">
        <v>1</v>
      </c>
      <c r="B16">
        <v>927288</v>
      </c>
      <c r="C16">
        <v>52942</v>
      </c>
      <c r="D16">
        <f t="shared" si="0"/>
        <v>980230</v>
      </c>
    </row>
    <row r="17" spans="1:4">
      <c r="A17" s="1" t="s">
        <v>2</v>
      </c>
      <c r="B17">
        <v>347835</v>
      </c>
      <c r="C17">
        <v>52942</v>
      </c>
      <c r="D17">
        <f t="shared" si="0"/>
        <v>400777</v>
      </c>
    </row>
    <row r="18" spans="1:4">
      <c r="A18" s="1" t="s">
        <v>7</v>
      </c>
      <c r="B18">
        <v>51044</v>
      </c>
      <c r="C18">
        <v>45622</v>
      </c>
      <c r="D18">
        <f>B18+C18</f>
        <v>96666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0F10-14B4-45A4-9163-917B7AAE5C54}">
  <dimension ref="A1:D14"/>
  <sheetViews>
    <sheetView topLeftCell="A4" zoomScale="115" zoomScaleNormal="115" workbookViewId="0">
      <selection activeCell="AD32" sqref="AD32"/>
    </sheetView>
  </sheetViews>
  <sheetFormatPr defaultRowHeight="15"/>
  <cols>
    <col min="1" max="1" width="13.7109375" bestFit="1" customWidth="1"/>
    <col min="2" max="2" width="42.140625" bestFit="1" customWidth="1"/>
    <col min="3" max="3" width="30.7109375" bestFit="1" customWidth="1"/>
    <col min="4" max="4" width="10" customWidth="1"/>
  </cols>
  <sheetData>
    <row r="1" spans="1:4">
      <c r="A1" t="s">
        <v>0</v>
      </c>
      <c r="B1" t="s">
        <v>5</v>
      </c>
      <c r="C1" t="s">
        <v>6</v>
      </c>
    </row>
    <row r="2" spans="1:4">
      <c r="A2" t="s">
        <v>1</v>
      </c>
      <c r="B2">
        <v>1140</v>
      </c>
      <c r="C2">
        <v>68</v>
      </c>
      <c r="D2">
        <f>B2+C2</f>
        <v>1208</v>
      </c>
    </row>
    <row r="3" spans="1:4">
      <c r="A3" t="s">
        <v>2</v>
      </c>
      <c r="B3">
        <v>293</v>
      </c>
      <c r="C3">
        <v>68</v>
      </c>
      <c r="D3">
        <f t="shared" ref="D3:D13" si="0">B3+C3</f>
        <v>361</v>
      </c>
    </row>
    <row r="4" spans="1:4">
      <c r="A4" t="s">
        <v>7</v>
      </c>
      <c r="B4">
        <v>748</v>
      </c>
      <c r="C4">
        <v>95</v>
      </c>
      <c r="D4">
        <f t="shared" si="0"/>
        <v>843</v>
      </c>
    </row>
    <row r="6" spans="1:4">
      <c r="A6" t="s">
        <v>3</v>
      </c>
      <c r="B6" t="s">
        <v>5</v>
      </c>
      <c r="C6" t="s">
        <v>6</v>
      </c>
    </row>
    <row r="7" spans="1:4">
      <c r="A7" t="s">
        <v>1</v>
      </c>
      <c r="B7">
        <v>14724</v>
      </c>
      <c r="C7">
        <v>112</v>
      </c>
      <c r="D7">
        <f t="shared" si="0"/>
        <v>14836</v>
      </c>
    </row>
    <row r="8" spans="1:4">
      <c r="A8" t="s">
        <v>2</v>
      </c>
      <c r="B8">
        <v>257</v>
      </c>
      <c r="C8">
        <v>112</v>
      </c>
      <c r="D8">
        <f t="shared" si="0"/>
        <v>369</v>
      </c>
    </row>
    <row r="9" spans="1:4">
      <c r="A9" s="1" t="s">
        <v>7</v>
      </c>
      <c r="B9">
        <v>62</v>
      </c>
      <c r="C9">
        <v>112</v>
      </c>
      <c r="D9">
        <f>B9+C9</f>
        <v>174</v>
      </c>
    </row>
    <row r="11" spans="1:4">
      <c r="A11" t="s">
        <v>4</v>
      </c>
      <c r="B11" t="s">
        <v>5</v>
      </c>
      <c r="C11" t="s">
        <v>6</v>
      </c>
    </row>
    <row r="12" spans="1:4">
      <c r="A12" t="s">
        <v>1</v>
      </c>
      <c r="B12">
        <v>553278</v>
      </c>
      <c r="C12">
        <v>55088</v>
      </c>
      <c r="D12">
        <f t="shared" si="0"/>
        <v>608366</v>
      </c>
    </row>
    <row r="13" spans="1:4">
      <c r="A13" t="s">
        <v>2</v>
      </c>
      <c r="B13">
        <v>166365</v>
      </c>
      <c r="C13">
        <v>55088</v>
      </c>
      <c r="D13">
        <f t="shared" si="0"/>
        <v>221453</v>
      </c>
    </row>
    <row r="14" spans="1:4">
      <c r="A14" s="1" t="s">
        <v>7</v>
      </c>
      <c r="B14">
        <v>51044</v>
      </c>
      <c r="C14">
        <v>45622</v>
      </c>
      <c r="D14">
        <f>B14+C14</f>
        <v>96666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5877-D3DC-4E48-8758-0D3F033D02DD}">
  <dimension ref="A1:D14"/>
  <sheetViews>
    <sheetView zoomScale="115" zoomScaleNormal="115" workbookViewId="0">
      <selection activeCell="B8" sqref="B8"/>
    </sheetView>
  </sheetViews>
  <sheetFormatPr defaultRowHeight="15"/>
  <cols>
    <col min="1" max="1" width="13.7109375" bestFit="1" customWidth="1"/>
    <col min="2" max="2" width="42.140625" bestFit="1" customWidth="1"/>
    <col min="3" max="3" width="30.7109375" bestFit="1" customWidth="1"/>
    <col min="4" max="4" width="10" customWidth="1"/>
  </cols>
  <sheetData>
    <row r="1" spans="1:4">
      <c r="A1" t="s">
        <v>0</v>
      </c>
      <c r="B1" t="s">
        <v>5</v>
      </c>
      <c r="C1" t="s">
        <v>6</v>
      </c>
    </row>
    <row r="2" spans="1:4">
      <c r="A2" t="s">
        <v>1</v>
      </c>
      <c r="B2">
        <v>1140</v>
      </c>
      <c r="C2">
        <v>68</v>
      </c>
      <c r="D2">
        <f>B2+C2</f>
        <v>1208</v>
      </c>
    </row>
    <row r="3" spans="1:4">
      <c r="A3" t="s">
        <v>2</v>
      </c>
      <c r="B3">
        <v>293</v>
      </c>
      <c r="C3">
        <v>68</v>
      </c>
      <c r="D3">
        <f t="shared" ref="D3:D13" si="0">B3+C3</f>
        <v>361</v>
      </c>
    </row>
    <row r="4" spans="1:4">
      <c r="A4" t="s">
        <v>7</v>
      </c>
      <c r="B4">
        <v>748</v>
      </c>
      <c r="C4">
        <v>95</v>
      </c>
      <c r="D4">
        <f t="shared" si="0"/>
        <v>843</v>
      </c>
    </row>
    <row r="6" spans="1:4">
      <c r="A6" t="s">
        <v>3</v>
      </c>
      <c r="B6" t="s">
        <v>5</v>
      </c>
      <c r="C6" t="s">
        <v>6</v>
      </c>
    </row>
    <row r="7" spans="1:4">
      <c r="A7" t="s">
        <v>1</v>
      </c>
      <c r="B7">
        <f>14724-14000</f>
        <v>724</v>
      </c>
      <c r="C7">
        <v>112</v>
      </c>
      <c r="D7">
        <f>B7+C7</f>
        <v>836</v>
      </c>
    </row>
    <row r="8" spans="1:4">
      <c r="A8" t="s">
        <v>2</v>
      </c>
      <c r="B8">
        <v>257</v>
      </c>
      <c r="C8">
        <v>112</v>
      </c>
      <c r="D8">
        <f t="shared" si="0"/>
        <v>369</v>
      </c>
    </row>
    <row r="9" spans="1:4">
      <c r="A9" s="1" t="s">
        <v>7</v>
      </c>
      <c r="B9">
        <v>62</v>
      </c>
      <c r="C9">
        <v>112</v>
      </c>
      <c r="D9">
        <f>B9+C9</f>
        <v>174</v>
      </c>
    </row>
    <row r="11" spans="1:4">
      <c r="A11" t="s">
        <v>4</v>
      </c>
      <c r="B11" t="s">
        <v>5</v>
      </c>
      <c r="C11" t="s">
        <v>6</v>
      </c>
    </row>
    <row r="12" spans="1:4">
      <c r="A12" t="s">
        <v>1</v>
      </c>
      <c r="B12">
        <v>553278</v>
      </c>
      <c r="C12">
        <v>55088</v>
      </c>
      <c r="D12">
        <f t="shared" si="0"/>
        <v>608366</v>
      </c>
    </row>
    <row r="13" spans="1:4">
      <c r="A13" t="s">
        <v>2</v>
      </c>
      <c r="B13">
        <v>166365</v>
      </c>
      <c r="C13">
        <v>55088</v>
      </c>
      <c r="D13">
        <f t="shared" si="0"/>
        <v>221453</v>
      </c>
    </row>
    <row r="14" spans="1:4">
      <c r="A14" s="1" t="s">
        <v>7</v>
      </c>
      <c r="B14">
        <v>51044</v>
      </c>
      <c r="C14">
        <v>45622</v>
      </c>
      <c r="D14">
        <f>B14+C14</f>
        <v>96666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4D7F-99F6-4555-97FF-EC8977013B9D}">
  <dimension ref="A1:D14"/>
  <sheetViews>
    <sheetView zoomScale="115" zoomScaleNormal="115" workbookViewId="0">
      <selection activeCell="D13" sqref="D13"/>
    </sheetView>
  </sheetViews>
  <sheetFormatPr defaultRowHeight="15"/>
  <cols>
    <col min="1" max="1" width="13.7109375" bestFit="1" customWidth="1"/>
    <col min="2" max="2" width="42.140625" bestFit="1" customWidth="1"/>
    <col min="3" max="3" width="30.7109375" bestFit="1" customWidth="1"/>
    <col min="4" max="4" width="10" customWidth="1"/>
  </cols>
  <sheetData>
    <row r="1" spans="1:4">
      <c r="A1" t="s">
        <v>0</v>
      </c>
      <c r="B1" t="s">
        <v>5</v>
      </c>
      <c r="C1" t="s">
        <v>6</v>
      </c>
    </row>
    <row r="2" spans="1:4">
      <c r="A2" t="s">
        <v>1</v>
      </c>
      <c r="B2">
        <v>1000</v>
      </c>
      <c r="C2">
        <v>68</v>
      </c>
      <c r="D2">
        <f>B2+C2</f>
        <v>1068</v>
      </c>
    </row>
    <row r="3" spans="1:4">
      <c r="A3" t="s">
        <v>2</v>
      </c>
      <c r="B3">
        <v>328</v>
      </c>
      <c r="C3">
        <v>68</v>
      </c>
      <c r="D3">
        <f t="shared" ref="D3:D13" si="0">B3+C3</f>
        <v>396</v>
      </c>
    </row>
    <row r="4" spans="1:4">
      <c r="A4" t="s">
        <v>7</v>
      </c>
      <c r="B4">
        <v>748</v>
      </c>
      <c r="C4">
        <v>95</v>
      </c>
      <c r="D4">
        <f t="shared" si="0"/>
        <v>843</v>
      </c>
    </row>
    <row r="6" spans="1:4">
      <c r="A6" t="s">
        <v>3</v>
      </c>
      <c r="B6" t="s">
        <v>5</v>
      </c>
      <c r="C6" t="s">
        <v>6</v>
      </c>
    </row>
    <row r="7" spans="1:4">
      <c r="A7" t="s">
        <v>1</v>
      </c>
      <c r="B7">
        <f>5172</f>
        <v>5172</v>
      </c>
      <c r="C7">
        <v>112</v>
      </c>
      <c r="D7">
        <f>B7+C7</f>
        <v>5284</v>
      </c>
    </row>
    <row r="8" spans="1:4">
      <c r="A8" t="s">
        <v>2</v>
      </c>
      <c r="B8">
        <v>128</v>
      </c>
      <c r="C8">
        <v>112</v>
      </c>
      <c r="D8">
        <f t="shared" si="0"/>
        <v>240</v>
      </c>
    </row>
    <row r="9" spans="1:4">
      <c r="A9" s="1" t="s">
        <v>7</v>
      </c>
      <c r="B9">
        <v>62</v>
      </c>
      <c r="C9">
        <v>112</v>
      </c>
      <c r="D9">
        <f>B9+C9</f>
        <v>174</v>
      </c>
    </row>
    <row r="11" spans="1:4">
      <c r="A11" t="s">
        <v>4</v>
      </c>
      <c r="B11" t="s">
        <v>5</v>
      </c>
      <c r="C11" t="s">
        <v>6</v>
      </c>
    </row>
    <row r="12" spans="1:4">
      <c r="A12" t="s">
        <v>1</v>
      </c>
      <c r="B12">
        <f>19*36333</f>
        <v>690327</v>
      </c>
      <c r="C12">
        <v>90528</v>
      </c>
      <c r="D12">
        <f t="shared" si="0"/>
        <v>780855</v>
      </c>
    </row>
    <row r="13" spans="1:4">
      <c r="A13" t="s">
        <v>2</v>
      </c>
      <c r="B13">
        <f>19*6452</f>
        <v>122588</v>
      </c>
      <c r="C13">
        <v>90528</v>
      </c>
      <c r="D13">
        <f t="shared" si="0"/>
        <v>213116</v>
      </c>
    </row>
    <row r="14" spans="1:4">
      <c r="A14" s="1" t="s">
        <v>7</v>
      </c>
      <c r="B14">
        <v>51044</v>
      </c>
      <c r="C14">
        <v>45622</v>
      </c>
      <c r="D14">
        <f>B14+C14</f>
        <v>96666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39C6-866F-4352-9387-9E7F210EDFD7}">
  <dimension ref="A1:D14"/>
  <sheetViews>
    <sheetView tabSelected="1" zoomScale="115" zoomScaleNormal="115" workbookViewId="0">
      <selection activeCell="B25" sqref="B25"/>
    </sheetView>
  </sheetViews>
  <sheetFormatPr defaultRowHeight="15"/>
  <cols>
    <col min="1" max="1" width="13.7109375" bestFit="1" customWidth="1"/>
    <col min="2" max="2" width="42.140625" bestFit="1" customWidth="1"/>
    <col min="3" max="3" width="30.7109375" bestFit="1" customWidth="1"/>
    <col min="4" max="4" width="10" customWidth="1"/>
  </cols>
  <sheetData>
    <row r="1" spans="1:4">
      <c r="A1" t="s">
        <v>0</v>
      </c>
      <c r="B1" t="s">
        <v>5</v>
      </c>
      <c r="C1" t="s">
        <v>6</v>
      </c>
    </row>
    <row r="2" spans="1:4">
      <c r="A2" t="s">
        <v>1</v>
      </c>
      <c r="B2">
        <v>1114</v>
      </c>
      <c r="C2">
        <v>68</v>
      </c>
      <c r="D2">
        <f>B2+C2</f>
        <v>1182</v>
      </c>
    </row>
    <row r="3" spans="1:4">
      <c r="A3" t="s">
        <v>2</v>
      </c>
      <c r="B3">
        <v>284</v>
      </c>
      <c r="C3">
        <v>68</v>
      </c>
      <c r="D3">
        <f t="shared" ref="D3:D13" si="0">B3+C3</f>
        <v>352</v>
      </c>
    </row>
    <row r="4" spans="1:4">
      <c r="A4" t="s">
        <v>7</v>
      </c>
      <c r="B4">
        <v>748</v>
      </c>
      <c r="C4">
        <v>95</v>
      </c>
      <c r="D4">
        <f t="shared" si="0"/>
        <v>843</v>
      </c>
    </row>
    <row r="6" spans="1:4">
      <c r="A6" t="s">
        <v>3</v>
      </c>
      <c r="B6" t="s">
        <v>5</v>
      </c>
      <c r="C6" t="s">
        <v>6</v>
      </c>
    </row>
    <row r="7" spans="1:4">
      <c r="A7" t="s">
        <v>1</v>
      </c>
      <c r="B7">
        <f>4624-3800</f>
        <v>824</v>
      </c>
      <c r="C7">
        <v>112</v>
      </c>
      <c r="D7">
        <f>B7+C7</f>
        <v>936</v>
      </c>
    </row>
    <row r="8" spans="1:4">
      <c r="A8" t="s">
        <v>2</v>
      </c>
      <c r="B8">
        <v>125</v>
      </c>
      <c r="C8">
        <v>112</v>
      </c>
      <c r="D8">
        <f t="shared" si="0"/>
        <v>237</v>
      </c>
    </row>
    <row r="9" spans="1:4">
      <c r="A9" s="1" t="s">
        <v>7</v>
      </c>
      <c r="B9">
        <v>62</v>
      </c>
      <c r="C9">
        <v>112</v>
      </c>
      <c r="D9">
        <f>B9+C9</f>
        <v>174</v>
      </c>
    </row>
    <row r="11" spans="1:4">
      <c r="A11" t="s">
        <v>4</v>
      </c>
      <c r="B11" t="s">
        <v>5</v>
      </c>
      <c r="C11" t="s">
        <v>6</v>
      </c>
    </row>
    <row r="12" spans="1:4">
      <c r="A12" t="s">
        <v>1</v>
      </c>
      <c r="B12">
        <f>13*21947</f>
        <v>285311</v>
      </c>
      <c r="C12">
        <v>60755</v>
      </c>
      <c r="D12">
        <f t="shared" si="0"/>
        <v>346066</v>
      </c>
    </row>
    <row r="13" spans="1:4">
      <c r="A13" t="s">
        <v>2</v>
      </c>
      <c r="B13">
        <f>13*8450</f>
        <v>109850</v>
      </c>
      <c r="C13">
        <v>60755</v>
      </c>
      <c r="D13">
        <f t="shared" si="0"/>
        <v>170605</v>
      </c>
    </row>
    <row r="14" spans="1:4">
      <c r="A14" s="1" t="s">
        <v>7</v>
      </c>
      <c r="B14">
        <v>51044</v>
      </c>
      <c r="C14">
        <v>45622</v>
      </c>
      <c r="D14">
        <f>B14+C14</f>
        <v>96666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Only 4x10e-6</vt:lpstr>
      <vt:lpstr>Break Y axis</vt:lpstr>
      <vt:lpstr>Break Y axis 19 blocks</vt:lpstr>
      <vt:lpstr>Break Y axis 13x(63,10,13)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2022-02-16T17:25:11Z</dcterms:created>
  <dcterms:modified xsi:type="dcterms:W3CDTF">2022-06-23T07:43:10Z</dcterms:modified>
</cp:coreProperties>
</file>