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-20" yWindow="0" windowWidth="2564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8" i="1"/>
  <c r="Q39" i="1"/>
  <c r="Q40" i="1"/>
  <c r="Q41" i="1"/>
  <c r="Q42" i="1"/>
  <c r="Q43" i="1"/>
  <c r="Q45" i="1"/>
  <c r="Q47" i="1"/>
  <c r="Q49" i="1"/>
  <c r="Q50" i="1"/>
  <c r="Q56" i="1"/>
  <c r="Q57" i="1"/>
  <c r="Q59" i="1"/>
  <c r="Q63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8" i="1"/>
  <c r="S39" i="1"/>
  <c r="S40" i="1"/>
  <c r="S41" i="1"/>
  <c r="S42" i="1"/>
  <c r="S43" i="1"/>
  <c r="S45" i="1"/>
  <c r="S47" i="1"/>
  <c r="S49" i="1"/>
  <c r="S50" i="1"/>
  <c r="S56" i="1"/>
  <c r="S57" i="1"/>
  <c r="S59" i="1"/>
  <c r="S63" i="1"/>
  <c r="S7" i="1"/>
</calcChain>
</file>

<file path=xl/sharedStrings.xml><?xml version="1.0" encoding="utf-8"?>
<sst xmlns="http://schemas.openxmlformats.org/spreadsheetml/2006/main" count="218" uniqueCount="140">
  <si>
    <t>Condition</t>
  </si>
  <si>
    <t>Run Number</t>
  </si>
  <si>
    <t>Wave Height [mm]</t>
  </si>
  <si>
    <t>Comments</t>
  </si>
  <si>
    <t>N.B.:</t>
  </si>
  <si>
    <t>(Ben)</t>
  </si>
  <si>
    <t>(Luke)</t>
  </si>
  <si>
    <t>Red = Dud Runs</t>
  </si>
  <si>
    <t>Blue = Good Runs</t>
  </si>
  <si>
    <t xml:space="preserve">Two bodies, floe 2 in front, floe 3 behind,
WP1 behind floes, WP2 in front </t>
  </si>
  <si>
    <t>1 collision early then waves kept floes apart. Problems with Qualisys.</t>
  </si>
  <si>
    <t>repeat of 84. very similar</t>
  </si>
  <si>
    <t>transition! Scattered waves only just strong enough to keep floes apart: 
~3 collisions (only 2 recorded on qualisys)</t>
  </si>
  <si>
    <t>repeat of 86</t>
  </si>
  <si>
    <t>~6-7 collisions</t>
  </si>
  <si>
    <t>repeat of 88. very similar</t>
  </si>
  <si>
    <t>collisions getting more forceful</t>
  </si>
  <si>
    <t>repeat of 90</t>
  </si>
  <si>
    <t>repeat of 92</t>
  </si>
  <si>
    <t>single impacts followed by double</t>
  </si>
  <si>
    <t>collisions getting weaker</t>
  </si>
  <si>
    <t>repeat of 94. look for pattern of 1 forceful 
collision followerd by 1 weak collision</t>
  </si>
  <si>
    <t>above behaviours broken. Phase relationship?!</t>
  </si>
  <si>
    <t>repeat of 96</t>
  </si>
  <si>
    <t>no collisions</t>
  </si>
  <si>
    <t>no collisions!!! Long wave =&gt; floes travel in phase</t>
  </si>
  <si>
    <t>repeat of 98</t>
  </si>
  <si>
    <t>moved probes closer. No collisions</t>
  </si>
  <si>
    <t>repeat of 100</t>
  </si>
  <si>
    <t>no collisions. Very close though. Scattered waves repel floes. Mooring brings them back together &amp; scattered waves are weaker -- inc separation</t>
  </si>
  <si>
    <t>repeat of 102</t>
  </si>
  <si>
    <t>floes initially didn’t collide but did when forced
together by mooring and continued to collide preiodically</t>
  </si>
  <si>
    <t>qualisys data unclean</t>
  </si>
  <si>
    <t>repeat of 104. initially took longer to generate 
significant collisions</t>
  </si>
  <si>
    <t>very similar to run 104</t>
  </si>
  <si>
    <t>repeat of 106. ~6 collisions per min. but consider
role of transients</t>
  </si>
  <si>
    <t>weak collisions</t>
  </si>
  <si>
    <t>took a long time to generate collisions 
=&gt; not in phase but surge too small</t>
  </si>
  <si>
    <t>*extract the period of mooring</t>
  </si>
  <si>
    <t>no or little collisions</t>
  </si>
  <si>
    <t>no collisions. Repeat of 108
difficult to repeat in transition regime.
N.b. very little difference between amps for 108 &amp; 109</t>
  </si>
  <si>
    <t>no collisions. Not in phase. Surge too small</t>
  </si>
  <si>
    <t>repeat of 110. very similar</t>
  </si>
  <si>
    <t>no collisions. Almost in phase</t>
  </si>
  <si>
    <t>repeat of 112</t>
  </si>
  <si>
    <t>dud run - NO QUALYSIS</t>
  </si>
  <si>
    <t>dud</t>
  </si>
  <si>
    <t>no collisions wave profile not good</t>
  </si>
  <si>
    <t>repeat of 114</t>
  </si>
  <si>
    <t>~7 weak collisions</t>
  </si>
  <si>
    <t>repeat of 117</t>
  </si>
  <si>
    <t>collisions becoming stronger. Collisions generating arc waves</t>
  </si>
  <si>
    <t>repeat of 119</t>
  </si>
  <si>
    <t>no video. Repeat of 119. MISTAKE</t>
  </si>
  <si>
    <t>Dud Run - no  wave probes</t>
  </si>
  <si>
    <t>WP1 close to being hit</t>
  </si>
  <si>
    <t>Dud run</t>
  </si>
  <si>
    <t>repeat of 123</t>
  </si>
  <si>
    <t>qualisys data unclean (partially)</t>
  </si>
  <si>
    <t>repeat of 127</t>
  </si>
  <si>
    <t>WP1 hit by floe</t>
  </si>
  <si>
    <t>1 collision then none. WP1 hit by floe!</t>
  </si>
  <si>
    <t>Dud run - no qualysis</t>
  </si>
  <si>
    <t>repeat of 129. no qualisys of floe 1 (front).
N.b. floe-probe collision not casued by floe-floe collision, rather a combination of colllisons + wave</t>
  </si>
  <si>
    <t>Dud run - Waveprobe 1 moved to 
17.545m from beach</t>
  </si>
  <si>
    <t>moved WP1 to 17.545. dud</t>
  </si>
  <si>
    <t>Floe 2 qualysis quality not good
 (approx 80% captured)</t>
  </si>
  <si>
    <t>repeat of 129</t>
  </si>
  <si>
    <t>*check qualysis*</t>
  </si>
  <si>
    <t>(very similar to f=1.2)</t>
  </si>
  <si>
    <t>Dud - lost Qualysis data</t>
  </si>
  <si>
    <t>repeat of 135. lost some qualysis data</t>
  </si>
  <si>
    <t>repeat of 135</t>
  </si>
  <si>
    <t>floe-probe collisions</t>
  </si>
  <si>
    <t>2 collisions repeated. floe-probe collisions. DUD</t>
  </si>
  <si>
    <t>DUD run WP1 moved  to 17m from beach</t>
  </si>
  <si>
    <t>DUD</t>
  </si>
  <si>
    <t>floes held ~= wavelength apart centre-centre 
CHECK THIS! 1 floe went partially out of camera frame</t>
  </si>
  <si>
    <t>no collisions?</t>
  </si>
  <si>
    <t>repeat of 140</t>
  </si>
  <si>
    <t>Dud</t>
  </si>
  <si>
    <t>Dud run - floe-probe collision</t>
  </si>
  <si>
    <t>Dud - floe-probe collisions</t>
  </si>
  <si>
    <t>ice floe 2 data not good (47%)</t>
  </si>
  <si>
    <t>Removed WP1. problems with qualysis. N.b. floes capturing water.</t>
  </si>
  <si>
    <t>repeat of 144. bad qualysis data again.</t>
  </si>
  <si>
    <t>Experiments</t>
  </si>
  <si>
    <t>Model</t>
  </si>
  <si>
    <t>Wave 
Frequency [Hz]</t>
  </si>
  <si>
    <t>No. of 
Collisions</t>
  </si>
  <si>
    <t>(Lucas)</t>
  </si>
  <si>
    <t>same as 85</t>
  </si>
  <si>
    <t>comparison not so good</t>
  </si>
  <si>
    <t>quite good fit</t>
  </si>
  <si>
    <t>comparison not so good,
must include drag? --&gt; drift</t>
  </si>
  <si>
    <t>good fit, but doesn't capture 
double impacts</t>
  </si>
  <si>
    <t>quite good fit,
similar to 94</t>
  </si>
  <si>
    <t>comparison not so good,
depends on transient end time</t>
  </si>
  <si>
    <t>good fit</t>
  </si>
  <si>
    <t>comparison not so good,
but predicts weak collisions</t>
  </si>
  <si>
    <t>comparison not so good,
similar to 128</t>
  </si>
  <si>
    <t>Experiment</t>
  </si>
  <si>
    <t>Video</t>
  </si>
  <si>
    <t>Qualysis</t>
  </si>
  <si>
    <t>Target</t>
  </si>
  <si>
    <t>Measured</t>
  </si>
  <si>
    <t>comparison not so good
large initial wave amplitude, 
caused first collision, 
floes kept apart</t>
  </si>
  <si>
    <t>Mean Collision Velocity
[mm/s]</t>
  </si>
  <si>
    <t>Transient
End Time</t>
  </si>
  <si>
    <t>comparison improves after 
drag added (Cd=0.05)</t>
  </si>
  <si>
    <t>same as 88, but not as good</t>
  </si>
  <si>
    <t>same as 88, use Cd=0.015</t>
  </si>
  <si>
    <t>Drag
Coefficient</t>
  </si>
  <si>
    <t>comparison not so good;
some transients in surge</t>
  </si>
  <si>
    <t>no collisions (model),
include drag?-still no collisions
very close to contact tho</t>
  </si>
  <si>
    <t>similar to 96</t>
  </si>
  <si>
    <t>WP data (start) not good</t>
  </si>
  <si>
    <t>comparison not so good (surge)</t>
  </si>
  <si>
    <t>model very clsoe to colliding;
similar to 96</t>
  </si>
  <si>
    <t>wave profile uneven</t>
  </si>
  <si>
    <t>X</t>
  </si>
  <si>
    <t>can't model :(
too much scattering?</t>
  </si>
  <si>
    <t>same as 102</t>
  </si>
  <si>
    <t>use damping C = 0.1 ???</t>
  </si>
  <si>
    <t>no effect</t>
  </si>
  <si>
    <t>PF Model</t>
  </si>
  <si>
    <t>NaN</t>
  </si>
  <si>
    <t>Pitch RAO</t>
  </si>
  <si>
    <t>*for higher frequencies, model
can't capture initial drift
initial WP irregular</t>
  </si>
  <si>
    <t>WP start not good</t>
  </si>
  <si>
    <t>Coeff of Restitution</t>
  </si>
  <si>
    <t>Orange = Bad Comparison</t>
  </si>
  <si>
    <t>can't model incident wave</t>
  </si>
  <si>
    <t>Drag</t>
  </si>
  <si>
    <t>Min</t>
  </si>
  <si>
    <t>Max</t>
  </si>
  <si>
    <t>Freq</t>
  </si>
  <si>
    <t>Mean Collision Frequency
 [Hz]</t>
  </si>
  <si>
    <t>Coeff</t>
  </si>
  <si>
    <t>can't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</si>
</sst>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color theme="9"/>
      <name val="Calibri"/>
      <scheme val="minor"/>
    </font>
    <font>
      <sz val="12"/>
      <color rgb="FF0000FF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6"/>
      <name val="Calibri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4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0" fontId="4" fillId="0" borderId="0" xfId="0" applyFont="1"/>
    <xf numFmtId="2" fontId="4" fillId="0" borderId="0" xfId="0" applyNumberFormat="1" applyFont="1"/>
    <xf numFmtId="164" fontId="4" fillId="0" borderId="0" xfId="0" applyNumberFormat="1" applyFont="1"/>
    <xf numFmtId="1" fontId="4" fillId="0" borderId="0" xfId="0" applyNumberFormat="1" applyFont="1"/>
    <xf numFmtId="0" fontId="4" fillId="0" borderId="0" xfId="0" applyFont="1" applyAlignment="1">
      <alignment wrapText="1"/>
    </xf>
    <xf numFmtId="0" fontId="6" fillId="0" borderId="0" xfId="0" applyFont="1"/>
    <xf numFmtId="0" fontId="2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165" fontId="1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165" fontId="4" fillId="0" borderId="0" xfId="0" applyNumberFormat="1" applyFont="1"/>
    <xf numFmtId="165" fontId="6" fillId="0" borderId="0" xfId="0" applyNumberFormat="1" applyFont="1"/>
    <xf numFmtId="0" fontId="5" fillId="0" borderId="0" xfId="0" applyFont="1" applyAlignment="1">
      <alignment wrapText="1"/>
    </xf>
    <xf numFmtId="2" fontId="6" fillId="0" borderId="0" xfId="0" applyNumberFormat="1" applyFont="1"/>
    <xf numFmtId="164" fontId="6" fillId="0" borderId="0" xfId="0" applyNumberFormat="1" applyFont="1"/>
    <xf numFmtId="1" fontId="6" fillId="0" borderId="0" xfId="0" applyNumberFormat="1" applyFont="1"/>
    <xf numFmtId="0" fontId="6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6" fontId="1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6" fontId="5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6" fontId="0" fillId="0" borderId="0" xfId="0" applyNumberFormat="1"/>
    <xf numFmtId="0" fontId="5" fillId="0" borderId="0" xfId="0" applyNumberFormat="1" applyFont="1" applyAlignment="1">
      <alignment horizontal="right"/>
    </xf>
    <xf numFmtId="0" fontId="2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5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left"/>
    </xf>
    <xf numFmtId="166" fontId="6" fillId="0" borderId="0" xfId="0" applyNumberFormat="1" applyFont="1"/>
    <xf numFmtId="165" fontId="6" fillId="0" borderId="0" xfId="0" applyNumberFormat="1" applyFont="1" applyAlignment="1">
      <alignment horizontal="right"/>
    </xf>
    <xf numFmtId="164" fontId="10" fillId="2" borderId="0" xfId="39" applyNumberFormat="1"/>
    <xf numFmtId="166" fontId="4" fillId="3" borderId="0" xfId="0" applyNumberFormat="1" applyFont="1" applyFill="1" applyAlignment="1">
      <alignment horizontal="right"/>
    </xf>
    <xf numFmtId="165" fontId="4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44">
    <cellStyle name="Bad" xfId="39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abSelected="1" workbookViewId="0">
      <pane xSplit="2" ySplit="5" topLeftCell="C46" activePane="bottomRight" state="frozen"/>
      <selection pane="topRight" activeCell="C1" sqref="C1"/>
      <selection pane="bottomLeft" activeCell="A6" sqref="A6"/>
      <selection pane="bottomRight" activeCell="L62" sqref="L62"/>
    </sheetView>
  </sheetViews>
  <sheetFormatPr baseColWidth="10" defaultRowHeight="15" x14ac:dyDescent="0"/>
  <cols>
    <col min="1" max="1" width="9.1640625" bestFit="1" customWidth="1"/>
    <col min="2" max="2" width="11.5" bestFit="1" customWidth="1"/>
    <col min="3" max="3" width="13.6640625" bestFit="1" customWidth="1"/>
    <col min="4" max="4" width="10.5" bestFit="1" customWidth="1"/>
    <col min="5" max="5" width="7.33203125" bestFit="1" customWidth="1"/>
    <col min="6" max="6" width="11.33203125" bestFit="1" customWidth="1"/>
    <col min="7" max="8" width="11.33203125" customWidth="1"/>
    <col min="9" max="9" width="11.33203125" bestFit="1" customWidth="1"/>
    <col min="10" max="10" width="10" customWidth="1"/>
    <col min="11" max="11" width="10.6640625" bestFit="1" customWidth="1"/>
    <col min="12" max="13" width="10" customWidth="1"/>
    <col min="14" max="14" width="10.83203125" bestFit="1" customWidth="1"/>
    <col min="15" max="15" width="8.83203125" bestFit="1" customWidth="1"/>
    <col min="16" max="20" width="10.33203125" customWidth="1"/>
    <col min="21" max="21" width="27" bestFit="1" customWidth="1"/>
    <col min="22" max="22" width="35" bestFit="1" customWidth="1"/>
    <col min="23" max="23" width="41.5" customWidth="1"/>
    <col min="24" max="24" width="27" bestFit="1" customWidth="1"/>
  </cols>
  <sheetData>
    <row r="1" spans="1:24" s="1" customFormat="1" ht="45">
      <c r="A1" s="1" t="s">
        <v>0</v>
      </c>
      <c r="B1" s="1" t="s">
        <v>1</v>
      </c>
      <c r="C1" s="26" t="s">
        <v>88</v>
      </c>
      <c r="D1" s="61" t="s">
        <v>2</v>
      </c>
      <c r="E1" s="61"/>
      <c r="F1" s="62" t="s">
        <v>89</v>
      </c>
      <c r="G1" s="62"/>
      <c r="H1" s="62"/>
      <c r="I1" s="62" t="s">
        <v>137</v>
      </c>
      <c r="J1" s="63"/>
      <c r="K1" s="62" t="s">
        <v>107</v>
      </c>
      <c r="L1" s="63"/>
      <c r="M1" s="38" t="s">
        <v>108</v>
      </c>
      <c r="N1" s="38" t="s">
        <v>112</v>
      </c>
      <c r="O1" s="46" t="s">
        <v>127</v>
      </c>
      <c r="P1" s="52" t="s">
        <v>130</v>
      </c>
      <c r="Q1" s="62" t="s">
        <v>133</v>
      </c>
      <c r="R1" s="62"/>
      <c r="S1" s="62"/>
      <c r="T1" s="62"/>
      <c r="U1" s="61" t="s">
        <v>3</v>
      </c>
      <c r="V1" s="61"/>
      <c r="W1" s="61"/>
      <c r="X1" s="2" t="s">
        <v>4</v>
      </c>
    </row>
    <row r="2" spans="1:24" s="3" customFormat="1">
      <c r="C2" s="3" t="s">
        <v>105</v>
      </c>
      <c r="D2" s="3" t="s">
        <v>105</v>
      </c>
      <c r="E2" s="3" t="s">
        <v>104</v>
      </c>
      <c r="F2" s="3" t="s">
        <v>102</v>
      </c>
      <c r="G2" s="3" t="s">
        <v>103</v>
      </c>
      <c r="H2" s="3" t="s">
        <v>87</v>
      </c>
      <c r="I2" s="3" t="s">
        <v>86</v>
      </c>
      <c r="J2" s="3" t="s">
        <v>87</v>
      </c>
      <c r="K2" s="3" t="s">
        <v>101</v>
      </c>
      <c r="L2" s="3" t="s">
        <v>87</v>
      </c>
      <c r="M2" s="3" t="s">
        <v>87</v>
      </c>
      <c r="O2" s="3" t="s">
        <v>125</v>
      </c>
      <c r="P2" s="3" t="s">
        <v>101</v>
      </c>
      <c r="Q2" s="60" t="s">
        <v>134</v>
      </c>
      <c r="R2" s="60"/>
      <c r="S2" s="60" t="s">
        <v>135</v>
      </c>
      <c r="T2" s="60"/>
      <c r="U2" s="3" t="s">
        <v>90</v>
      </c>
      <c r="V2" s="3" t="s">
        <v>5</v>
      </c>
      <c r="W2" s="3" t="s">
        <v>6</v>
      </c>
      <c r="X2" s="4" t="s">
        <v>7</v>
      </c>
    </row>
    <row r="3" spans="1:24" s="3" customFormat="1">
      <c r="J3" s="27"/>
      <c r="K3" s="27"/>
      <c r="L3" s="27"/>
      <c r="M3" s="27"/>
      <c r="N3" s="27"/>
      <c r="O3" s="27"/>
      <c r="P3" s="27"/>
      <c r="Q3" s="53" t="s">
        <v>136</v>
      </c>
      <c r="R3" s="27" t="s">
        <v>138</v>
      </c>
      <c r="S3" s="53" t="s">
        <v>136</v>
      </c>
      <c r="T3" s="27" t="s">
        <v>138</v>
      </c>
      <c r="X3" s="5" t="s">
        <v>131</v>
      </c>
    </row>
    <row r="4" spans="1:24" s="3" customFormat="1">
      <c r="X4" s="6" t="s">
        <v>8</v>
      </c>
    </row>
    <row r="5" spans="1:24" s="3" customFormat="1"/>
    <row r="6" spans="1:24" ht="30">
      <c r="A6">
        <v>8</v>
      </c>
      <c r="B6" s="7">
        <v>84</v>
      </c>
      <c r="C6" s="8">
        <v>1.5</v>
      </c>
      <c r="D6" s="9">
        <v>34.58</v>
      </c>
      <c r="E6" s="10">
        <v>40</v>
      </c>
      <c r="F6" s="7">
        <v>1</v>
      </c>
      <c r="G6" s="7"/>
      <c r="H6" s="7"/>
      <c r="I6" s="28"/>
      <c r="J6" s="28"/>
      <c r="K6" s="9"/>
      <c r="L6" s="9"/>
      <c r="M6" s="9"/>
      <c r="N6" s="39"/>
      <c r="O6" s="47">
        <v>0.72410473640434203</v>
      </c>
      <c r="P6" s="50"/>
      <c r="Q6" s="55"/>
      <c r="R6" s="55"/>
      <c r="S6" s="55"/>
      <c r="T6" s="50"/>
      <c r="U6" s="7"/>
      <c r="V6" s="11" t="s">
        <v>9</v>
      </c>
      <c r="W6" s="11" t="s">
        <v>10</v>
      </c>
    </row>
    <row r="7" spans="1:24" s="20" customFormat="1" ht="60">
      <c r="B7" s="20">
        <v>85</v>
      </c>
      <c r="C7" s="21">
        <v>1.5</v>
      </c>
      <c r="D7" s="22">
        <v>32.869999999999997</v>
      </c>
      <c r="E7" s="23">
        <v>40</v>
      </c>
      <c r="F7" s="20">
        <v>1</v>
      </c>
      <c r="G7" s="20">
        <v>1</v>
      </c>
      <c r="H7" s="20">
        <v>7</v>
      </c>
      <c r="I7" s="31">
        <v>0</v>
      </c>
      <c r="J7" s="31">
        <v>0.12609999999999999</v>
      </c>
      <c r="K7" s="22">
        <v>63</v>
      </c>
      <c r="L7" s="22">
        <v>150.80000000000001</v>
      </c>
      <c r="M7" s="22">
        <v>12</v>
      </c>
      <c r="N7" s="43">
        <v>0.04</v>
      </c>
      <c r="O7" s="51">
        <v>0.72410473640434203</v>
      </c>
      <c r="P7" s="51">
        <v>0.65331889707440705</v>
      </c>
      <c r="Q7" s="55">
        <f>0.95*I7</f>
        <v>0</v>
      </c>
      <c r="R7" s="55"/>
      <c r="S7" s="55">
        <f>1.05*I7</f>
        <v>0</v>
      </c>
      <c r="T7" s="50"/>
      <c r="U7" s="24" t="s">
        <v>106</v>
      </c>
      <c r="W7" s="20" t="s">
        <v>11</v>
      </c>
    </row>
    <row r="8" spans="1:24" s="20" customFormat="1" ht="45">
      <c r="B8" s="20">
        <v>86</v>
      </c>
      <c r="C8" s="21">
        <v>1.4</v>
      </c>
      <c r="D8" s="22">
        <v>33.200000000000003</v>
      </c>
      <c r="E8" s="23">
        <v>40</v>
      </c>
      <c r="F8" s="20">
        <v>3</v>
      </c>
      <c r="G8" s="20">
        <v>2</v>
      </c>
      <c r="H8" s="20">
        <v>8</v>
      </c>
      <c r="I8" s="31">
        <v>7.3700000000000002E-2</v>
      </c>
      <c r="J8" s="31">
        <v>0.13850000000000001</v>
      </c>
      <c r="K8" s="22">
        <v>51.4</v>
      </c>
      <c r="L8" s="22">
        <v>79.2</v>
      </c>
      <c r="M8" s="22">
        <v>11</v>
      </c>
      <c r="N8" s="43">
        <v>0.04</v>
      </c>
      <c r="O8" s="51">
        <v>0.78903979340123298</v>
      </c>
      <c r="P8" s="51">
        <v>1.14407309065254</v>
      </c>
      <c r="Q8" s="55">
        <f t="shared" ref="Q8:Q63" si="0">0.95*I8</f>
        <v>7.0014999999999994E-2</v>
      </c>
      <c r="R8" s="55"/>
      <c r="S8" s="55">
        <f t="shared" ref="S8:S63" si="1">1.05*I8</f>
        <v>7.7385000000000009E-2</v>
      </c>
      <c r="T8" s="50"/>
      <c r="U8" s="20" t="s">
        <v>91</v>
      </c>
      <c r="W8" s="24" t="s">
        <v>12</v>
      </c>
    </row>
    <row r="9" spans="1:24" s="20" customFormat="1">
      <c r="B9" s="20">
        <v>87</v>
      </c>
      <c r="C9" s="21">
        <v>1.4</v>
      </c>
      <c r="D9" s="22">
        <v>30.9</v>
      </c>
      <c r="E9" s="23">
        <v>40</v>
      </c>
      <c r="F9" s="20">
        <v>3</v>
      </c>
      <c r="G9" s="20">
        <v>3</v>
      </c>
      <c r="H9" s="20">
        <v>8</v>
      </c>
      <c r="I9" s="31">
        <v>9.2999999999999999E-2</v>
      </c>
      <c r="J9" s="31">
        <v>0.12859999999999999</v>
      </c>
      <c r="K9" s="22">
        <v>28.8</v>
      </c>
      <c r="L9" s="22">
        <v>141.4</v>
      </c>
      <c r="M9" s="22">
        <v>8</v>
      </c>
      <c r="N9" s="43">
        <v>0.04</v>
      </c>
      <c r="O9" s="51">
        <v>0.78903979340123298</v>
      </c>
      <c r="P9" s="51">
        <v>1.03454858844565</v>
      </c>
      <c r="Q9" s="55">
        <f t="shared" si="0"/>
        <v>8.8349999999999998E-2</v>
      </c>
      <c r="R9" s="55"/>
      <c r="S9" s="55">
        <f t="shared" si="1"/>
        <v>9.7650000000000001E-2</v>
      </c>
      <c r="T9" s="50"/>
      <c r="U9" s="20" t="s">
        <v>91</v>
      </c>
      <c r="W9" s="20" t="s">
        <v>13</v>
      </c>
    </row>
    <row r="10" spans="1:24" ht="30">
      <c r="B10" s="16">
        <v>88</v>
      </c>
      <c r="C10" s="17">
        <v>1.3</v>
      </c>
      <c r="D10" s="18">
        <v>31.38</v>
      </c>
      <c r="E10" s="19">
        <v>40</v>
      </c>
      <c r="F10" s="16">
        <v>8</v>
      </c>
      <c r="G10" s="16">
        <v>7</v>
      </c>
      <c r="H10" s="16">
        <v>7</v>
      </c>
      <c r="I10" s="30">
        <v>0.12970000000000001</v>
      </c>
      <c r="J10" s="30">
        <v>0.13150000000000001</v>
      </c>
      <c r="K10" s="18">
        <v>132.6</v>
      </c>
      <c r="L10" s="18">
        <v>126.1</v>
      </c>
      <c r="M10" s="18">
        <v>10</v>
      </c>
      <c r="N10" s="41">
        <v>0.04</v>
      </c>
      <c r="O10" s="49">
        <v>0.84199316147237901</v>
      </c>
      <c r="P10" s="50">
        <v>0.573878582342781</v>
      </c>
      <c r="Q10" s="55">
        <f t="shared" si="0"/>
        <v>0.12321500000000001</v>
      </c>
      <c r="R10" s="55"/>
      <c r="S10" s="55">
        <f t="shared" si="1"/>
        <v>0.13618500000000003</v>
      </c>
      <c r="T10" s="50"/>
      <c r="U10" s="33" t="s">
        <v>109</v>
      </c>
      <c r="V10" s="16"/>
      <c r="W10" s="33" t="s">
        <v>14</v>
      </c>
    </row>
    <row r="11" spans="1:24">
      <c r="B11">
        <v>89</v>
      </c>
      <c r="C11" s="12">
        <v>1.3</v>
      </c>
      <c r="D11" s="13">
        <v>33.5</v>
      </c>
      <c r="E11" s="14">
        <v>40</v>
      </c>
      <c r="F11">
        <v>7</v>
      </c>
      <c r="G11">
        <v>7</v>
      </c>
      <c r="H11">
        <v>7</v>
      </c>
      <c r="I11" s="29">
        <v>0.13009999999999999</v>
      </c>
      <c r="J11" s="32">
        <v>0.1346</v>
      </c>
      <c r="K11" s="35">
        <v>143.80000000000001</v>
      </c>
      <c r="L11" s="35">
        <v>117</v>
      </c>
      <c r="M11" s="35">
        <v>10.5</v>
      </c>
      <c r="N11" s="42">
        <v>3.5000000000000003E-2</v>
      </c>
      <c r="O11" s="50">
        <v>0.84199316147237901</v>
      </c>
      <c r="P11" s="50">
        <v>0.61136026179637104</v>
      </c>
      <c r="Q11" s="55">
        <f t="shared" si="0"/>
        <v>0.12359499999999998</v>
      </c>
      <c r="R11" s="55"/>
      <c r="S11" s="55">
        <f t="shared" si="1"/>
        <v>0.136605</v>
      </c>
      <c r="T11" s="50"/>
      <c r="U11" t="s">
        <v>110</v>
      </c>
      <c r="W11" t="s">
        <v>15</v>
      </c>
    </row>
    <row r="12" spans="1:24">
      <c r="B12">
        <v>90</v>
      </c>
      <c r="C12" s="12">
        <v>1.2</v>
      </c>
      <c r="D12" s="13">
        <v>32.5</v>
      </c>
      <c r="E12" s="14">
        <v>40</v>
      </c>
      <c r="F12">
        <v>8</v>
      </c>
      <c r="G12">
        <v>7</v>
      </c>
      <c r="H12">
        <v>7</v>
      </c>
      <c r="I12" s="29">
        <v>0.14169999999999999</v>
      </c>
      <c r="J12" s="32">
        <v>0.13339999999999999</v>
      </c>
      <c r="K12" s="35">
        <v>151.19999999999999</v>
      </c>
      <c r="L12" s="35">
        <v>162.5</v>
      </c>
      <c r="M12" s="35">
        <v>11</v>
      </c>
      <c r="N12" s="42">
        <v>1.4999999999999999E-2</v>
      </c>
      <c r="O12" s="50">
        <v>0.88422623921370502</v>
      </c>
      <c r="P12" s="50">
        <v>0.807101587323381</v>
      </c>
      <c r="Q12" s="55">
        <f t="shared" si="0"/>
        <v>0.13461499999999998</v>
      </c>
      <c r="R12" s="55"/>
      <c r="S12" s="55">
        <f t="shared" si="1"/>
        <v>0.148785</v>
      </c>
      <c r="T12" s="50"/>
      <c r="U12" t="s">
        <v>111</v>
      </c>
      <c r="W12" s="15" t="s">
        <v>16</v>
      </c>
    </row>
    <row r="13" spans="1:24">
      <c r="B13" s="16">
        <v>91</v>
      </c>
      <c r="C13" s="17">
        <v>1.2</v>
      </c>
      <c r="D13" s="18">
        <v>35.4</v>
      </c>
      <c r="E13" s="19">
        <v>40</v>
      </c>
      <c r="F13" s="16">
        <v>9</v>
      </c>
      <c r="G13" s="16">
        <v>8</v>
      </c>
      <c r="H13" s="16">
        <v>7</v>
      </c>
      <c r="I13" s="30">
        <v>0.15029999999999999</v>
      </c>
      <c r="J13" s="30">
        <v>0.13339999999999999</v>
      </c>
      <c r="K13" s="18">
        <v>170.1</v>
      </c>
      <c r="L13" s="18">
        <v>162</v>
      </c>
      <c r="M13" s="18">
        <v>11</v>
      </c>
      <c r="N13" s="41">
        <v>1.4999999999999999E-2</v>
      </c>
      <c r="O13" s="49">
        <v>0.88422623921370502</v>
      </c>
      <c r="P13" s="50">
        <v>0.65285214266305602</v>
      </c>
      <c r="Q13" s="55">
        <f t="shared" si="0"/>
        <v>0.142785</v>
      </c>
      <c r="R13" s="55"/>
      <c r="S13" s="55">
        <f t="shared" si="1"/>
        <v>0.15781499999999998</v>
      </c>
      <c r="T13" s="50"/>
      <c r="U13" s="16" t="s">
        <v>93</v>
      </c>
      <c r="V13" s="16"/>
      <c r="W13" s="16" t="s">
        <v>17</v>
      </c>
    </row>
    <row r="14" spans="1:24" ht="30">
      <c r="B14">
        <v>92</v>
      </c>
      <c r="C14" s="12">
        <v>1.1000000000000001</v>
      </c>
      <c r="D14" s="13">
        <v>33.11</v>
      </c>
      <c r="E14" s="14">
        <v>40</v>
      </c>
      <c r="F14">
        <v>11</v>
      </c>
      <c r="G14">
        <v>8</v>
      </c>
      <c r="H14">
        <v>7</v>
      </c>
      <c r="I14" s="29">
        <v>0.1573</v>
      </c>
      <c r="J14" s="29">
        <v>0.13750000000000001</v>
      </c>
      <c r="K14" s="13">
        <v>100.8</v>
      </c>
      <c r="L14" s="13">
        <v>110.8</v>
      </c>
      <c r="M14" s="13">
        <v>13</v>
      </c>
      <c r="N14" s="40">
        <v>1.4999999999999999E-2</v>
      </c>
      <c r="O14" s="48">
        <v>0.91733189970854301</v>
      </c>
      <c r="P14" s="50">
        <v>0.82176833934535098</v>
      </c>
      <c r="Q14" s="55">
        <f t="shared" si="0"/>
        <v>0.14943499999999998</v>
      </c>
      <c r="R14" s="55"/>
      <c r="S14" s="55">
        <f t="shared" si="1"/>
        <v>0.16516500000000001</v>
      </c>
      <c r="T14" s="50"/>
      <c r="U14" s="15" t="s">
        <v>113</v>
      </c>
    </row>
    <row r="15" spans="1:24" ht="30">
      <c r="B15">
        <v>93</v>
      </c>
      <c r="C15" s="12">
        <v>1.1000000000000001</v>
      </c>
      <c r="D15" s="13">
        <v>33.119999999999997</v>
      </c>
      <c r="E15" s="14">
        <v>40</v>
      </c>
      <c r="F15">
        <v>10</v>
      </c>
      <c r="G15">
        <v>9</v>
      </c>
      <c r="H15">
        <v>8</v>
      </c>
      <c r="I15" s="29">
        <v>0.1545</v>
      </c>
      <c r="J15" s="29">
        <v>0.1376</v>
      </c>
      <c r="K15" s="13">
        <v>149.6</v>
      </c>
      <c r="L15" s="13">
        <v>112.4</v>
      </c>
      <c r="M15" s="13">
        <v>8</v>
      </c>
      <c r="N15" s="40">
        <v>0.01</v>
      </c>
      <c r="O15" s="48">
        <v>0.91733189970854401</v>
      </c>
      <c r="P15" s="50">
        <v>0.63971549674213402</v>
      </c>
      <c r="Q15" s="55">
        <f t="shared" si="0"/>
        <v>0.14677499999999999</v>
      </c>
      <c r="R15" s="55"/>
      <c r="S15" s="55">
        <f t="shared" si="1"/>
        <v>0.16222500000000001</v>
      </c>
      <c r="T15" s="50"/>
      <c r="U15" s="15" t="s">
        <v>94</v>
      </c>
      <c r="W15" t="s">
        <v>18</v>
      </c>
    </row>
    <row r="16" spans="1:24" ht="30">
      <c r="B16" s="16">
        <v>94</v>
      </c>
      <c r="C16" s="17">
        <v>1</v>
      </c>
      <c r="D16" s="18">
        <v>32.97</v>
      </c>
      <c r="E16" s="19">
        <v>40</v>
      </c>
      <c r="F16" s="16">
        <v>11</v>
      </c>
      <c r="G16" s="16">
        <v>7</v>
      </c>
      <c r="H16" s="16">
        <v>8</v>
      </c>
      <c r="I16" s="30">
        <v>0.1439</v>
      </c>
      <c r="J16" s="30">
        <v>0.14280000000000001</v>
      </c>
      <c r="K16" s="18">
        <v>57.2</v>
      </c>
      <c r="L16" s="18">
        <v>78</v>
      </c>
      <c r="M16" s="18">
        <v>11</v>
      </c>
      <c r="N16" s="45">
        <v>5.0000000000000001E-3</v>
      </c>
      <c r="O16" s="49">
        <v>0.94273195898773299</v>
      </c>
      <c r="P16" s="50">
        <v>0.69335953509548998</v>
      </c>
      <c r="Q16" s="55">
        <f t="shared" si="0"/>
        <v>0.13670499999999999</v>
      </c>
      <c r="R16" s="55"/>
      <c r="S16" s="55">
        <f t="shared" si="1"/>
        <v>0.15109500000000001</v>
      </c>
      <c r="T16" s="50"/>
      <c r="U16" s="33" t="s">
        <v>95</v>
      </c>
      <c r="V16" s="16" t="s">
        <v>19</v>
      </c>
      <c r="W16" s="16" t="s">
        <v>20</v>
      </c>
    </row>
    <row r="17" spans="1:24" ht="30">
      <c r="B17" s="16">
        <v>95</v>
      </c>
      <c r="C17" s="17">
        <v>1</v>
      </c>
      <c r="D17" s="18">
        <v>33.64</v>
      </c>
      <c r="E17" s="19">
        <v>40</v>
      </c>
      <c r="F17" s="16">
        <v>10</v>
      </c>
      <c r="G17" s="16">
        <v>8</v>
      </c>
      <c r="H17" s="16">
        <v>8</v>
      </c>
      <c r="I17" s="30">
        <v>0.14380000000000001</v>
      </c>
      <c r="J17" s="30">
        <v>0.14280000000000001</v>
      </c>
      <c r="K17" s="18">
        <v>64.5</v>
      </c>
      <c r="L17" s="18">
        <v>65.400000000000006</v>
      </c>
      <c r="M17" s="18">
        <v>8</v>
      </c>
      <c r="N17" s="45">
        <v>5.0000000000000001E-3</v>
      </c>
      <c r="O17" s="49">
        <v>0.94273195898773299</v>
      </c>
      <c r="P17" s="50">
        <v>0.62395524431677996</v>
      </c>
      <c r="Q17" s="55">
        <f t="shared" si="0"/>
        <v>0.13661000000000001</v>
      </c>
      <c r="R17" s="55"/>
      <c r="S17" s="55">
        <f t="shared" si="1"/>
        <v>0.15099000000000001</v>
      </c>
      <c r="T17" s="50"/>
      <c r="U17" s="33" t="s">
        <v>96</v>
      </c>
      <c r="V17" s="16"/>
      <c r="W17" s="33" t="s">
        <v>21</v>
      </c>
    </row>
    <row r="18" spans="1:24" s="20" customFormat="1" ht="45">
      <c r="B18" s="20">
        <v>96</v>
      </c>
      <c r="C18" s="21">
        <v>0.73499999999999999</v>
      </c>
      <c r="D18" s="22">
        <v>38.840000000000003</v>
      </c>
      <c r="E18" s="23">
        <v>40</v>
      </c>
      <c r="F18" s="20">
        <v>10</v>
      </c>
      <c r="G18" s="20">
        <v>8</v>
      </c>
      <c r="H18" s="20">
        <v>7</v>
      </c>
      <c r="I18" s="31">
        <v>0.15060000000000001</v>
      </c>
      <c r="J18" s="31">
        <v>0.13270000000000001</v>
      </c>
      <c r="K18" s="22">
        <v>56.3</v>
      </c>
      <c r="L18" s="22">
        <v>32.799999999999997</v>
      </c>
      <c r="M18" s="22">
        <v>9</v>
      </c>
      <c r="N18" s="43">
        <v>5.0000000000000001E-3</v>
      </c>
      <c r="O18" s="51">
        <v>0.98139253888442102</v>
      </c>
      <c r="P18" s="50">
        <v>0.705461391346067</v>
      </c>
      <c r="Q18" s="55">
        <f t="shared" si="0"/>
        <v>0.14307</v>
      </c>
      <c r="R18" s="55"/>
      <c r="S18" s="55">
        <f t="shared" si="1"/>
        <v>0.15813000000000002</v>
      </c>
      <c r="T18" s="50"/>
      <c r="U18" s="24" t="s">
        <v>114</v>
      </c>
      <c r="W18" s="20" t="s">
        <v>22</v>
      </c>
    </row>
    <row r="19" spans="1:24" s="20" customFormat="1">
      <c r="B19" s="20">
        <v>97</v>
      </c>
      <c r="C19" s="21">
        <v>0.75</v>
      </c>
      <c r="D19" s="22">
        <v>38.01</v>
      </c>
      <c r="E19" s="23">
        <v>40</v>
      </c>
      <c r="F19" s="20">
        <v>10</v>
      </c>
      <c r="G19" s="20">
        <v>8</v>
      </c>
      <c r="H19" s="20">
        <v>7</v>
      </c>
      <c r="I19" s="31">
        <v>0.1507</v>
      </c>
      <c r="J19" s="31">
        <v>0.13200000000000001</v>
      </c>
      <c r="K19" s="22">
        <v>60.2</v>
      </c>
      <c r="L19" s="22">
        <v>30.6</v>
      </c>
      <c r="M19" s="22">
        <v>9</v>
      </c>
      <c r="N19" s="43">
        <v>5.0000000000000001E-3</v>
      </c>
      <c r="O19" s="51">
        <v>0.98007157429539105</v>
      </c>
      <c r="P19" s="50">
        <v>0.67483809139460704</v>
      </c>
      <c r="Q19" s="55">
        <f t="shared" si="0"/>
        <v>0.14316499999999999</v>
      </c>
      <c r="R19" s="55"/>
      <c r="S19" s="55">
        <f t="shared" si="1"/>
        <v>0.15823500000000001</v>
      </c>
      <c r="T19" s="50"/>
      <c r="U19" s="20" t="s">
        <v>115</v>
      </c>
      <c r="W19" s="20" t="s">
        <v>23</v>
      </c>
    </row>
    <row r="20" spans="1:24" s="20" customFormat="1">
      <c r="B20" s="20">
        <v>98</v>
      </c>
      <c r="C20" s="21">
        <v>0.5</v>
      </c>
      <c r="D20" s="22">
        <v>36</v>
      </c>
      <c r="E20" s="23">
        <v>40</v>
      </c>
      <c r="F20" s="20">
        <v>0</v>
      </c>
      <c r="G20" s="20">
        <v>0</v>
      </c>
      <c r="H20" s="20">
        <v>0</v>
      </c>
      <c r="I20" s="31">
        <v>0</v>
      </c>
      <c r="J20" s="31">
        <v>0</v>
      </c>
      <c r="K20" s="22">
        <v>0</v>
      </c>
      <c r="L20" s="22">
        <v>0</v>
      </c>
      <c r="M20" s="22"/>
      <c r="N20" s="57"/>
      <c r="O20" s="51">
        <v>0.994073771803615</v>
      </c>
      <c r="P20" s="50" t="s">
        <v>126</v>
      </c>
      <c r="Q20" s="55">
        <f t="shared" si="0"/>
        <v>0</v>
      </c>
      <c r="R20" s="55"/>
      <c r="S20" s="55">
        <f t="shared" si="1"/>
        <v>0</v>
      </c>
      <c r="T20" s="50"/>
      <c r="U20" s="20" t="s">
        <v>116</v>
      </c>
      <c r="V20" s="20" t="s">
        <v>24</v>
      </c>
      <c r="W20" s="20" t="s">
        <v>25</v>
      </c>
    </row>
    <row r="21" spans="1:24" s="25" customFormat="1">
      <c r="B21" s="25">
        <v>99</v>
      </c>
      <c r="C21" s="34">
        <v>0.5</v>
      </c>
      <c r="D21" s="35">
        <v>36.200000000000003</v>
      </c>
      <c r="E21" s="36">
        <v>40</v>
      </c>
      <c r="F21" s="25">
        <v>0</v>
      </c>
      <c r="G21" s="25">
        <v>0</v>
      </c>
      <c r="H21" s="25">
        <v>0</v>
      </c>
      <c r="I21" s="32">
        <v>0</v>
      </c>
      <c r="J21" s="32">
        <v>0</v>
      </c>
      <c r="K21" s="35">
        <v>0</v>
      </c>
      <c r="L21" s="35">
        <v>0</v>
      </c>
      <c r="M21" s="35">
        <v>10</v>
      </c>
      <c r="N21" s="42" t="s">
        <v>124</v>
      </c>
      <c r="O21" s="50">
        <v>0.994073771803615</v>
      </c>
      <c r="P21" s="50" t="s">
        <v>126</v>
      </c>
      <c r="Q21" s="55">
        <f t="shared" si="0"/>
        <v>0</v>
      </c>
      <c r="R21" s="55"/>
      <c r="S21" s="55">
        <f t="shared" si="1"/>
        <v>0</v>
      </c>
      <c r="T21" s="50"/>
      <c r="U21" s="25" t="s">
        <v>119</v>
      </c>
      <c r="V21" s="25" t="s">
        <v>24</v>
      </c>
      <c r="W21" s="25" t="s">
        <v>26</v>
      </c>
    </row>
    <row r="22" spans="1:24" s="20" customFormat="1" ht="45">
      <c r="A22" s="20">
        <v>9</v>
      </c>
      <c r="B22" s="20">
        <v>100</v>
      </c>
      <c r="C22" s="21">
        <v>1.4990000000000001</v>
      </c>
      <c r="D22" s="22">
        <v>22.48</v>
      </c>
      <c r="E22" s="23">
        <v>20</v>
      </c>
      <c r="F22" s="20">
        <v>0</v>
      </c>
      <c r="G22" s="20">
        <v>0</v>
      </c>
      <c r="H22" s="20">
        <v>0</v>
      </c>
      <c r="I22" s="31">
        <v>0</v>
      </c>
      <c r="J22" s="31">
        <v>0</v>
      </c>
      <c r="K22" s="22">
        <v>0</v>
      </c>
      <c r="L22" s="22">
        <v>0</v>
      </c>
      <c r="M22" s="22">
        <v>16.5</v>
      </c>
      <c r="N22" s="43" t="s">
        <v>124</v>
      </c>
      <c r="O22" s="51">
        <v>0.72481475573557497</v>
      </c>
      <c r="P22" s="51" t="s">
        <v>126</v>
      </c>
      <c r="Q22" s="58">
        <f t="shared" si="0"/>
        <v>0</v>
      </c>
      <c r="R22" s="58"/>
      <c r="S22" s="58">
        <f t="shared" si="1"/>
        <v>0</v>
      </c>
      <c r="T22" s="51"/>
      <c r="U22" s="24" t="s">
        <v>128</v>
      </c>
      <c r="V22" s="20" t="s">
        <v>24</v>
      </c>
      <c r="W22" s="20" t="s">
        <v>27</v>
      </c>
    </row>
    <row r="23" spans="1:24" s="20" customFormat="1">
      <c r="B23" s="20">
        <v>101</v>
      </c>
      <c r="C23" s="21">
        <v>1.5</v>
      </c>
      <c r="D23" s="22">
        <v>17.850000000000001</v>
      </c>
      <c r="E23" s="23">
        <v>20</v>
      </c>
      <c r="F23" s="20">
        <v>0</v>
      </c>
      <c r="G23" s="20">
        <v>0</v>
      </c>
      <c r="H23" s="20">
        <v>0</v>
      </c>
      <c r="I23" s="31">
        <v>0</v>
      </c>
      <c r="J23" s="31">
        <v>0</v>
      </c>
      <c r="K23" s="22">
        <v>0</v>
      </c>
      <c r="L23" s="22">
        <v>0</v>
      </c>
      <c r="M23" s="22">
        <v>17</v>
      </c>
      <c r="N23" s="43" t="s">
        <v>124</v>
      </c>
      <c r="O23" s="51">
        <v>0.72410473640434203</v>
      </c>
      <c r="P23" s="51" t="s">
        <v>126</v>
      </c>
      <c r="Q23" s="58">
        <f t="shared" si="0"/>
        <v>0</v>
      </c>
      <c r="R23" s="58"/>
      <c r="S23" s="58">
        <f t="shared" si="1"/>
        <v>0</v>
      </c>
      <c r="T23" s="51"/>
      <c r="V23" s="20" t="s">
        <v>24</v>
      </c>
      <c r="W23" s="20" t="s">
        <v>28</v>
      </c>
    </row>
    <row r="24" spans="1:24" s="20" customFormat="1" ht="45">
      <c r="B24" s="20">
        <v>102</v>
      </c>
      <c r="C24" s="21">
        <v>1.4</v>
      </c>
      <c r="D24" s="22">
        <v>18.760000000000002</v>
      </c>
      <c r="E24" s="23">
        <v>20</v>
      </c>
      <c r="F24" s="20">
        <v>0</v>
      </c>
      <c r="G24" s="20">
        <v>0</v>
      </c>
      <c r="H24" s="20">
        <v>0</v>
      </c>
      <c r="I24" s="31">
        <v>0</v>
      </c>
      <c r="J24" s="31">
        <v>0</v>
      </c>
      <c r="K24" s="22">
        <v>0</v>
      </c>
      <c r="L24" s="22">
        <v>0</v>
      </c>
      <c r="M24" s="22">
        <v>13</v>
      </c>
      <c r="N24" s="43" t="s">
        <v>124</v>
      </c>
      <c r="O24" s="51">
        <v>0.78903979340123298</v>
      </c>
      <c r="P24" s="51">
        <v>1.2445410250239799</v>
      </c>
      <c r="Q24" s="58">
        <f t="shared" si="0"/>
        <v>0</v>
      </c>
      <c r="R24" s="58"/>
      <c r="S24" s="58">
        <f t="shared" si="1"/>
        <v>0</v>
      </c>
      <c r="T24" s="51"/>
      <c r="U24" s="24" t="s">
        <v>121</v>
      </c>
      <c r="V24" s="20" t="s">
        <v>24</v>
      </c>
      <c r="W24" s="24" t="s">
        <v>29</v>
      </c>
    </row>
    <row r="25" spans="1:24" s="20" customFormat="1">
      <c r="B25" s="20">
        <v>103</v>
      </c>
      <c r="C25" s="21">
        <v>1.4</v>
      </c>
      <c r="D25" s="22">
        <v>17.03</v>
      </c>
      <c r="E25" s="23">
        <v>20</v>
      </c>
      <c r="F25" s="20">
        <v>0</v>
      </c>
      <c r="G25" s="20">
        <v>0</v>
      </c>
      <c r="H25" s="20">
        <v>0</v>
      </c>
      <c r="I25" s="31">
        <v>0</v>
      </c>
      <c r="J25" s="31">
        <v>0</v>
      </c>
      <c r="K25" s="22">
        <v>0</v>
      </c>
      <c r="L25" s="22">
        <v>0</v>
      </c>
      <c r="M25" s="22">
        <v>16</v>
      </c>
      <c r="N25" s="43" t="s">
        <v>124</v>
      </c>
      <c r="O25" s="51">
        <v>0.78903979340123298</v>
      </c>
      <c r="P25" s="51">
        <v>1.3545909310866799</v>
      </c>
      <c r="Q25" s="58">
        <f t="shared" si="0"/>
        <v>0</v>
      </c>
      <c r="R25" s="58"/>
      <c r="S25" s="58">
        <f t="shared" si="1"/>
        <v>0</v>
      </c>
      <c r="T25" s="51"/>
      <c r="U25" s="20" t="s">
        <v>122</v>
      </c>
      <c r="V25" s="20" t="s">
        <v>24</v>
      </c>
      <c r="W25" s="20" t="s">
        <v>30</v>
      </c>
    </row>
    <row r="26" spans="1:24" s="20" customFormat="1" ht="45">
      <c r="B26" s="20">
        <v>104</v>
      </c>
      <c r="C26" s="21">
        <v>1.3029999999999999</v>
      </c>
      <c r="D26" s="22">
        <v>16.86</v>
      </c>
      <c r="E26" s="23">
        <v>20</v>
      </c>
      <c r="F26" s="20">
        <v>7</v>
      </c>
      <c r="G26" s="20">
        <v>6</v>
      </c>
      <c r="H26" s="20">
        <v>6</v>
      </c>
      <c r="I26" s="31">
        <v>0.13650000000000001</v>
      </c>
      <c r="J26" s="31">
        <v>0.13070000000000001</v>
      </c>
      <c r="K26" s="22">
        <v>70.8</v>
      </c>
      <c r="L26" s="22">
        <v>69.5</v>
      </c>
      <c r="M26" s="22">
        <v>17</v>
      </c>
      <c r="N26" s="59">
        <v>1.4999999999999999E-2</v>
      </c>
      <c r="O26" s="51">
        <v>0.84056845229723498</v>
      </c>
      <c r="P26" s="51">
        <v>0.69236875802803499</v>
      </c>
      <c r="Q26" s="58">
        <f t="shared" si="0"/>
        <v>0.12967500000000001</v>
      </c>
      <c r="R26" s="58"/>
      <c r="S26" s="58">
        <f t="shared" si="1"/>
        <v>0.14332500000000001</v>
      </c>
      <c r="T26" s="51"/>
      <c r="U26" s="20" t="s">
        <v>117</v>
      </c>
      <c r="W26" s="24" t="s">
        <v>31</v>
      </c>
      <c r="X26" s="20" t="s">
        <v>32</v>
      </c>
    </row>
    <row r="27" spans="1:24" ht="30">
      <c r="B27" s="20">
        <v>105</v>
      </c>
      <c r="C27" s="21">
        <v>1.3</v>
      </c>
      <c r="D27" s="22">
        <v>16.72</v>
      </c>
      <c r="E27" s="23">
        <v>20</v>
      </c>
      <c r="F27" s="20">
        <v>8</v>
      </c>
      <c r="G27" s="20">
        <v>7</v>
      </c>
      <c r="H27" s="20">
        <v>7</v>
      </c>
      <c r="I27" s="31">
        <v>0.1426</v>
      </c>
      <c r="J27" s="31">
        <v>0.1391</v>
      </c>
      <c r="K27" s="22">
        <v>68.5</v>
      </c>
      <c r="L27" s="22">
        <v>54.5</v>
      </c>
      <c r="M27" s="22">
        <v>11</v>
      </c>
      <c r="N27" s="43">
        <v>1.4999999999999999E-2</v>
      </c>
      <c r="O27" s="51">
        <v>0.84199316147237901</v>
      </c>
      <c r="P27" s="50">
        <v>0.72997339595510802</v>
      </c>
      <c r="Q27" s="55">
        <f t="shared" si="0"/>
        <v>0.13547000000000001</v>
      </c>
      <c r="R27" s="55"/>
      <c r="S27" s="55">
        <f t="shared" si="1"/>
        <v>0.14973</v>
      </c>
      <c r="T27" s="50"/>
      <c r="U27" s="24" t="s">
        <v>97</v>
      </c>
      <c r="V27" s="20"/>
      <c r="W27" s="24" t="s">
        <v>33</v>
      </c>
      <c r="X27" s="20" t="s">
        <v>32</v>
      </c>
    </row>
    <row r="28" spans="1:24" ht="30">
      <c r="B28" s="20">
        <v>106</v>
      </c>
      <c r="C28" s="21">
        <v>1.2</v>
      </c>
      <c r="D28" s="22">
        <v>15.62</v>
      </c>
      <c r="E28" s="23">
        <v>20</v>
      </c>
      <c r="F28" s="20">
        <v>8</v>
      </c>
      <c r="G28" s="20">
        <v>8</v>
      </c>
      <c r="H28" s="20">
        <v>7</v>
      </c>
      <c r="I28" s="31">
        <v>0.14829999999999999</v>
      </c>
      <c r="J28" s="31">
        <v>0.13370000000000001</v>
      </c>
      <c r="K28" s="22">
        <v>84.8</v>
      </c>
      <c r="L28" s="22">
        <v>73.400000000000006</v>
      </c>
      <c r="M28" s="22">
        <v>10.9</v>
      </c>
      <c r="N28" s="43">
        <v>0.01</v>
      </c>
      <c r="O28" s="51">
        <v>0.88422623921370502</v>
      </c>
      <c r="P28" s="50">
        <v>0.71056790401260905</v>
      </c>
      <c r="Q28" s="55">
        <f t="shared" si="0"/>
        <v>0.14088499999999998</v>
      </c>
      <c r="R28" s="55"/>
      <c r="S28" s="55">
        <f t="shared" si="1"/>
        <v>0.15571499999999999</v>
      </c>
      <c r="T28" s="50"/>
      <c r="U28" s="24" t="s">
        <v>118</v>
      </c>
      <c r="V28" s="20"/>
      <c r="W28" s="24" t="s">
        <v>34</v>
      </c>
      <c r="X28" s="20" t="s">
        <v>32</v>
      </c>
    </row>
    <row r="29" spans="1:24" s="25" customFormat="1" ht="30">
      <c r="B29" s="25">
        <v>107</v>
      </c>
      <c r="C29" s="34">
        <v>1.2</v>
      </c>
      <c r="D29" s="35">
        <v>17.510000000000002</v>
      </c>
      <c r="E29" s="36">
        <v>20</v>
      </c>
      <c r="F29" s="25">
        <v>7</v>
      </c>
      <c r="G29" s="25">
        <v>7</v>
      </c>
      <c r="H29" s="25">
        <v>7</v>
      </c>
      <c r="I29" s="32">
        <v>0.14779999999999999</v>
      </c>
      <c r="J29" s="32">
        <v>0.1338</v>
      </c>
      <c r="K29" s="35">
        <v>81.099999999999994</v>
      </c>
      <c r="L29" s="35">
        <v>79</v>
      </c>
      <c r="M29" s="35">
        <v>14</v>
      </c>
      <c r="N29" s="42">
        <v>5.0000000000000001E-3</v>
      </c>
      <c r="O29" s="50">
        <v>0.88422623921370602</v>
      </c>
      <c r="P29" s="50">
        <v>0.72163566641955301</v>
      </c>
      <c r="Q29" s="55">
        <f t="shared" si="0"/>
        <v>0.14040999999999998</v>
      </c>
      <c r="R29" s="55"/>
      <c r="S29" s="55">
        <f t="shared" si="1"/>
        <v>0.15518999999999999</v>
      </c>
      <c r="T29" s="50"/>
      <c r="W29" s="37" t="s">
        <v>35</v>
      </c>
      <c r="X29" s="25" t="s">
        <v>32</v>
      </c>
    </row>
    <row r="30" spans="1:24" ht="30">
      <c r="B30">
        <v>108</v>
      </c>
      <c r="C30" s="12">
        <v>1.1000000000000001</v>
      </c>
      <c r="D30" s="13">
        <v>16.41</v>
      </c>
      <c r="E30" s="14">
        <v>20</v>
      </c>
      <c r="F30">
        <v>3</v>
      </c>
      <c r="G30" s="20">
        <v>1</v>
      </c>
      <c r="H30" s="20">
        <v>0</v>
      </c>
      <c r="I30" s="29">
        <v>0</v>
      </c>
      <c r="J30" s="29">
        <v>0</v>
      </c>
      <c r="K30" s="13">
        <v>10.1</v>
      </c>
      <c r="L30" s="13">
        <v>0</v>
      </c>
      <c r="M30" s="13">
        <v>12</v>
      </c>
      <c r="N30" s="40" t="s">
        <v>124</v>
      </c>
      <c r="O30" s="48">
        <v>0.91733189970854401</v>
      </c>
      <c r="P30" s="50">
        <v>0.92464180686444497</v>
      </c>
      <c r="Q30" s="55">
        <f t="shared" si="0"/>
        <v>0</v>
      </c>
      <c r="R30" s="55"/>
      <c r="S30" s="55">
        <f t="shared" si="1"/>
        <v>0</v>
      </c>
      <c r="T30" s="50"/>
      <c r="V30" t="s">
        <v>36</v>
      </c>
      <c r="W30" s="15" t="s">
        <v>37</v>
      </c>
      <c r="X30" t="s">
        <v>38</v>
      </c>
    </row>
    <row r="31" spans="1:24" ht="60">
      <c r="B31">
        <v>109</v>
      </c>
      <c r="C31" s="12">
        <v>1.1000000000000001</v>
      </c>
      <c r="D31" s="13">
        <v>16.72</v>
      </c>
      <c r="E31" s="14">
        <v>20</v>
      </c>
      <c r="F31">
        <v>1</v>
      </c>
      <c r="G31" s="20">
        <v>1</v>
      </c>
      <c r="H31">
        <v>0</v>
      </c>
      <c r="I31" s="29">
        <v>0</v>
      </c>
      <c r="J31" s="29">
        <v>0</v>
      </c>
      <c r="K31" s="13">
        <v>13.8</v>
      </c>
      <c r="L31" s="13">
        <v>0</v>
      </c>
      <c r="M31" s="13">
        <v>-14</v>
      </c>
      <c r="N31" s="40" t="s">
        <v>124</v>
      </c>
      <c r="O31" s="48">
        <v>0.91733189970854301</v>
      </c>
      <c r="P31" s="50">
        <v>0.55566987076298702</v>
      </c>
      <c r="Q31" s="55">
        <f t="shared" si="0"/>
        <v>0</v>
      </c>
      <c r="R31" s="55"/>
      <c r="S31" s="55">
        <f t="shared" si="1"/>
        <v>0</v>
      </c>
      <c r="T31" s="50"/>
      <c r="V31" t="s">
        <v>39</v>
      </c>
      <c r="W31" s="15" t="s">
        <v>40</v>
      </c>
      <c r="X31" t="s">
        <v>38</v>
      </c>
    </row>
    <row r="32" spans="1:24">
      <c r="B32" s="16">
        <v>110</v>
      </c>
      <c r="C32" s="17">
        <v>1</v>
      </c>
      <c r="D32" s="18">
        <v>16.43</v>
      </c>
      <c r="E32" s="19">
        <v>20</v>
      </c>
      <c r="F32" s="16">
        <v>0</v>
      </c>
      <c r="G32" s="16">
        <v>0</v>
      </c>
      <c r="H32" s="16">
        <v>0</v>
      </c>
      <c r="I32" s="30">
        <v>0</v>
      </c>
      <c r="J32" s="30">
        <v>0</v>
      </c>
      <c r="K32" s="18">
        <v>0</v>
      </c>
      <c r="L32" s="18">
        <v>0</v>
      </c>
      <c r="M32" s="18">
        <v>12</v>
      </c>
      <c r="N32" s="41" t="s">
        <v>124</v>
      </c>
      <c r="O32" s="49">
        <v>0.94273195898773299</v>
      </c>
      <c r="P32" s="50" t="s">
        <v>126</v>
      </c>
      <c r="Q32" s="55">
        <f t="shared" si="0"/>
        <v>0</v>
      </c>
      <c r="R32" s="55"/>
      <c r="S32" s="55">
        <f t="shared" si="1"/>
        <v>0</v>
      </c>
      <c r="T32" s="50"/>
      <c r="U32" s="16" t="s">
        <v>123</v>
      </c>
      <c r="V32" t="s">
        <v>24</v>
      </c>
      <c r="W32" s="15" t="s">
        <v>41</v>
      </c>
      <c r="X32" t="s">
        <v>38</v>
      </c>
    </row>
    <row r="33" spans="1:24">
      <c r="B33" s="16">
        <v>111</v>
      </c>
      <c r="C33" s="17">
        <v>1</v>
      </c>
      <c r="D33" s="18">
        <v>16.309999999999999</v>
      </c>
      <c r="E33" s="19">
        <v>20</v>
      </c>
      <c r="F33" s="16">
        <v>0</v>
      </c>
      <c r="G33" s="16">
        <v>0</v>
      </c>
      <c r="H33" s="16">
        <v>0</v>
      </c>
      <c r="I33" s="30">
        <v>0</v>
      </c>
      <c r="J33" s="30">
        <v>0</v>
      </c>
      <c r="K33" s="18">
        <v>0</v>
      </c>
      <c r="L33" s="18">
        <v>0</v>
      </c>
      <c r="M33" s="18">
        <v>12</v>
      </c>
      <c r="N33" s="41" t="s">
        <v>124</v>
      </c>
      <c r="O33" s="49">
        <v>0.94273195898773299</v>
      </c>
      <c r="P33" s="50" t="s">
        <v>126</v>
      </c>
      <c r="Q33" s="55">
        <f t="shared" si="0"/>
        <v>0</v>
      </c>
      <c r="R33" s="55"/>
      <c r="S33" s="55">
        <f t="shared" si="1"/>
        <v>0</v>
      </c>
      <c r="T33" s="50"/>
      <c r="U33" s="16"/>
      <c r="V33" t="s">
        <v>24</v>
      </c>
      <c r="W33" s="15" t="s">
        <v>42</v>
      </c>
      <c r="X33" t="s">
        <v>38</v>
      </c>
    </row>
    <row r="34" spans="1:24">
      <c r="B34" s="16">
        <v>112</v>
      </c>
      <c r="C34" s="17">
        <v>0.75</v>
      </c>
      <c r="D34" s="18">
        <v>18.440000000000001</v>
      </c>
      <c r="E34" s="19">
        <v>20</v>
      </c>
      <c r="F34" s="16">
        <v>0</v>
      </c>
      <c r="G34" s="16">
        <v>0</v>
      </c>
      <c r="H34" s="16">
        <v>0</v>
      </c>
      <c r="I34" s="30">
        <v>0</v>
      </c>
      <c r="J34" s="30">
        <v>0</v>
      </c>
      <c r="K34" s="18">
        <v>0</v>
      </c>
      <c r="L34" s="18">
        <v>0</v>
      </c>
      <c r="M34" s="18">
        <v>12</v>
      </c>
      <c r="N34" s="41" t="s">
        <v>124</v>
      </c>
      <c r="O34" s="49">
        <v>0.98007157429539105</v>
      </c>
      <c r="P34" s="50" t="s">
        <v>126</v>
      </c>
      <c r="Q34" s="55">
        <f t="shared" si="0"/>
        <v>0</v>
      </c>
      <c r="R34" s="55"/>
      <c r="S34" s="55">
        <f t="shared" si="1"/>
        <v>0</v>
      </c>
      <c r="T34" s="50"/>
      <c r="U34" s="16"/>
      <c r="V34" t="s">
        <v>24</v>
      </c>
      <c r="W34" s="15" t="s">
        <v>43</v>
      </c>
    </row>
    <row r="35" spans="1:24">
      <c r="B35">
        <v>113</v>
      </c>
      <c r="C35" s="12">
        <v>0.75</v>
      </c>
      <c r="D35" s="13">
        <v>18.55</v>
      </c>
      <c r="E35" s="14">
        <v>20</v>
      </c>
      <c r="F35">
        <v>0</v>
      </c>
      <c r="G35" s="16">
        <v>0</v>
      </c>
      <c r="H35" s="16">
        <v>0</v>
      </c>
      <c r="I35" s="29">
        <v>0</v>
      </c>
      <c r="J35" s="29">
        <v>0</v>
      </c>
      <c r="K35" s="13">
        <v>0</v>
      </c>
      <c r="L35" s="13">
        <v>0</v>
      </c>
      <c r="M35" s="13">
        <v>6</v>
      </c>
      <c r="N35" s="40" t="s">
        <v>120</v>
      </c>
      <c r="O35" s="48">
        <v>0.98007157429539105</v>
      </c>
      <c r="P35" s="50" t="s">
        <v>126</v>
      </c>
      <c r="Q35" s="55">
        <f t="shared" si="0"/>
        <v>0</v>
      </c>
      <c r="R35" s="55"/>
      <c r="S35" s="55">
        <f t="shared" si="1"/>
        <v>0</v>
      </c>
      <c r="T35" s="50"/>
      <c r="U35" t="s">
        <v>129</v>
      </c>
      <c r="V35" t="s">
        <v>24</v>
      </c>
      <c r="W35" s="15" t="s">
        <v>44</v>
      </c>
    </row>
    <row r="36" spans="1:24">
      <c r="B36">
        <v>114</v>
      </c>
      <c r="C36" s="12">
        <v>0.5</v>
      </c>
      <c r="D36" s="13">
        <v>18.05</v>
      </c>
      <c r="E36" s="14">
        <v>20</v>
      </c>
      <c r="F36">
        <v>0</v>
      </c>
      <c r="G36" s="16">
        <v>0</v>
      </c>
      <c r="H36" s="16">
        <v>0</v>
      </c>
      <c r="I36" s="29">
        <v>0</v>
      </c>
      <c r="J36" s="29">
        <v>0</v>
      </c>
      <c r="K36" s="13">
        <v>0</v>
      </c>
      <c r="L36" s="13">
        <v>0</v>
      </c>
      <c r="M36" s="13">
        <v>8</v>
      </c>
      <c r="N36" s="40" t="s">
        <v>124</v>
      </c>
      <c r="O36" s="48">
        <v>0.994073771803615</v>
      </c>
      <c r="P36" s="50" t="s">
        <v>126</v>
      </c>
      <c r="Q36" s="55">
        <f t="shared" si="0"/>
        <v>0</v>
      </c>
      <c r="R36" s="55"/>
      <c r="S36" s="55">
        <f t="shared" si="1"/>
        <v>0</v>
      </c>
      <c r="T36" s="50"/>
      <c r="V36" t="s">
        <v>24</v>
      </c>
      <c r="W36" s="15" t="s">
        <v>24</v>
      </c>
    </row>
    <row r="37" spans="1:24" s="7" customFormat="1">
      <c r="B37" s="7">
        <v>115</v>
      </c>
      <c r="C37" s="8">
        <v>0.5</v>
      </c>
      <c r="D37" s="9"/>
      <c r="E37" s="10">
        <v>20</v>
      </c>
      <c r="I37" s="28"/>
      <c r="J37" s="28"/>
      <c r="K37" s="9"/>
      <c r="L37" s="9"/>
      <c r="M37" s="9"/>
      <c r="N37" s="39"/>
      <c r="O37" s="47" t="s">
        <v>126</v>
      </c>
      <c r="P37" s="25"/>
      <c r="Q37" s="55"/>
      <c r="R37" s="32"/>
      <c r="S37" s="55"/>
      <c r="T37" s="25"/>
      <c r="V37" s="7" t="s">
        <v>45</v>
      </c>
      <c r="W37" s="7" t="s">
        <v>46</v>
      </c>
    </row>
    <row r="38" spans="1:24">
      <c r="B38">
        <v>116</v>
      </c>
      <c r="C38" s="12">
        <v>0.5</v>
      </c>
      <c r="D38" s="13">
        <v>18.7</v>
      </c>
      <c r="E38" s="14">
        <v>20</v>
      </c>
      <c r="F38">
        <v>0</v>
      </c>
      <c r="G38" s="16">
        <v>0</v>
      </c>
      <c r="H38" s="16">
        <v>0</v>
      </c>
      <c r="I38" s="29">
        <v>0</v>
      </c>
      <c r="J38" s="29">
        <v>0</v>
      </c>
      <c r="K38" s="13">
        <v>0</v>
      </c>
      <c r="L38" s="13">
        <v>0</v>
      </c>
      <c r="M38" s="13">
        <v>10</v>
      </c>
      <c r="N38" s="40" t="s">
        <v>124</v>
      </c>
      <c r="O38" s="48">
        <v>0.994073771803615</v>
      </c>
      <c r="P38" s="50" t="s">
        <v>126</v>
      </c>
      <c r="Q38" s="55">
        <f t="shared" si="0"/>
        <v>0</v>
      </c>
      <c r="R38" s="55"/>
      <c r="S38" s="55">
        <f t="shared" si="1"/>
        <v>0</v>
      </c>
      <c r="T38" s="50"/>
      <c r="V38" t="s">
        <v>47</v>
      </c>
      <c r="W38" s="15" t="s">
        <v>48</v>
      </c>
    </row>
    <row r="39" spans="1:24" ht="30">
      <c r="A39">
        <v>10</v>
      </c>
      <c r="B39" s="25">
        <v>117</v>
      </c>
      <c r="C39" s="34">
        <v>0.5</v>
      </c>
      <c r="D39" s="35">
        <v>73.72</v>
      </c>
      <c r="E39" s="36">
        <v>80</v>
      </c>
      <c r="F39" s="25">
        <v>10</v>
      </c>
      <c r="G39" s="25">
        <v>9</v>
      </c>
      <c r="H39" s="25">
        <v>7</v>
      </c>
      <c r="I39" s="32">
        <v>0.15909999999999999</v>
      </c>
      <c r="J39" s="32">
        <v>0.1258</v>
      </c>
      <c r="K39" s="35">
        <v>25.7</v>
      </c>
      <c r="L39" s="35">
        <v>46</v>
      </c>
      <c r="M39" s="35">
        <v>10</v>
      </c>
      <c r="N39" s="42">
        <v>0</v>
      </c>
      <c r="O39" s="50">
        <v>0.994073771803615</v>
      </c>
      <c r="P39" s="50">
        <v>-4.6060055793933596</v>
      </c>
      <c r="Q39" s="55">
        <f t="shared" si="0"/>
        <v>0.15114499999999997</v>
      </c>
      <c r="R39" s="55"/>
      <c r="S39" s="55">
        <f t="shared" si="1"/>
        <v>0.16705500000000001</v>
      </c>
      <c r="T39" s="50"/>
      <c r="U39" s="37" t="s">
        <v>99</v>
      </c>
      <c r="V39" t="s">
        <v>36</v>
      </c>
      <c r="W39" s="15" t="s">
        <v>49</v>
      </c>
    </row>
    <row r="40" spans="1:24" s="25" customFormat="1" ht="30">
      <c r="B40" s="25">
        <v>118</v>
      </c>
      <c r="C40" s="34">
        <v>0.5</v>
      </c>
      <c r="D40" s="35">
        <v>72.2</v>
      </c>
      <c r="E40" s="36">
        <v>80</v>
      </c>
      <c r="F40" s="25">
        <v>11</v>
      </c>
      <c r="G40" s="25">
        <v>8</v>
      </c>
      <c r="H40" s="25">
        <v>7</v>
      </c>
      <c r="I40" s="32">
        <v>0.15040000000000001</v>
      </c>
      <c r="J40" s="32">
        <v>0.12570000000000001</v>
      </c>
      <c r="K40" s="35">
        <v>25.7</v>
      </c>
      <c r="L40" s="35">
        <v>43.3</v>
      </c>
      <c r="M40" s="35">
        <v>11</v>
      </c>
      <c r="N40" s="42">
        <v>0</v>
      </c>
      <c r="O40" s="50">
        <v>0.994073771803615</v>
      </c>
      <c r="P40" s="50">
        <v>0.86288078219294395</v>
      </c>
      <c r="Q40" s="55">
        <f t="shared" si="0"/>
        <v>0.14288000000000001</v>
      </c>
      <c r="R40" s="55"/>
      <c r="S40" s="55">
        <f t="shared" si="1"/>
        <v>0.15792</v>
      </c>
      <c r="T40" s="50"/>
      <c r="U40" s="37" t="s">
        <v>99</v>
      </c>
      <c r="V40" s="25" t="s">
        <v>36</v>
      </c>
      <c r="W40" s="37" t="s">
        <v>50</v>
      </c>
    </row>
    <row r="41" spans="1:24" ht="30">
      <c r="B41" s="16">
        <v>119</v>
      </c>
      <c r="C41" s="17">
        <v>0.75</v>
      </c>
      <c r="D41" s="18">
        <v>79.349999999999994</v>
      </c>
      <c r="E41" s="19">
        <v>80</v>
      </c>
      <c r="F41" s="16">
        <v>9</v>
      </c>
      <c r="G41" s="16">
        <v>8</v>
      </c>
      <c r="H41" s="16">
        <v>8</v>
      </c>
      <c r="I41" s="30">
        <v>0.151</v>
      </c>
      <c r="J41" s="30">
        <v>0.14990000000000001</v>
      </c>
      <c r="K41" s="18">
        <v>87.7</v>
      </c>
      <c r="L41" s="18">
        <v>72.7</v>
      </c>
      <c r="M41" s="18">
        <v>13</v>
      </c>
      <c r="N41" s="41">
        <v>1E-3</v>
      </c>
      <c r="O41" s="49">
        <v>0.98007157429539105</v>
      </c>
      <c r="P41" s="50">
        <v>0.64889647192293398</v>
      </c>
      <c r="Q41" s="55">
        <f t="shared" si="0"/>
        <v>0.14344999999999999</v>
      </c>
      <c r="R41" s="55"/>
      <c r="S41" s="55">
        <f t="shared" si="1"/>
        <v>0.15855</v>
      </c>
      <c r="T41" s="50"/>
      <c r="U41" s="16" t="s">
        <v>98</v>
      </c>
      <c r="V41" s="16"/>
      <c r="W41" s="33" t="s">
        <v>51</v>
      </c>
      <c r="X41" s="16"/>
    </row>
    <row r="42" spans="1:24">
      <c r="B42" s="16">
        <v>120</v>
      </c>
      <c r="C42" s="17">
        <v>0.75</v>
      </c>
      <c r="D42" s="18">
        <v>77.239999999999995</v>
      </c>
      <c r="E42" s="19">
        <v>80</v>
      </c>
      <c r="F42" s="16">
        <v>10</v>
      </c>
      <c r="G42" s="16">
        <v>8</v>
      </c>
      <c r="H42" s="16">
        <v>8</v>
      </c>
      <c r="I42" s="30">
        <v>0.15110000000000001</v>
      </c>
      <c r="J42" s="30">
        <v>0.1497</v>
      </c>
      <c r="K42" s="18">
        <v>95.4</v>
      </c>
      <c r="L42" s="18">
        <v>83.9</v>
      </c>
      <c r="M42" s="18">
        <v>11.5</v>
      </c>
      <c r="N42" s="41">
        <v>1E-3</v>
      </c>
      <c r="O42" s="49">
        <v>0.98007157429539105</v>
      </c>
      <c r="P42" s="50">
        <v>0.62677976533232405</v>
      </c>
      <c r="Q42" s="55">
        <f t="shared" si="0"/>
        <v>0.14354500000000001</v>
      </c>
      <c r="R42" s="55"/>
      <c r="S42" s="55">
        <f t="shared" si="1"/>
        <v>0.15865500000000002</v>
      </c>
      <c r="T42" s="50"/>
      <c r="U42" s="16" t="s">
        <v>98</v>
      </c>
      <c r="V42" s="16"/>
      <c r="W42" s="33" t="s">
        <v>52</v>
      </c>
      <c r="X42" s="16" t="s">
        <v>32</v>
      </c>
    </row>
    <row r="43" spans="1:24" s="16" customFormat="1">
      <c r="B43" s="16">
        <v>121</v>
      </c>
      <c r="C43" s="17">
        <v>0.75</v>
      </c>
      <c r="D43" s="18">
        <v>77.17</v>
      </c>
      <c r="E43" s="19">
        <v>80</v>
      </c>
      <c r="G43" s="16">
        <v>7</v>
      </c>
      <c r="H43" s="16">
        <v>7</v>
      </c>
      <c r="I43" s="30">
        <v>0.15140000000000001</v>
      </c>
      <c r="J43" s="30">
        <v>0.14990000000000001</v>
      </c>
      <c r="K43" s="18">
        <v>99.5</v>
      </c>
      <c r="L43" s="18">
        <v>94</v>
      </c>
      <c r="M43" s="18">
        <v>22</v>
      </c>
      <c r="N43" s="41">
        <v>1E-3</v>
      </c>
      <c r="O43" s="49">
        <v>0.98007157429539105</v>
      </c>
      <c r="P43" s="50">
        <v>0.61860145451552095</v>
      </c>
      <c r="Q43" s="55">
        <f t="shared" si="0"/>
        <v>0.14383000000000001</v>
      </c>
      <c r="R43" s="55"/>
      <c r="S43" s="55">
        <f t="shared" si="1"/>
        <v>0.15897</v>
      </c>
      <c r="T43" s="50"/>
      <c r="U43" s="16" t="s">
        <v>98</v>
      </c>
      <c r="W43" s="33" t="s">
        <v>53</v>
      </c>
      <c r="X43" s="16" t="s">
        <v>32</v>
      </c>
    </row>
    <row r="44" spans="1:24" s="7" customFormat="1">
      <c r="B44" s="7">
        <v>122</v>
      </c>
      <c r="C44" s="8"/>
      <c r="D44" s="9"/>
      <c r="E44" s="10">
        <v>80</v>
      </c>
      <c r="I44" s="28"/>
      <c r="J44" s="28"/>
      <c r="K44" s="9"/>
      <c r="L44" s="9"/>
      <c r="M44" s="9"/>
      <c r="N44" s="39"/>
      <c r="O44" s="47" t="s">
        <v>126</v>
      </c>
      <c r="P44" s="25"/>
      <c r="Q44" s="55"/>
      <c r="R44" s="32"/>
      <c r="S44" s="55"/>
      <c r="T44" s="25"/>
      <c r="V44" s="7" t="s">
        <v>54</v>
      </c>
      <c r="W44" s="7" t="s">
        <v>46</v>
      </c>
    </row>
    <row r="45" spans="1:24">
      <c r="B45">
        <v>123</v>
      </c>
      <c r="C45" s="12">
        <v>1</v>
      </c>
      <c r="D45" s="13">
        <v>69.86</v>
      </c>
      <c r="E45" s="14">
        <v>80</v>
      </c>
      <c r="F45">
        <v>7</v>
      </c>
      <c r="G45" s="25">
        <v>7</v>
      </c>
      <c r="H45" s="25">
        <v>7</v>
      </c>
      <c r="I45" s="29">
        <v>0.15079999999999999</v>
      </c>
      <c r="J45" s="29">
        <v>0.14299999999999999</v>
      </c>
      <c r="K45" s="13">
        <v>148.4</v>
      </c>
      <c r="L45" s="13">
        <v>142.9</v>
      </c>
      <c r="M45" s="13">
        <v>20</v>
      </c>
      <c r="N45" s="40">
        <v>0.01</v>
      </c>
      <c r="O45" s="48">
        <v>0.94273195898773299</v>
      </c>
      <c r="P45" s="50">
        <v>0.74039375407734598</v>
      </c>
      <c r="Q45" s="55">
        <f t="shared" si="0"/>
        <v>0.14325999999999997</v>
      </c>
      <c r="R45" s="55"/>
      <c r="S45" s="55">
        <f t="shared" si="1"/>
        <v>0.15834000000000001</v>
      </c>
      <c r="T45" s="50"/>
      <c r="U45" t="s">
        <v>92</v>
      </c>
      <c r="V45" t="s">
        <v>55</v>
      </c>
      <c r="W45" s="15" t="s">
        <v>55</v>
      </c>
    </row>
    <row r="46" spans="1:24" s="7" customFormat="1">
      <c r="B46" s="7">
        <v>124</v>
      </c>
      <c r="C46" s="8"/>
      <c r="D46" s="9"/>
      <c r="E46" s="10">
        <v>80</v>
      </c>
      <c r="I46" s="28"/>
      <c r="J46" s="28"/>
      <c r="K46" s="9"/>
      <c r="L46" s="9"/>
      <c r="M46" s="9"/>
      <c r="N46" s="39"/>
      <c r="O46" s="47" t="s">
        <v>126</v>
      </c>
      <c r="P46" s="25"/>
      <c r="Q46" s="55"/>
      <c r="R46" s="32"/>
      <c r="S46" s="55"/>
      <c r="T46" s="25"/>
      <c r="V46" s="7" t="s">
        <v>56</v>
      </c>
      <c r="W46" s="7" t="s">
        <v>46</v>
      </c>
    </row>
    <row r="47" spans="1:24">
      <c r="B47">
        <v>125</v>
      </c>
      <c r="C47" s="12">
        <v>1</v>
      </c>
      <c r="D47" s="13">
        <v>68.39</v>
      </c>
      <c r="E47" s="14">
        <v>80</v>
      </c>
      <c r="F47">
        <v>9</v>
      </c>
      <c r="G47" s="25">
        <v>7</v>
      </c>
      <c r="H47" s="25">
        <v>7</v>
      </c>
      <c r="I47" s="29">
        <v>0.16320000000000001</v>
      </c>
      <c r="J47" s="29">
        <v>0.1477</v>
      </c>
      <c r="K47" s="13">
        <v>169</v>
      </c>
      <c r="L47" s="13">
        <v>140.30000000000001</v>
      </c>
      <c r="M47" s="13">
        <v>18.5</v>
      </c>
      <c r="N47" s="40">
        <v>0.01</v>
      </c>
      <c r="O47" s="48">
        <v>0.94273195898773299</v>
      </c>
      <c r="P47" s="50">
        <v>0.70481071468164802</v>
      </c>
      <c r="Q47" s="55">
        <f t="shared" si="0"/>
        <v>0.15504000000000001</v>
      </c>
      <c r="R47" s="55"/>
      <c r="S47" s="55">
        <f t="shared" si="1"/>
        <v>0.17136000000000001</v>
      </c>
      <c r="T47" s="50"/>
      <c r="U47" t="s">
        <v>92</v>
      </c>
      <c r="W47" s="15" t="s">
        <v>57</v>
      </c>
    </row>
    <row r="48" spans="1:24" s="7" customFormat="1">
      <c r="B48" s="7">
        <v>126</v>
      </c>
      <c r="C48" s="8"/>
      <c r="D48" s="9"/>
      <c r="E48" s="10">
        <v>80</v>
      </c>
      <c r="I48" s="28"/>
      <c r="J48" s="28"/>
      <c r="K48" s="9"/>
      <c r="L48" s="9"/>
      <c r="M48" s="9"/>
      <c r="N48" s="39"/>
      <c r="O48" s="47" t="s">
        <v>126</v>
      </c>
      <c r="P48" s="25"/>
      <c r="Q48" s="55"/>
      <c r="R48" s="32"/>
      <c r="S48" s="55"/>
      <c r="T48" s="25"/>
      <c r="V48" s="7" t="s">
        <v>56</v>
      </c>
      <c r="W48" s="7" t="s">
        <v>46</v>
      </c>
    </row>
    <row r="49" spans="2:24">
      <c r="B49">
        <v>127</v>
      </c>
      <c r="C49" s="12">
        <v>1.1000000000000001</v>
      </c>
      <c r="D49" s="13">
        <v>68.8</v>
      </c>
      <c r="E49" s="14">
        <v>80</v>
      </c>
      <c r="F49">
        <v>9</v>
      </c>
      <c r="G49">
        <v>7</v>
      </c>
      <c r="H49">
        <v>6</v>
      </c>
      <c r="I49" s="29">
        <v>0.1474</v>
      </c>
      <c r="J49" s="29">
        <v>0.1394</v>
      </c>
      <c r="K49" s="13">
        <v>157.6</v>
      </c>
      <c r="L49" s="13">
        <v>170</v>
      </c>
      <c r="M49" s="13">
        <v>19.5</v>
      </c>
      <c r="N49" s="40">
        <v>0.02</v>
      </c>
      <c r="O49" s="48">
        <v>0.91733189970854401</v>
      </c>
      <c r="P49" s="50">
        <v>0.86089579909053404</v>
      </c>
      <c r="Q49" s="55">
        <f t="shared" si="0"/>
        <v>0.14002999999999999</v>
      </c>
      <c r="R49" s="55"/>
      <c r="S49" s="55">
        <f t="shared" si="1"/>
        <v>0.15477000000000002</v>
      </c>
      <c r="T49" s="50"/>
      <c r="U49" t="s">
        <v>92</v>
      </c>
      <c r="W49" s="15"/>
      <c r="X49" t="s">
        <v>58</v>
      </c>
    </row>
    <row r="50" spans="2:24">
      <c r="B50">
        <v>128</v>
      </c>
      <c r="C50" s="12">
        <v>1.1000000000000001</v>
      </c>
      <c r="D50" s="13">
        <v>68.5</v>
      </c>
      <c r="E50" s="14">
        <v>80</v>
      </c>
      <c r="F50" s="25">
        <v>8</v>
      </c>
      <c r="G50" s="25">
        <v>7</v>
      </c>
      <c r="H50" s="25">
        <v>6</v>
      </c>
      <c r="I50" s="32">
        <v>0.154</v>
      </c>
      <c r="J50" s="32">
        <v>0.13750000000000001</v>
      </c>
      <c r="K50" s="35">
        <v>165.6</v>
      </c>
      <c r="L50" s="35">
        <v>167</v>
      </c>
      <c r="M50" s="35">
        <v>21</v>
      </c>
      <c r="N50" s="42">
        <v>0.02</v>
      </c>
      <c r="O50" s="50">
        <v>0.91733189970854401</v>
      </c>
      <c r="P50" s="50">
        <v>0.57719914944825901</v>
      </c>
      <c r="Q50" s="55">
        <f t="shared" si="0"/>
        <v>0.14629999999999999</v>
      </c>
      <c r="R50" s="55"/>
      <c r="S50" s="55">
        <f t="shared" si="1"/>
        <v>0.16170000000000001</v>
      </c>
      <c r="T50" s="50"/>
      <c r="U50" s="25" t="s">
        <v>92</v>
      </c>
      <c r="W50" s="25" t="s">
        <v>59</v>
      </c>
    </row>
    <row r="51" spans="2:24">
      <c r="B51" s="7">
        <v>129</v>
      </c>
      <c r="C51" s="8">
        <v>1.2</v>
      </c>
      <c r="D51" s="9">
        <v>69.349999999999994</v>
      </c>
      <c r="E51" s="10">
        <v>80</v>
      </c>
      <c r="F51" s="7">
        <v>1</v>
      </c>
      <c r="G51" s="7"/>
      <c r="H51" s="7"/>
      <c r="I51" s="28"/>
      <c r="J51" s="28"/>
      <c r="K51" s="9"/>
      <c r="L51" s="9"/>
      <c r="M51" s="9"/>
      <c r="N51" s="39"/>
      <c r="O51" s="47">
        <v>0.88422623921370502</v>
      </c>
      <c r="P51" s="25"/>
      <c r="Q51" s="55"/>
      <c r="R51" s="32"/>
      <c r="S51" s="55"/>
      <c r="T51" s="25"/>
      <c r="U51" s="7"/>
      <c r="V51" s="7" t="s">
        <v>60</v>
      </c>
      <c r="W51" s="7" t="s">
        <v>61</v>
      </c>
    </row>
    <row r="52" spans="2:24" s="7" customFormat="1">
      <c r="B52" s="7">
        <v>130</v>
      </c>
      <c r="C52" s="8"/>
      <c r="D52" s="9"/>
      <c r="E52" s="10">
        <v>80</v>
      </c>
      <c r="I52" s="28"/>
      <c r="J52" s="28"/>
      <c r="K52" s="9"/>
      <c r="L52" s="9"/>
      <c r="M52" s="9"/>
      <c r="N52" s="39"/>
      <c r="O52" s="47" t="s">
        <v>126</v>
      </c>
      <c r="P52" s="25"/>
      <c r="Q52" s="55"/>
      <c r="R52" s="32"/>
      <c r="S52" s="55"/>
      <c r="T52" s="25"/>
      <c r="V52" s="7" t="s">
        <v>56</v>
      </c>
      <c r="W52" s="7" t="s">
        <v>46</v>
      </c>
    </row>
    <row r="53" spans="2:24" s="7" customFormat="1" ht="60">
      <c r="B53" s="7">
        <v>131</v>
      </c>
      <c r="C53" s="8">
        <v>1.2</v>
      </c>
      <c r="D53" s="9">
        <v>67.72</v>
      </c>
      <c r="E53" s="10">
        <v>80</v>
      </c>
      <c r="I53" s="28"/>
      <c r="J53" s="28"/>
      <c r="K53" s="9"/>
      <c r="L53" s="9"/>
      <c r="M53" s="9"/>
      <c r="N53" s="39"/>
      <c r="O53" s="47">
        <v>0.88422623921370502</v>
      </c>
      <c r="P53" s="25"/>
      <c r="Q53" s="55"/>
      <c r="R53" s="32"/>
      <c r="S53" s="55"/>
      <c r="T53" s="25"/>
      <c r="V53" s="7" t="s">
        <v>62</v>
      </c>
      <c r="W53" s="11" t="s">
        <v>63</v>
      </c>
    </row>
    <row r="54" spans="2:24" s="7" customFormat="1" ht="30">
      <c r="B54" s="7">
        <v>132</v>
      </c>
      <c r="C54" s="8"/>
      <c r="D54" s="9"/>
      <c r="E54" s="10">
        <v>80</v>
      </c>
      <c r="I54" s="28"/>
      <c r="J54" s="28"/>
      <c r="K54" s="9"/>
      <c r="L54" s="9"/>
      <c r="M54" s="9"/>
      <c r="N54" s="39"/>
      <c r="O54" s="47" t="s">
        <v>126</v>
      </c>
      <c r="P54" s="25"/>
      <c r="Q54" s="55"/>
      <c r="R54" s="32"/>
      <c r="S54" s="55"/>
      <c r="T54" s="25"/>
      <c r="V54" s="11" t="s">
        <v>64</v>
      </c>
      <c r="W54" s="7" t="s">
        <v>65</v>
      </c>
    </row>
    <row r="55" spans="2:24" ht="30">
      <c r="B55" s="7">
        <v>133</v>
      </c>
      <c r="C55" s="8">
        <v>1.1970000000000001</v>
      </c>
      <c r="D55" s="9">
        <v>69.7</v>
      </c>
      <c r="E55" s="10">
        <v>80</v>
      </c>
      <c r="F55" s="7">
        <v>7</v>
      </c>
      <c r="G55" s="7"/>
      <c r="H55" s="7"/>
      <c r="I55" s="28"/>
      <c r="J55" s="28"/>
      <c r="K55" s="9"/>
      <c r="L55" s="9"/>
      <c r="M55" s="9"/>
      <c r="N55" s="39"/>
      <c r="O55" s="47">
        <v>0.88534446185790505</v>
      </c>
      <c r="P55" s="25"/>
      <c r="Q55" s="55"/>
      <c r="R55" s="32"/>
      <c r="S55" s="55"/>
      <c r="T55" s="25"/>
      <c r="U55" s="7"/>
      <c r="V55" s="11" t="s">
        <v>66</v>
      </c>
      <c r="W55" s="7" t="s">
        <v>67</v>
      </c>
      <c r="X55" s="7" t="s">
        <v>32</v>
      </c>
    </row>
    <row r="56" spans="2:24" ht="30">
      <c r="B56">
        <v>134</v>
      </c>
      <c r="C56" s="12">
        <v>1</v>
      </c>
      <c r="D56" s="13">
        <v>74.36</v>
      </c>
      <c r="E56" s="14">
        <v>80</v>
      </c>
      <c r="F56">
        <v>8</v>
      </c>
      <c r="G56">
        <v>8</v>
      </c>
      <c r="H56">
        <v>7</v>
      </c>
      <c r="I56" s="29">
        <v>0.1593</v>
      </c>
      <c r="J56" s="29">
        <v>0.1477</v>
      </c>
      <c r="K56" s="13">
        <v>161.4</v>
      </c>
      <c r="L56" s="13">
        <v>155.19999999999999</v>
      </c>
      <c r="M56" s="13">
        <v>18.5</v>
      </c>
      <c r="N56" s="40">
        <v>1.4999999999999999E-2</v>
      </c>
      <c r="O56" s="48">
        <v>0.94273195898773299</v>
      </c>
      <c r="P56" s="50">
        <v>0.68195648690114996</v>
      </c>
      <c r="Q56" s="55">
        <f t="shared" si="0"/>
        <v>0.151335</v>
      </c>
      <c r="R56" s="55"/>
      <c r="S56" s="55">
        <f t="shared" si="1"/>
        <v>0.167265</v>
      </c>
      <c r="T56" s="50"/>
      <c r="U56" s="15" t="s">
        <v>100</v>
      </c>
      <c r="V56" t="s">
        <v>68</v>
      </c>
    </row>
    <row r="57" spans="2:24">
      <c r="B57">
        <v>135</v>
      </c>
      <c r="C57" s="12">
        <v>1.3</v>
      </c>
      <c r="D57" s="13">
        <v>69.86</v>
      </c>
      <c r="E57" s="14">
        <v>80</v>
      </c>
      <c r="F57">
        <v>1</v>
      </c>
      <c r="G57">
        <v>1</v>
      </c>
      <c r="I57" s="29">
        <v>0</v>
      </c>
      <c r="J57" s="29">
        <v>0.13589999999999999</v>
      </c>
      <c r="K57" s="13">
        <v>119.64400000000001</v>
      </c>
      <c r="L57" s="56">
        <v>111</v>
      </c>
      <c r="M57" s="13">
        <v>21.5</v>
      </c>
      <c r="N57" s="40">
        <v>0.04</v>
      </c>
      <c r="O57" s="48">
        <v>0.84199316147237901</v>
      </c>
      <c r="P57" s="50">
        <v>0.32562590582588102</v>
      </c>
      <c r="Q57" s="55">
        <f t="shared" si="0"/>
        <v>0</v>
      </c>
      <c r="R57" s="55"/>
      <c r="S57" s="55">
        <f t="shared" si="1"/>
        <v>0</v>
      </c>
      <c r="T57" s="50"/>
      <c r="U57" t="s">
        <v>132</v>
      </c>
      <c r="W57" t="s">
        <v>69</v>
      </c>
      <c r="X57" t="s">
        <v>58</v>
      </c>
    </row>
    <row r="58" spans="2:24" s="7" customFormat="1">
      <c r="B58" s="7">
        <v>136</v>
      </c>
      <c r="C58" s="8">
        <v>1.3</v>
      </c>
      <c r="D58" s="9">
        <v>64.069999999999993</v>
      </c>
      <c r="E58" s="10">
        <v>80</v>
      </c>
      <c r="I58" s="28"/>
      <c r="J58" s="28"/>
      <c r="K58" s="9"/>
      <c r="L58" s="9"/>
      <c r="M58" s="9"/>
      <c r="N58" s="39"/>
      <c r="O58" s="47">
        <v>0.84199316147237901</v>
      </c>
      <c r="P58" s="25"/>
      <c r="Q58" s="55"/>
      <c r="R58" s="32"/>
      <c r="S58" s="55"/>
      <c r="T58" s="25"/>
      <c r="V58" s="7" t="s">
        <v>70</v>
      </c>
      <c r="W58" s="7" t="s">
        <v>71</v>
      </c>
    </row>
    <row r="59" spans="2:24">
      <c r="B59">
        <v>137</v>
      </c>
      <c r="C59" s="12">
        <v>1.3</v>
      </c>
      <c r="D59" s="13">
        <v>66.319999999999993</v>
      </c>
      <c r="E59" s="14">
        <v>80</v>
      </c>
      <c r="F59">
        <v>1</v>
      </c>
      <c r="G59">
        <v>1</v>
      </c>
      <c r="I59" s="29">
        <v>0</v>
      </c>
      <c r="J59" s="29">
        <v>0.1242</v>
      </c>
      <c r="K59" s="13">
        <v>89.631600000000006</v>
      </c>
      <c r="L59" s="13">
        <v>153.80000000000001</v>
      </c>
      <c r="M59" s="13"/>
      <c r="N59" s="40">
        <v>0.04</v>
      </c>
      <c r="O59" s="48">
        <v>0.84199316147237901</v>
      </c>
      <c r="P59" s="50">
        <v>0.79070473487861004</v>
      </c>
      <c r="Q59" s="55">
        <f t="shared" si="0"/>
        <v>0</v>
      </c>
      <c r="R59" s="55"/>
      <c r="S59" s="55">
        <f t="shared" si="1"/>
        <v>0</v>
      </c>
      <c r="T59" s="50"/>
      <c r="W59" t="s">
        <v>72</v>
      </c>
      <c r="X59" t="s">
        <v>58</v>
      </c>
    </row>
    <row r="60" spans="2:24">
      <c r="B60" s="7">
        <v>138</v>
      </c>
      <c r="C60" s="8">
        <v>1.4</v>
      </c>
      <c r="D60" s="9">
        <v>64.900000000000006</v>
      </c>
      <c r="E60" s="10">
        <v>80</v>
      </c>
      <c r="F60" s="7"/>
      <c r="G60" s="7"/>
      <c r="H60" s="7"/>
      <c r="I60" s="28"/>
      <c r="J60" s="28"/>
      <c r="K60" s="9"/>
      <c r="L60" s="9"/>
      <c r="M60" s="9"/>
      <c r="N60" s="39"/>
      <c r="O60" s="47">
        <v>0.78903979340123198</v>
      </c>
      <c r="P60" s="25"/>
      <c r="Q60" s="55"/>
      <c r="R60" s="32"/>
      <c r="S60" s="55"/>
      <c r="T60" s="25"/>
      <c r="U60" s="7"/>
      <c r="V60" s="7" t="s">
        <v>73</v>
      </c>
      <c r="W60" s="7" t="s">
        <v>74</v>
      </c>
    </row>
    <row r="61" spans="2:24" s="7" customFormat="1">
      <c r="B61" s="7">
        <v>139</v>
      </c>
      <c r="C61" s="8"/>
      <c r="D61" s="9"/>
      <c r="E61" s="10">
        <v>80</v>
      </c>
      <c r="I61" s="28"/>
      <c r="J61" s="28"/>
      <c r="K61" s="9"/>
      <c r="L61" s="9"/>
      <c r="M61" s="9"/>
      <c r="N61" s="39"/>
      <c r="O61" s="47" t="s">
        <v>126</v>
      </c>
      <c r="P61" s="25"/>
      <c r="Q61" s="55"/>
      <c r="R61" s="32"/>
      <c r="S61" s="55"/>
      <c r="T61" s="25"/>
      <c r="V61" s="7" t="s">
        <v>75</v>
      </c>
      <c r="W61" s="7" t="s">
        <v>76</v>
      </c>
    </row>
    <row r="62" spans="2:24" ht="45">
      <c r="B62" s="20">
        <v>140</v>
      </c>
      <c r="C62" s="21">
        <v>1.4</v>
      </c>
      <c r="D62" s="22">
        <v>61.94</v>
      </c>
      <c r="E62" s="23">
        <v>80</v>
      </c>
      <c r="F62" s="20"/>
      <c r="G62" s="20"/>
      <c r="H62" s="20"/>
      <c r="I62" s="31"/>
      <c r="J62" s="31"/>
      <c r="K62" s="22"/>
      <c r="L62" s="22"/>
      <c r="M62" s="22">
        <v>23</v>
      </c>
      <c r="N62" s="40" t="s">
        <v>139</v>
      </c>
      <c r="O62" s="51">
        <v>0.78903979340123298</v>
      </c>
      <c r="P62" s="50">
        <v>1.16199609360972</v>
      </c>
      <c r="Q62" s="55"/>
      <c r="R62" s="55"/>
      <c r="S62" s="55"/>
      <c r="T62" s="50"/>
      <c r="U62" s="20"/>
      <c r="V62" s="20"/>
      <c r="W62" s="24" t="s">
        <v>77</v>
      </c>
      <c r="X62" s="20" t="s">
        <v>32</v>
      </c>
    </row>
    <row r="63" spans="2:24">
      <c r="B63">
        <v>141</v>
      </c>
      <c r="C63" s="12">
        <v>1.4</v>
      </c>
      <c r="D63" s="13">
        <v>67.77</v>
      </c>
      <c r="E63" s="14">
        <v>80</v>
      </c>
      <c r="F63">
        <v>1</v>
      </c>
      <c r="G63">
        <v>1</v>
      </c>
      <c r="I63" s="29">
        <v>0</v>
      </c>
      <c r="J63" s="29">
        <v>0.1103</v>
      </c>
      <c r="K63" s="13">
        <v>126.41160000000001</v>
      </c>
      <c r="L63" s="13">
        <v>185.3</v>
      </c>
      <c r="M63" s="13">
        <v>23</v>
      </c>
      <c r="N63" s="40" t="s">
        <v>139</v>
      </c>
      <c r="O63" s="48">
        <v>0.78903979340123198</v>
      </c>
      <c r="P63" s="50">
        <v>0.24568343533619399</v>
      </c>
      <c r="Q63" s="55">
        <f t="shared" si="0"/>
        <v>0</v>
      </c>
      <c r="R63" s="55"/>
      <c r="S63" s="55">
        <f t="shared" si="1"/>
        <v>0</v>
      </c>
      <c r="T63" s="50"/>
      <c r="V63" t="s">
        <v>78</v>
      </c>
      <c r="W63" s="25" t="s">
        <v>79</v>
      </c>
    </row>
    <row r="64" spans="2:24" s="7" customFormat="1">
      <c r="B64" s="7">
        <v>142</v>
      </c>
      <c r="C64" s="8"/>
      <c r="D64" s="9"/>
      <c r="E64" s="10">
        <v>80</v>
      </c>
      <c r="I64" s="28"/>
      <c r="J64" s="28"/>
      <c r="K64" s="9"/>
      <c r="L64" s="9"/>
      <c r="M64" s="9"/>
      <c r="N64" s="39"/>
      <c r="O64" s="47" t="s">
        <v>126</v>
      </c>
      <c r="P64" s="50"/>
      <c r="Q64" s="50"/>
      <c r="R64" s="50"/>
      <c r="S64" s="50"/>
      <c r="T64" s="50"/>
      <c r="V64" s="7" t="s">
        <v>56</v>
      </c>
      <c r="W64" s="7" t="s">
        <v>80</v>
      </c>
    </row>
    <row r="65" spans="2:23" s="7" customFormat="1">
      <c r="B65" s="7">
        <v>143</v>
      </c>
      <c r="C65" s="8"/>
      <c r="D65" s="9"/>
      <c r="E65" s="10">
        <v>80</v>
      </c>
      <c r="I65" s="28"/>
      <c r="J65" s="28"/>
      <c r="K65" s="9"/>
      <c r="L65" s="9"/>
      <c r="M65" s="9"/>
      <c r="N65" s="39"/>
      <c r="O65" s="47" t="s">
        <v>126</v>
      </c>
      <c r="P65" s="47"/>
      <c r="Q65" s="50"/>
      <c r="R65" s="50"/>
      <c r="S65" s="50"/>
      <c r="T65" s="50"/>
      <c r="V65" s="7" t="s">
        <v>81</v>
      </c>
      <c r="W65" s="7" t="s">
        <v>82</v>
      </c>
    </row>
    <row r="66" spans="2:23" s="7" customFormat="1">
      <c r="B66" s="7">
        <v>144</v>
      </c>
      <c r="C66" s="8">
        <v>1.5</v>
      </c>
      <c r="D66" s="9">
        <v>61.36</v>
      </c>
      <c r="E66" s="10">
        <v>80</v>
      </c>
      <c r="I66" s="28"/>
      <c r="J66" s="28"/>
      <c r="K66" s="9"/>
      <c r="L66" s="9"/>
      <c r="M66" s="9"/>
      <c r="N66" s="39"/>
      <c r="O66" s="47">
        <v>0.72410473640434203</v>
      </c>
      <c r="P66" s="47"/>
      <c r="Q66" s="50"/>
      <c r="R66" s="50"/>
      <c r="S66" s="50"/>
      <c r="T66" s="50"/>
      <c r="V66" s="7" t="s">
        <v>83</v>
      </c>
      <c r="W66" s="7" t="s">
        <v>84</v>
      </c>
    </row>
    <row r="67" spans="2:23">
      <c r="B67" s="7">
        <v>145</v>
      </c>
      <c r="C67" s="8"/>
      <c r="D67" s="9"/>
      <c r="E67" s="10">
        <v>80</v>
      </c>
      <c r="F67" s="7"/>
      <c r="G67" s="7"/>
      <c r="H67" s="7"/>
      <c r="I67" s="28"/>
      <c r="J67" s="28"/>
      <c r="K67" s="9"/>
      <c r="L67" s="9"/>
      <c r="M67" s="9"/>
      <c r="N67" s="39"/>
      <c r="O67" s="47" t="s">
        <v>126</v>
      </c>
      <c r="P67" s="47"/>
      <c r="Q67" s="50"/>
      <c r="R67" s="50"/>
      <c r="S67" s="50"/>
      <c r="T67" s="50"/>
      <c r="U67" s="7"/>
      <c r="V67" s="7"/>
      <c r="W67" s="7" t="s">
        <v>85</v>
      </c>
    </row>
    <row r="68" spans="2:23">
      <c r="N68" s="40"/>
      <c r="O68" s="40"/>
      <c r="P68" s="40"/>
      <c r="Q68" s="42"/>
      <c r="R68" s="42"/>
      <c r="S68" s="42"/>
      <c r="T68" s="42"/>
    </row>
    <row r="69" spans="2:23">
      <c r="N69" s="40"/>
      <c r="O69" s="40"/>
      <c r="P69" s="40"/>
      <c r="Q69" s="42"/>
      <c r="R69" s="42"/>
      <c r="S69" s="42"/>
      <c r="T69" s="42"/>
    </row>
    <row r="70" spans="2:23">
      <c r="N70" s="40"/>
      <c r="O70" s="40"/>
      <c r="P70" s="40"/>
      <c r="Q70" s="42"/>
      <c r="R70" s="42"/>
      <c r="S70" s="42"/>
      <c r="T70" s="42"/>
    </row>
    <row r="71" spans="2:23">
      <c r="N71" s="44"/>
      <c r="O71" s="44"/>
      <c r="P71" s="44"/>
      <c r="Q71" s="54"/>
      <c r="R71" s="54"/>
      <c r="S71" s="54"/>
      <c r="T71" s="54"/>
    </row>
    <row r="72" spans="2:23">
      <c r="N72" s="44"/>
      <c r="O72" s="44"/>
      <c r="P72" s="44"/>
      <c r="Q72" s="54"/>
      <c r="R72" s="54"/>
      <c r="S72" s="54"/>
      <c r="T72" s="54"/>
    </row>
    <row r="73" spans="2:23">
      <c r="N73" s="44"/>
      <c r="O73" s="44"/>
      <c r="P73" s="44"/>
      <c r="Q73" s="54"/>
      <c r="R73" s="54"/>
      <c r="S73" s="54"/>
      <c r="T73" s="54"/>
    </row>
    <row r="74" spans="2:23">
      <c r="N74" s="44"/>
      <c r="O74" s="44"/>
      <c r="P74" s="44"/>
      <c r="Q74" s="54"/>
      <c r="R74" s="54"/>
      <c r="S74" s="54"/>
      <c r="T74" s="54"/>
    </row>
    <row r="75" spans="2:23">
      <c r="N75" s="44"/>
      <c r="O75" s="44"/>
      <c r="P75" s="44"/>
      <c r="Q75" s="54"/>
      <c r="R75" s="54"/>
      <c r="S75" s="54"/>
      <c r="T75" s="54"/>
    </row>
    <row r="76" spans="2:23">
      <c r="Q76" s="25"/>
      <c r="R76" s="25"/>
      <c r="S76" s="25"/>
      <c r="T76" s="25"/>
    </row>
    <row r="77" spans="2:23">
      <c r="Q77" s="25"/>
      <c r="R77" s="25"/>
      <c r="S77" s="25"/>
      <c r="T77" s="25"/>
    </row>
    <row r="78" spans="2:23">
      <c r="Q78" s="25"/>
      <c r="R78" s="25"/>
      <c r="S78" s="25"/>
      <c r="T78" s="25"/>
    </row>
    <row r="79" spans="2:23">
      <c r="Q79" s="25"/>
      <c r="R79" s="25"/>
      <c r="S79" s="25"/>
      <c r="T79" s="25"/>
    </row>
    <row r="80" spans="2:23">
      <c r="Q80" s="25"/>
      <c r="R80" s="25"/>
      <c r="S80" s="25"/>
      <c r="T80" s="25"/>
    </row>
    <row r="81" spans="17:20">
      <c r="Q81" s="25"/>
      <c r="R81" s="25"/>
      <c r="S81" s="25"/>
      <c r="T81" s="25"/>
    </row>
    <row r="82" spans="17:20">
      <c r="Q82" s="25"/>
      <c r="R82" s="25"/>
      <c r="S82" s="25"/>
      <c r="T82" s="25"/>
    </row>
    <row r="83" spans="17:20">
      <c r="Q83" s="25"/>
      <c r="R83" s="25"/>
      <c r="S83" s="25"/>
      <c r="T83" s="25"/>
    </row>
    <row r="84" spans="17:20">
      <c r="Q84" s="25"/>
      <c r="R84" s="25"/>
      <c r="S84" s="25"/>
      <c r="T84" s="25"/>
    </row>
    <row r="85" spans="17:20">
      <c r="Q85" s="25"/>
      <c r="R85" s="25"/>
      <c r="S85" s="25"/>
      <c r="T85" s="25"/>
    </row>
    <row r="86" spans="17:20">
      <c r="Q86" s="25"/>
      <c r="R86" s="25"/>
      <c r="S86" s="25"/>
      <c r="T86" s="25"/>
    </row>
    <row r="87" spans="17:20">
      <c r="Q87" s="25"/>
      <c r="R87" s="25"/>
      <c r="S87" s="25"/>
      <c r="T87" s="25"/>
    </row>
    <row r="88" spans="17:20">
      <c r="Q88" s="25"/>
      <c r="R88" s="25"/>
      <c r="S88" s="25"/>
      <c r="T88" s="25"/>
    </row>
    <row r="89" spans="17:20">
      <c r="Q89" s="25"/>
      <c r="R89" s="25"/>
      <c r="S89" s="25"/>
      <c r="T89" s="25"/>
    </row>
    <row r="90" spans="17:20">
      <c r="Q90" s="25"/>
      <c r="R90" s="25"/>
      <c r="S90" s="25"/>
      <c r="T90" s="25"/>
    </row>
    <row r="91" spans="17:20">
      <c r="Q91" s="25"/>
      <c r="R91" s="25"/>
      <c r="S91" s="25"/>
      <c r="T91" s="25"/>
    </row>
    <row r="92" spans="17:20">
      <c r="Q92" s="25"/>
      <c r="R92" s="25"/>
      <c r="S92" s="25"/>
      <c r="T92" s="25"/>
    </row>
    <row r="93" spans="17:20">
      <c r="Q93" s="25"/>
      <c r="R93" s="25"/>
      <c r="S93" s="25"/>
      <c r="T93" s="25"/>
    </row>
    <row r="94" spans="17:20">
      <c r="Q94" s="25"/>
      <c r="R94" s="25"/>
      <c r="S94" s="25"/>
      <c r="T94" s="25"/>
    </row>
    <row r="95" spans="17:20">
      <c r="Q95" s="25"/>
      <c r="R95" s="25"/>
      <c r="S95" s="25"/>
      <c r="T95" s="25"/>
    </row>
    <row r="96" spans="17:20">
      <c r="Q96" s="25"/>
      <c r="R96" s="25"/>
      <c r="S96" s="25"/>
      <c r="T96" s="25"/>
    </row>
    <row r="97" spans="17:20">
      <c r="Q97" s="25"/>
      <c r="R97" s="25"/>
      <c r="S97" s="25"/>
      <c r="T97" s="25"/>
    </row>
    <row r="98" spans="17:20">
      <c r="Q98" s="25"/>
      <c r="R98" s="25"/>
      <c r="S98" s="25"/>
      <c r="T98" s="25"/>
    </row>
    <row r="99" spans="17:20">
      <c r="Q99" s="25"/>
      <c r="R99" s="25"/>
      <c r="S99" s="25"/>
      <c r="T99" s="25"/>
    </row>
    <row r="100" spans="17:20">
      <c r="Q100" s="25"/>
      <c r="R100" s="25"/>
      <c r="S100" s="25"/>
      <c r="T100" s="25"/>
    </row>
    <row r="101" spans="17:20">
      <c r="Q101" s="25"/>
      <c r="R101" s="25"/>
      <c r="S101" s="25"/>
      <c r="T101" s="25"/>
    </row>
    <row r="102" spans="17:20">
      <c r="Q102" s="25"/>
      <c r="R102" s="25"/>
      <c r="S102" s="25"/>
      <c r="T102" s="25"/>
    </row>
    <row r="103" spans="17:20">
      <c r="Q103" s="25"/>
      <c r="R103" s="25"/>
      <c r="S103" s="25"/>
      <c r="T103" s="25"/>
    </row>
    <row r="104" spans="17:20">
      <c r="Q104" s="25"/>
      <c r="R104" s="25"/>
      <c r="S104" s="25"/>
      <c r="T104" s="25"/>
    </row>
    <row r="105" spans="17:20">
      <c r="Q105" s="25"/>
      <c r="R105" s="25"/>
      <c r="S105" s="25"/>
      <c r="T105" s="25"/>
    </row>
    <row r="106" spans="17:20">
      <c r="Q106" s="25"/>
      <c r="R106" s="25"/>
      <c r="S106" s="25"/>
      <c r="T106" s="25"/>
    </row>
    <row r="107" spans="17:20">
      <c r="Q107" s="25"/>
      <c r="R107" s="25"/>
      <c r="S107" s="25"/>
      <c r="T107" s="25"/>
    </row>
    <row r="108" spans="17:20">
      <c r="Q108" s="25"/>
      <c r="R108" s="25"/>
      <c r="S108" s="25"/>
      <c r="T108" s="25"/>
    </row>
    <row r="109" spans="17:20">
      <c r="Q109" s="25"/>
      <c r="R109" s="25"/>
      <c r="S109" s="25"/>
      <c r="T109" s="25"/>
    </row>
    <row r="110" spans="17:20">
      <c r="Q110" s="25"/>
      <c r="R110" s="25"/>
      <c r="S110" s="25"/>
      <c r="T110" s="25"/>
    </row>
    <row r="111" spans="17:20">
      <c r="Q111" s="25"/>
      <c r="R111" s="25"/>
      <c r="S111" s="25"/>
      <c r="T111" s="25"/>
    </row>
    <row r="112" spans="17:20">
      <c r="Q112" s="25"/>
      <c r="R112" s="25"/>
      <c r="S112" s="25"/>
      <c r="T112" s="25"/>
    </row>
    <row r="113" spans="17:20">
      <c r="Q113" s="25"/>
      <c r="R113" s="25"/>
      <c r="S113" s="25"/>
      <c r="T113" s="25"/>
    </row>
    <row r="114" spans="17:20">
      <c r="Q114" s="25"/>
      <c r="R114" s="25"/>
      <c r="S114" s="25"/>
      <c r="T114" s="25"/>
    </row>
    <row r="115" spans="17:20">
      <c r="Q115" s="25"/>
      <c r="R115" s="25"/>
      <c r="S115" s="25"/>
      <c r="T115" s="25"/>
    </row>
    <row r="116" spans="17:20">
      <c r="Q116" s="25"/>
      <c r="R116" s="25"/>
      <c r="S116" s="25"/>
      <c r="T116" s="25"/>
    </row>
    <row r="117" spans="17:20">
      <c r="Q117" s="25"/>
      <c r="R117" s="25"/>
      <c r="S117" s="25"/>
      <c r="T117" s="25"/>
    </row>
    <row r="118" spans="17:20">
      <c r="Q118" s="25"/>
      <c r="R118" s="25"/>
      <c r="S118" s="25"/>
      <c r="T118" s="25"/>
    </row>
    <row r="119" spans="17:20">
      <c r="Q119" s="25"/>
      <c r="R119" s="25"/>
      <c r="S119" s="25"/>
      <c r="T119" s="25"/>
    </row>
    <row r="120" spans="17:20">
      <c r="Q120" s="25"/>
      <c r="R120" s="25"/>
      <c r="S120" s="25"/>
      <c r="T120" s="25"/>
    </row>
    <row r="121" spans="17:20">
      <c r="Q121" s="25"/>
      <c r="R121" s="25"/>
      <c r="S121" s="25"/>
      <c r="T121" s="25"/>
    </row>
    <row r="122" spans="17:20">
      <c r="Q122" s="25"/>
      <c r="R122" s="25"/>
      <c r="S122" s="25"/>
      <c r="T122" s="25"/>
    </row>
    <row r="123" spans="17:20">
      <c r="Q123" s="25"/>
      <c r="R123" s="25"/>
      <c r="S123" s="25"/>
      <c r="T123" s="25"/>
    </row>
    <row r="124" spans="17:20">
      <c r="Q124" s="25"/>
      <c r="R124" s="25"/>
      <c r="S124" s="25"/>
      <c r="T124" s="25"/>
    </row>
    <row r="125" spans="17:20">
      <c r="Q125" s="25"/>
      <c r="R125" s="25"/>
      <c r="S125" s="25"/>
      <c r="T125" s="25"/>
    </row>
    <row r="126" spans="17:20">
      <c r="Q126" s="25"/>
      <c r="R126" s="25"/>
      <c r="S126" s="25"/>
      <c r="T126" s="25"/>
    </row>
    <row r="127" spans="17:20">
      <c r="Q127" s="25"/>
      <c r="R127" s="25"/>
      <c r="S127" s="25"/>
      <c r="T127" s="25"/>
    </row>
    <row r="128" spans="17:20">
      <c r="Q128" s="25"/>
      <c r="R128" s="25"/>
      <c r="S128" s="25"/>
      <c r="T128" s="25"/>
    </row>
    <row r="129" spans="17:20">
      <c r="Q129" s="25"/>
      <c r="R129" s="25"/>
      <c r="S129" s="25"/>
      <c r="T129" s="25"/>
    </row>
    <row r="130" spans="17:20">
      <c r="Q130" s="25"/>
      <c r="R130" s="25"/>
      <c r="S130" s="25"/>
      <c r="T130" s="25"/>
    </row>
    <row r="131" spans="17:20">
      <c r="Q131" s="25"/>
      <c r="R131" s="25"/>
      <c r="S131" s="25"/>
      <c r="T131" s="25"/>
    </row>
  </sheetData>
  <mergeCells count="8">
    <mergeCell ref="Q2:R2"/>
    <mergeCell ref="S2:T2"/>
    <mergeCell ref="D1:E1"/>
    <mergeCell ref="I1:J1"/>
    <mergeCell ref="U1:W1"/>
    <mergeCell ref="F1:H1"/>
    <mergeCell ref="K1:L1"/>
    <mergeCell ref="Q1:T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2015-06-01T04:59:53Z</dcterms:created>
  <dcterms:modified xsi:type="dcterms:W3CDTF">2016-12-21T00:46:25Z</dcterms:modified>
</cp:coreProperties>
</file>