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1" l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B19" i="1"/>
  <c r="AB20" i="1"/>
  <c r="AA21" i="1"/>
  <c r="AB21" i="1"/>
  <c r="AA22" i="1"/>
  <c r="AB22" i="1"/>
  <c r="AA23" i="1"/>
  <c r="AB23" i="1"/>
  <c r="AA24" i="1"/>
  <c r="AB24" i="1"/>
  <c r="AA25" i="1"/>
  <c r="AB25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B36" i="1"/>
  <c r="AA37" i="1"/>
  <c r="AB37" i="1"/>
  <c r="AB38" i="1"/>
  <c r="AA41" i="1"/>
  <c r="AB41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2" i="1"/>
  <c r="AB52" i="1"/>
  <c r="AA54" i="1"/>
  <c r="AB54" i="1"/>
  <c r="AA56" i="1"/>
  <c r="AB56" i="1"/>
  <c r="AA57" i="1"/>
  <c r="AB57" i="1"/>
  <c r="AA59" i="1"/>
  <c r="AB59" i="1"/>
  <c r="AB7" i="1"/>
  <c r="AA7" i="1"/>
  <c r="X8" i="1"/>
  <c r="V8" i="1"/>
  <c r="X9" i="1"/>
  <c r="V9" i="1"/>
  <c r="X10" i="1"/>
  <c r="V10" i="1"/>
  <c r="X11" i="1"/>
  <c r="V11" i="1"/>
  <c r="X12" i="1"/>
  <c r="V12" i="1"/>
  <c r="X13" i="1"/>
  <c r="V13" i="1"/>
  <c r="X14" i="1"/>
  <c r="V14" i="1"/>
  <c r="X15" i="1"/>
  <c r="V15" i="1"/>
  <c r="X16" i="1"/>
  <c r="V16" i="1"/>
  <c r="X17" i="1"/>
  <c r="V17" i="1"/>
  <c r="X18" i="1"/>
  <c r="V18" i="1"/>
  <c r="X19" i="1"/>
  <c r="V19" i="1"/>
  <c r="X22" i="1"/>
  <c r="V22" i="1"/>
  <c r="X23" i="1"/>
  <c r="V23" i="1"/>
  <c r="X24" i="1"/>
  <c r="V24" i="1"/>
  <c r="X25" i="1"/>
  <c r="V25" i="1"/>
  <c r="X30" i="1"/>
  <c r="V30" i="1"/>
  <c r="X31" i="1"/>
  <c r="V31" i="1"/>
  <c r="X32" i="1"/>
  <c r="V32" i="1"/>
  <c r="X33" i="1"/>
  <c r="V33" i="1"/>
  <c r="X34" i="1"/>
  <c r="V34" i="1"/>
  <c r="X35" i="1"/>
  <c r="V35" i="1"/>
  <c r="X41" i="1"/>
  <c r="V41" i="1"/>
  <c r="X45" i="1"/>
  <c r="V45" i="1"/>
  <c r="X47" i="1"/>
  <c r="V47" i="1"/>
  <c r="X49" i="1"/>
  <c r="V49" i="1"/>
  <c r="X50" i="1"/>
  <c r="V50" i="1"/>
  <c r="X56" i="1"/>
  <c r="V56" i="1"/>
  <c r="X57" i="1"/>
  <c r="V57" i="1"/>
  <c r="X59" i="1"/>
  <c r="V59" i="1"/>
  <c r="X61" i="1"/>
  <c r="V61" i="1"/>
  <c r="X63" i="1"/>
  <c r="X64" i="1"/>
  <c r="V64" i="1"/>
  <c r="X65" i="1"/>
  <c r="V65" i="1"/>
  <c r="X67" i="1"/>
  <c r="V67" i="1"/>
  <c r="X7" i="1"/>
  <c r="V7" i="1"/>
  <c r="X20" i="1"/>
  <c r="X21" i="1"/>
  <c r="X26" i="1"/>
  <c r="X27" i="1"/>
  <c r="X28" i="1"/>
  <c r="X29" i="1"/>
  <c r="X36" i="1"/>
  <c r="X37" i="1"/>
  <c r="X38" i="1"/>
  <c r="X39" i="1"/>
  <c r="X40" i="1"/>
  <c r="X42" i="1"/>
  <c r="X43" i="1"/>
  <c r="X44" i="1"/>
  <c r="X46" i="1"/>
  <c r="X48" i="1"/>
  <c r="X51" i="1"/>
  <c r="X52" i="1"/>
  <c r="X53" i="1"/>
  <c r="X54" i="1"/>
  <c r="X55" i="1"/>
  <c r="X58" i="1"/>
  <c r="X60" i="1"/>
  <c r="X62" i="1"/>
  <c r="X66" i="1"/>
  <c r="X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7" i="1"/>
</calcChain>
</file>

<file path=xl/sharedStrings.xml><?xml version="1.0" encoding="utf-8"?>
<sst xmlns="http://schemas.openxmlformats.org/spreadsheetml/2006/main" count="63" uniqueCount="33">
  <si>
    <t>Condition</t>
  </si>
  <si>
    <t>Run Number</t>
  </si>
  <si>
    <t>Wave Frequency [Hz]</t>
  </si>
  <si>
    <t>Wave Height [mm]</t>
  </si>
  <si>
    <t>Number of collisions</t>
  </si>
  <si>
    <t>(measured)</t>
  </si>
  <si>
    <t>(target)</t>
  </si>
  <si>
    <t>(from video)</t>
  </si>
  <si>
    <t>Surge RAO</t>
  </si>
  <si>
    <t>Floe F</t>
  </si>
  <si>
    <t>Floe B</t>
  </si>
  <si>
    <t>average</t>
  </si>
  <si>
    <t>max</t>
  </si>
  <si>
    <t>min</t>
  </si>
  <si>
    <t>Relative Surge [mm]</t>
  </si>
  <si>
    <t>[mm2]</t>
  </si>
  <si>
    <t>[mm]</t>
  </si>
  <si>
    <t>mean amp</t>
  </si>
  <si>
    <t>area</t>
  </si>
  <si>
    <t>abs(a_s*(1-exp(ikd)))</t>
  </si>
  <si>
    <t>Relative Phase</t>
  </si>
  <si>
    <t>Surge Amp FFT</t>
  </si>
  <si>
    <t>NaN</t>
  </si>
  <si>
    <t>Surge RAO FFT</t>
  </si>
  <si>
    <t>Wavelength*</t>
  </si>
  <si>
    <t>Surge Amp</t>
  </si>
  <si>
    <t>RAO</t>
  </si>
  <si>
    <t>lambda</t>
  </si>
  <si>
    <t>Mean Floes F&amp;R</t>
  </si>
  <si>
    <t>k</t>
  </si>
  <si>
    <t>Floe R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</si>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</sst>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2" fillId="0" borderId="0" xfId="0" applyFont="1"/>
    <xf numFmtId="0" fontId="7" fillId="0" borderId="0" xfId="0" applyFont="1"/>
    <xf numFmtId="0" fontId="9" fillId="3" borderId="0" xfId="224" applyBorder="1" applyAlignment="1">
      <alignment horizontal="left"/>
    </xf>
    <xf numFmtId="0" fontId="9" fillId="3" borderId="0" xfId="224"/>
    <xf numFmtId="0" fontId="8" fillId="2" borderId="0" xfId="223"/>
    <xf numFmtId="0" fontId="8" fillId="2" borderId="0" xfId="223" applyBorder="1" applyAlignment="1">
      <alignment horizontal="left"/>
    </xf>
    <xf numFmtId="0" fontId="0" fillId="4" borderId="0" xfId="0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89">
    <cellStyle name="Bad" xfId="2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Good" xfId="2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topLeftCell="B1" workbookViewId="0">
      <pane xSplit="5" ySplit="5" topLeftCell="Q6" activePane="bottomRight" state="frozen"/>
      <selection activeCell="B1" sqref="B1"/>
      <selection pane="topRight" activeCell="G1" sqref="G1"/>
      <selection pane="bottomLeft" activeCell="B6" sqref="B6"/>
      <selection pane="bottomRight" activeCell="T14" sqref="T14"/>
    </sheetView>
  </sheetViews>
  <sheetFormatPr baseColWidth="10" defaultRowHeight="15" x14ac:dyDescent="0"/>
  <cols>
    <col min="2" max="2" width="11.83203125" bestFit="1" customWidth="1"/>
    <col min="3" max="3" width="18.83203125" bestFit="1" customWidth="1"/>
    <col min="4" max="4" width="10.5" bestFit="1" customWidth="1"/>
    <col min="6" max="6" width="18.33203125" bestFit="1" customWidth="1"/>
    <col min="13" max="14" width="10.83203125" style="18"/>
    <col min="15" max="15" width="10.83203125" style="19"/>
    <col min="18" max="18" width="13.5" bestFit="1" customWidth="1"/>
    <col min="19" max="19" width="13.1640625" bestFit="1" customWidth="1"/>
  </cols>
  <sheetData>
    <row r="1" spans="1:28">
      <c r="A1" s="1" t="s">
        <v>0</v>
      </c>
      <c r="B1" s="1" t="s">
        <v>1</v>
      </c>
      <c r="C1" s="1" t="s">
        <v>2</v>
      </c>
      <c r="D1" s="23" t="s">
        <v>3</v>
      </c>
      <c r="E1" s="23"/>
      <c r="F1" s="1" t="s">
        <v>4</v>
      </c>
      <c r="G1" s="25" t="s">
        <v>8</v>
      </c>
      <c r="H1" s="25"/>
      <c r="I1" s="25"/>
      <c r="J1" s="25"/>
      <c r="K1" s="25"/>
      <c r="L1" s="25"/>
      <c r="M1" s="20" t="s">
        <v>14</v>
      </c>
      <c r="N1" s="19"/>
      <c r="P1" s="15" t="s">
        <v>20</v>
      </c>
      <c r="Q1" s="15"/>
      <c r="R1" s="15" t="s">
        <v>21</v>
      </c>
      <c r="S1" s="15" t="s">
        <v>23</v>
      </c>
      <c r="T1" s="15" t="s">
        <v>24</v>
      </c>
    </row>
    <row r="2" spans="1:28">
      <c r="A2" s="2"/>
      <c r="B2" s="2"/>
      <c r="C2" s="2" t="s">
        <v>5</v>
      </c>
      <c r="D2" s="2" t="s">
        <v>5</v>
      </c>
      <c r="E2" s="2" t="s">
        <v>6</v>
      </c>
      <c r="F2" s="2" t="s">
        <v>7</v>
      </c>
      <c r="G2" s="24" t="s">
        <v>9</v>
      </c>
      <c r="H2" s="24"/>
      <c r="I2" s="24"/>
      <c r="J2" s="24" t="s">
        <v>10</v>
      </c>
      <c r="K2" s="24"/>
      <c r="L2" s="24"/>
      <c r="M2" s="17" t="s">
        <v>16</v>
      </c>
      <c r="N2" s="18" t="s">
        <v>15</v>
      </c>
    </row>
    <row r="3" spans="1:28">
      <c r="A3" s="2"/>
      <c r="B3" s="2"/>
      <c r="C3" s="2"/>
      <c r="D3" s="2"/>
      <c r="E3" s="2"/>
      <c r="F3" s="2"/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M3" s="18" t="s">
        <v>17</v>
      </c>
      <c r="N3" s="18" t="s">
        <v>18</v>
      </c>
      <c r="O3" s="19" t="s">
        <v>19</v>
      </c>
      <c r="U3" t="s">
        <v>25</v>
      </c>
      <c r="V3" t="s">
        <v>26</v>
      </c>
      <c r="Y3" t="s">
        <v>25</v>
      </c>
      <c r="AA3" t="s">
        <v>26</v>
      </c>
    </row>
    <row r="4" spans="1:28">
      <c r="A4" s="2"/>
      <c r="B4" s="2"/>
      <c r="C4" s="2"/>
      <c r="D4" s="2"/>
      <c r="E4" s="2"/>
      <c r="F4" s="2"/>
      <c r="U4" t="s">
        <v>28</v>
      </c>
      <c r="W4" t="s">
        <v>27</v>
      </c>
      <c r="X4" t="s">
        <v>29</v>
      </c>
      <c r="Y4" t="s">
        <v>9</v>
      </c>
      <c r="Z4" t="s">
        <v>30</v>
      </c>
      <c r="AA4" t="s">
        <v>31</v>
      </c>
      <c r="AB4" t="s">
        <v>32</v>
      </c>
    </row>
    <row r="5" spans="1:28">
      <c r="A5" s="2"/>
      <c r="B5" s="2"/>
      <c r="C5" s="2"/>
      <c r="D5" s="2"/>
      <c r="E5" s="2"/>
      <c r="F5" s="2"/>
    </row>
    <row r="6" spans="1:28">
      <c r="A6">
        <v>8</v>
      </c>
      <c r="B6" s="3">
        <v>84</v>
      </c>
      <c r="C6" s="4">
        <v>1.5</v>
      </c>
      <c r="D6" s="5">
        <v>34.58</v>
      </c>
      <c r="E6" s="6">
        <v>40</v>
      </c>
      <c r="F6" s="3">
        <v>1</v>
      </c>
      <c r="S6" t="s">
        <v>22</v>
      </c>
      <c r="T6">
        <v>1.7347878505235099</v>
      </c>
      <c r="W6">
        <v>0.69391514759734796</v>
      </c>
      <c r="X6">
        <f>2*PI()/W6</f>
        <v>9.0546882121464733</v>
      </c>
    </row>
    <row r="7" spans="1:28">
      <c r="B7" s="21">
        <v>85</v>
      </c>
      <c r="C7" s="7">
        <v>1.5</v>
      </c>
      <c r="D7" s="8">
        <v>32.869999999999997</v>
      </c>
      <c r="E7" s="9">
        <v>40</v>
      </c>
      <c r="F7">
        <v>1</v>
      </c>
      <c r="M7" s="18">
        <v>9.0402003649069904</v>
      </c>
      <c r="N7" s="18">
        <v>60.554562003839798</v>
      </c>
      <c r="O7" s="19">
        <v>14.212435984438301</v>
      </c>
      <c r="P7" s="16">
        <v>1.07980021468342</v>
      </c>
      <c r="Q7" s="16">
        <f>O7/20</f>
        <v>0.71062179922191504</v>
      </c>
      <c r="R7">
        <v>13.4678111149312</v>
      </c>
      <c r="S7">
        <v>0.81945866291685598</v>
      </c>
      <c r="T7">
        <v>1.7347878505235099</v>
      </c>
      <c r="U7">
        <v>13.536749368055</v>
      </c>
      <c r="V7">
        <f>U7/(D7/2)*(TANH(X7*0.831))</f>
        <v>0.82365326932683358</v>
      </c>
      <c r="W7">
        <v>0.69391514759734796</v>
      </c>
      <c r="X7">
        <f t="shared" ref="X7:X67" si="0">2*PI()/W7</f>
        <v>9.0546882121464733</v>
      </c>
      <c r="Y7">
        <v>13.1100309747564</v>
      </c>
      <c r="Z7">
        <v>13.9634677613536</v>
      </c>
      <c r="AA7">
        <f>Y7/D7*2*TANH(X7*0.831)</f>
        <v>0.79768928121077187</v>
      </c>
      <c r="AB7">
        <f>Z7/D7*2*TANH(X7*0.831)</f>
        <v>0.84961725744289529</v>
      </c>
    </row>
    <row r="8" spans="1:28">
      <c r="B8">
        <v>86</v>
      </c>
      <c r="C8" s="7">
        <v>1.4</v>
      </c>
      <c r="D8" s="8">
        <v>33.200000000000003</v>
      </c>
      <c r="E8" s="9">
        <v>40</v>
      </c>
      <c r="F8">
        <v>3</v>
      </c>
      <c r="M8" s="18">
        <v>17.684719208494698</v>
      </c>
      <c r="N8" s="18">
        <v>125.478929790002</v>
      </c>
      <c r="O8" s="19">
        <v>27.800137832520701</v>
      </c>
      <c r="P8" s="16">
        <v>2.7922371219872701</v>
      </c>
      <c r="Q8" s="16">
        <f t="shared" ref="Q8:Q63" si="1">O8/20</f>
        <v>1.3900068916260351</v>
      </c>
      <c r="R8">
        <v>12.367567479606601</v>
      </c>
      <c r="S8">
        <v>0.74503111820329904</v>
      </c>
      <c r="T8">
        <v>1.991458627294</v>
      </c>
      <c r="U8">
        <v>10.694787294835599</v>
      </c>
      <c r="V8">
        <f t="shared" ref="V8:V67" si="2">U8/(D8/2)*(TANH(X8*0.831))</f>
        <v>0.64426168393794858</v>
      </c>
      <c r="W8">
        <v>0.79658350224495</v>
      </c>
      <c r="X8">
        <f t="shared" si="0"/>
        <v>7.887666879206221</v>
      </c>
      <c r="Y8">
        <v>12.5340461416849</v>
      </c>
      <c r="Z8">
        <v>8.8555284479863499</v>
      </c>
      <c r="AA8">
        <f t="shared" ref="AA8:AA67" si="3">Y8/D8*2*TANH(X8*0.831)</f>
        <v>0.75505996063122205</v>
      </c>
      <c r="AB8">
        <f t="shared" ref="AB8:AB67" si="4">Z8/D8*2*TANH(X8*0.831)</f>
        <v>0.53346340724467822</v>
      </c>
    </row>
    <row r="9" spans="1:28">
      <c r="B9">
        <v>87</v>
      </c>
      <c r="C9" s="7">
        <v>1.4</v>
      </c>
      <c r="D9" s="8">
        <v>30.9</v>
      </c>
      <c r="E9" s="9">
        <v>40</v>
      </c>
      <c r="F9">
        <v>3</v>
      </c>
      <c r="M9" s="18">
        <v>17.8556958321875</v>
      </c>
      <c r="N9" s="18">
        <v>126.639496142436</v>
      </c>
      <c r="O9" s="19">
        <v>28.055360050898901</v>
      </c>
      <c r="P9" s="16">
        <v>2.79339620755059</v>
      </c>
      <c r="Q9" s="16">
        <f t="shared" si="1"/>
        <v>1.4027680025449452</v>
      </c>
      <c r="R9">
        <v>14.038965526890999</v>
      </c>
      <c r="S9">
        <v>0.90866716687975702</v>
      </c>
      <c r="T9">
        <v>1.991458627294</v>
      </c>
      <c r="U9">
        <v>11.6838640543192</v>
      </c>
      <c r="V9">
        <f t="shared" si="2"/>
        <v>0.7562340909088856</v>
      </c>
      <c r="W9">
        <v>0.79658350224495</v>
      </c>
      <c r="X9">
        <f t="shared" si="0"/>
        <v>7.887666879206221</v>
      </c>
      <c r="Y9">
        <v>12.226487528105899</v>
      </c>
      <c r="Z9">
        <v>11.141240580532401</v>
      </c>
      <c r="AA9">
        <f t="shared" si="3"/>
        <v>0.79135520901648737</v>
      </c>
      <c r="AB9">
        <f t="shared" si="4"/>
        <v>0.72111297280127751</v>
      </c>
    </row>
    <row r="10" spans="1:28">
      <c r="B10">
        <v>88</v>
      </c>
      <c r="C10" s="7">
        <v>1.3</v>
      </c>
      <c r="D10" s="8">
        <v>31.38</v>
      </c>
      <c r="E10" s="9">
        <v>40</v>
      </c>
      <c r="F10">
        <v>8</v>
      </c>
      <c r="M10" s="18">
        <v>12.8605538400661</v>
      </c>
      <c r="N10" s="18">
        <v>97.033458027525896</v>
      </c>
      <c r="O10" s="19">
        <v>20.206742810251001</v>
      </c>
      <c r="P10" s="16">
        <v>2.82378643158484</v>
      </c>
      <c r="Q10" s="16">
        <f t="shared" si="1"/>
        <v>1.0103371405125501</v>
      </c>
      <c r="R10">
        <v>10.182913118612101</v>
      </c>
      <c r="S10">
        <v>0.64899035185365095</v>
      </c>
      <c r="T10">
        <v>2.3095724414947698</v>
      </c>
      <c r="U10">
        <v>11.4453425974234</v>
      </c>
      <c r="V10">
        <f t="shared" si="2"/>
        <v>0.72944935700747382</v>
      </c>
      <c r="W10">
        <v>0.92382928845551004</v>
      </c>
      <c r="X10">
        <f t="shared" si="0"/>
        <v>6.8012406466177691</v>
      </c>
      <c r="Y10">
        <v>12.166445004776699</v>
      </c>
      <c r="Z10">
        <v>10.7242401900701</v>
      </c>
      <c r="AA10">
        <f t="shared" si="3"/>
        <v>0.77540758699517387</v>
      </c>
      <c r="AB10">
        <f t="shared" si="4"/>
        <v>0.68349112701977355</v>
      </c>
    </row>
    <row r="11" spans="1:28">
      <c r="B11">
        <v>89</v>
      </c>
      <c r="C11" s="7">
        <v>1.3</v>
      </c>
      <c r="D11" s="8">
        <v>33.5</v>
      </c>
      <c r="E11" s="9">
        <v>40</v>
      </c>
      <c r="F11">
        <v>7</v>
      </c>
      <c r="M11" s="18">
        <v>15.8156932992365</v>
      </c>
      <c r="N11" s="18">
        <v>119.132224301056</v>
      </c>
      <c r="O11" s="19">
        <v>24.8560528968417</v>
      </c>
      <c r="P11" s="16">
        <v>2.85978866140732</v>
      </c>
      <c r="Q11" s="16">
        <f t="shared" si="1"/>
        <v>1.242802644842085</v>
      </c>
      <c r="R11">
        <v>12.124664343818599</v>
      </c>
      <c r="S11">
        <v>0.72384246664316299</v>
      </c>
      <c r="T11">
        <v>2.3095724414947698</v>
      </c>
      <c r="U11">
        <v>12.1502581388661</v>
      </c>
      <c r="V11">
        <f t="shared" si="2"/>
        <v>0.72537066108252835</v>
      </c>
      <c r="W11">
        <v>0.92382928845551004</v>
      </c>
      <c r="X11">
        <f t="shared" si="0"/>
        <v>6.8012406466177691</v>
      </c>
      <c r="Y11">
        <v>12.477636429076499</v>
      </c>
      <c r="Z11">
        <v>11.822879848655701</v>
      </c>
      <c r="AA11">
        <f t="shared" si="3"/>
        <v>0.74491515174930401</v>
      </c>
      <c r="AB11">
        <f t="shared" si="4"/>
        <v>0.70582617041575246</v>
      </c>
    </row>
    <row r="12" spans="1:28">
      <c r="B12">
        <v>90</v>
      </c>
      <c r="C12" s="7">
        <v>1.2</v>
      </c>
      <c r="D12" s="8">
        <v>32.5</v>
      </c>
      <c r="E12" s="9">
        <v>40</v>
      </c>
      <c r="F12">
        <v>8</v>
      </c>
      <c r="P12" s="16">
        <v>2.02229439998812</v>
      </c>
      <c r="Q12" s="16">
        <f t="shared" si="1"/>
        <v>0</v>
      </c>
      <c r="R12">
        <v>10.157167486074201</v>
      </c>
      <c r="S12">
        <v>0.62497355472862803</v>
      </c>
      <c r="T12">
        <v>2.7102480961998698</v>
      </c>
      <c r="U12">
        <v>14.880513571564199</v>
      </c>
      <c r="V12">
        <f t="shared" si="2"/>
        <v>0.91560385064132022</v>
      </c>
      <c r="W12">
        <v>1.0841008936501499</v>
      </c>
      <c r="X12">
        <f t="shared" si="0"/>
        <v>5.7957569668854383</v>
      </c>
      <c r="Y12">
        <v>14.293830295591899</v>
      </c>
      <c r="Z12">
        <v>15.4671968475366</v>
      </c>
      <c r="AA12">
        <f t="shared" si="3"/>
        <v>0.87950499800402948</v>
      </c>
      <c r="AB12">
        <f t="shared" si="4"/>
        <v>0.95170270327861739</v>
      </c>
    </row>
    <row r="13" spans="1:28">
      <c r="B13">
        <v>91</v>
      </c>
      <c r="C13" s="7">
        <v>1.2</v>
      </c>
      <c r="D13" s="8">
        <v>35.4</v>
      </c>
      <c r="E13" s="9">
        <v>40</v>
      </c>
      <c r="F13">
        <v>9</v>
      </c>
      <c r="M13" s="18">
        <v>14.193831751176599</v>
      </c>
      <c r="N13" s="18">
        <v>122.34137120008199</v>
      </c>
      <c r="O13" s="19">
        <v>22.2995710338162</v>
      </c>
      <c r="P13" s="16">
        <v>2.56174664328393</v>
      </c>
      <c r="Q13" s="16">
        <f t="shared" si="1"/>
        <v>1.1149785516908099</v>
      </c>
      <c r="R13">
        <v>11.1761665216429</v>
      </c>
      <c r="S13">
        <v>0.63133808714017103</v>
      </c>
      <c r="T13">
        <v>2.7102480961998698</v>
      </c>
      <c r="U13">
        <v>13.718748861180799</v>
      </c>
      <c r="V13">
        <f t="shared" si="2"/>
        <v>0.7749689368724263</v>
      </c>
      <c r="W13">
        <v>1.0841008936501499</v>
      </c>
      <c r="X13">
        <f t="shared" si="0"/>
        <v>5.7957569668854383</v>
      </c>
      <c r="Y13">
        <v>13.7096748257411</v>
      </c>
      <c r="Z13">
        <v>13.7278228966205</v>
      </c>
      <c r="AA13">
        <f t="shared" si="3"/>
        <v>0.77445634671795938</v>
      </c>
      <c r="AB13">
        <f t="shared" si="4"/>
        <v>0.77548152702689332</v>
      </c>
    </row>
    <row r="14" spans="1:28">
      <c r="B14">
        <v>92</v>
      </c>
      <c r="C14" s="7">
        <v>1.1000000000000001</v>
      </c>
      <c r="D14" s="8">
        <v>33.11</v>
      </c>
      <c r="E14" s="9">
        <v>40</v>
      </c>
      <c r="F14">
        <v>11</v>
      </c>
      <c r="M14" s="18">
        <v>18.330602126979599</v>
      </c>
      <c r="N14" s="18">
        <v>169.93951613831899</v>
      </c>
      <c r="O14" s="19">
        <v>28.781206382806499</v>
      </c>
      <c r="P14" s="16">
        <v>2.1448414960554798</v>
      </c>
      <c r="Q14" s="16">
        <f t="shared" si="1"/>
        <v>1.4390603191403248</v>
      </c>
      <c r="R14">
        <v>15.7694882331042</v>
      </c>
      <c r="S14">
        <v>0.95196642075346805</v>
      </c>
      <c r="T14">
        <v>3.2238660782622599</v>
      </c>
      <c r="U14">
        <v>12.3618311657977</v>
      </c>
      <c r="V14">
        <f t="shared" si="2"/>
        <v>0.74625870890399026</v>
      </c>
      <c r="W14">
        <v>1.28955407563318</v>
      </c>
      <c r="X14">
        <f t="shared" si="0"/>
        <v>4.8723705549877767</v>
      </c>
      <c r="Y14">
        <v>12.057022242492501</v>
      </c>
      <c r="Z14">
        <v>12.666640089103</v>
      </c>
      <c r="AA14">
        <f t="shared" si="3"/>
        <v>0.72785801158679186</v>
      </c>
      <c r="AB14">
        <f t="shared" si="4"/>
        <v>0.76465940622119466</v>
      </c>
    </row>
    <row r="15" spans="1:28">
      <c r="B15">
        <v>93</v>
      </c>
      <c r="C15" s="7">
        <v>1.1000000000000001</v>
      </c>
      <c r="D15" s="8">
        <v>33.119999999999997</v>
      </c>
      <c r="E15" s="9">
        <v>40</v>
      </c>
      <c r="F15">
        <v>10</v>
      </c>
      <c r="M15" s="18">
        <v>16.3205338422502</v>
      </c>
      <c r="N15" s="18">
        <v>151.49305880367001</v>
      </c>
      <c r="O15" s="19">
        <v>25.641316698741601</v>
      </c>
      <c r="P15" s="16">
        <v>2.1161121814308701</v>
      </c>
      <c r="Q15" s="16">
        <f t="shared" si="1"/>
        <v>1.2820658349370802</v>
      </c>
      <c r="R15">
        <v>13.6393834676099</v>
      </c>
      <c r="S15">
        <v>0.82312846861244504</v>
      </c>
      <c r="T15">
        <v>3.2238660782622599</v>
      </c>
      <c r="U15">
        <v>11.434974720090301</v>
      </c>
      <c r="V15">
        <f t="shared" si="2"/>
        <v>0.6900978367969115</v>
      </c>
      <c r="W15">
        <v>1.28955407563318</v>
      </c>
      <c r="X15">
        <f t="shared" si="0"/>
        <v>4.8723705549877767</v>
      </c>
      <c r="Y15">
        <v>11.7754377895291</v>
      </c>
      <c r="Z15">
        <v>11.0945116506515</v>
      </c>
      <c r="AA15">
        <f t="shared" si="3"/>
        <v>0.71064469706378719</v>
      </c>
      <c r="AB15">
        <f t="shared" si="4"/>
        <v>0.66955097653003559</v>
      </c>
    </row>
    <row r="16" spans="1:28">
      <c r="B16">
        <v>94</v>
      </c>
      <c r="C16" s="7">
        <v>1</v>
      </c>
      <c r="D16" s="8">
        <v>32.97</v>
      </c>
      <c r="E16" s="9">
        <v>40</v>
      </c>
      <c r="F16">
        <v>11</v>
      </c>
      <c r="M16" s="18">
        <v>15.8600957251072</v>
      </c>
      <c r="N16" s="18">
        <v>159.355065906671</v>
      </c>
      <c r="O16" s="19">
        <v>24.910305431048201</v>
      </c>
      <c r="P16" s="16">
        <v>1.6901220751566499</v>
      </c>
      <c r="Q16" s="16">
        <f t="shared" si="1"/>
        <v>1.24551527155241</v>
      </c>
      <c r="R16">
        <v>15.672335743923</v>
      </c>
      <c r="S16">
        <v>0.94835788144073097</v>
      </c>
      <c r="T16">
        <v>3.8936474887655401</v>
      </c>
      <c r="U16">
        <v>15.249684737379299</v>
      </c>
      <c r="V16">
        <f t="shared" si="2"/>
        <v>0.92280061634228727</v>
      </c>
      <c r="W16">
        <v>1.55748940491319</v>
      </c>
      <c r="X16">
        <f t="shared" si="0"/>
        <v>4.0341753127558473</v>
      </c>
      <c r="Y16">
        <v>15.7774772618739</v>
      </c>
      <c r="Z16">
        <v>14.721892212884701</v>
      </c>
      <c r="AA16">
        <f t="shared" si="3"/>
        <v>0.95473880229774144</v>
      </c>
      <c r="AB16">
        <f t="shared" si="4"/>
        <v>0.89086243038683344</v>
      </c>
    </row>
    <row r="17" spans="1:28">
      <c r="B17">
        <v>95</v>
      </c>
      <c r="C17" s="7">
        <v>1</v>
      </c>
      <c r="D17" s="8">
        <v>33.64</v>
      </c>
      <c r="E17" s="9">
        <v>40</v>
      </c>
      <c r="F17">
        <v>10</v>
      </c>
      <c r="M17" s="18">
        <v>18.584825937264199</v>
      </c>
      <c r="N17" s="18">
        <v>186.80943655658399</v>
      </c>
      <c r="O17" s="19">
        <v>29.179702970488599</v>
      </c>
      <c r="P17" s="16">
        <v>1.72070634968402</v>
      </c>
      <c r="Q17" s="16">
        <f t="shared" si="1"/>
        <v>1.4589851485244298</v>
      </c>
      <c r="R17">
        <v>17.852282421356499</v>
      </c>
      <c r="S17">
        <v>1.0587544280271</v>
      </c>
      <c r="T17">
        <v>3.8936474887655401</v>
      </c>
      <c r="U17">
        <v>15.191997204303799</v>
      </c>
      <c r="V17">
        <f t="shared" si="2"/>
        <v>0.90100010647944717</v>
      </c>
      <c r="W17">
        <v>1.55748940491319</v>
      </c>
      <c r="X17">
        <f t="shared" si="0"/>
        <v>4.0341753127558473</v>
      </c>
      <c r="Y17">
        <v>15.7944834236872</v>
      </c>
      <c r="Z17">
        <v>14.589510984920301</v>
      </c>
      <c r="AA17">
        <f t="shared" si="3"/>
        <v>0.93673208697659083</v>
      </c>
      <c r="AB17">
        <f t="shared" si="4"/>
        <v>0.86526812598229774</v>
      </c>
    </row>
    <row r="18" spans="1:28">
      <c r="B18">
        <v>96</v>
      </c>
      <c r="C18" s="7">
        <v>0.73499999999999999</v>
      </c>
      <c r="D18" s="8">
        <v>38.840000000000003</v>
      </c>
      <c r="E18" s="9">
        <v>40</v>
      </c>
      <c r="F18">
        <v>10</v>
      </c>
      <c r="M18" s="18">
        <v>12.7891097580584</v>
      </c>
      <c r="N18" s="18">
        <v>171.332251179861</v>
      </c>
      <c r="O18" s="19">
        <v>20.0780748763563</v>
      </c>
      <c r="P18" s="16">
        <v>0.98590454384138604</v>
      </c>
      <c r="Q18" s="16">
        <f t="shared" si="1"/>
        <v>1.0039037438178151</v>
      </c>
      <c r="R18">
        <v>19.347295004064499</v>
      </c>
      <c r="S18">
        <v>0.951702326191743</v>
      </c>
      <c r="T18">
        <v>6.9021528428792198</v>
      </c>
      <c r="U18">
        <v>19.533475164414799</v>
      </c>
      <c r="V18">
        <f t="shared" si="2"/>
        <v>0.9610309762323358</v>
      </c>
      <c r="W18">
        <v>2.7613506431924</v>
      </c>
      <c r="X18">
        <f t="shared" si="0"/>
        <v>2.2754029165653478</v>
      </c>
      <c r="Y18">
        <v>21.865098518756501</v>
      </c>
      <c r="Z18">
        <v>17.201851810072998</v>
      </c>
      <c r="AA18">
        <f t="shared" si="3"/>
        <v>1.0757449351960351</v>
      </c>
      <c r="AB18">
        <f t="shared" si="4"/>
        <v>0.84631701726863173</v>
      </c>
    </row>
    <row r="19" spans="1:28">
      <c r="B19">
        <v>97</v>
      </c>
      <c r="C19" s="7">
        <v>0.75</v>
      </c>
      <c r="D19" s="8">
        <v>38.01</v>
      </c>
      <c r="E19" s="9">
        <v>40</v>
      </c>
      <c r="F19">
        <v>10</v>
      </c>
      <c r="M19" s="18">
        <v>15.109088057067501</v>
      </c>
      <c r="N19" s="18">
        <v>202.32835080312901</v>
      </c>
      <c r="O19" s="19">
        <v>23.733863706570101</v>
      </c>
      <c r="P19" s="16">
        <v>1.0332813046690801</v>
      </c>
      <c r="Q19" s="16">
        <f t="shared" si="1"/>
        <v>1.186693185328505</v>
      </c>
      <c r="R19">
        <v>20.7378068104641</v>
      </c>
      <c r="S19">
        <v>1.0483505041347001</v>
      </c>
      <c r="T19">
        <v>6.6668115457590504</v>
      </c>
      <c r="U19">
        <v>20.470286762623601</v>
      </c>
      <c r="V19">
        <f t="shared" si="2"/>
        <v>1.0349952022263822</v>
      </c>
      <c r="W19">
        <v>2.6671589365802801</v>
      </c>
      <c r="X19">
        <f t="shared" si="0"/>
        <v>2.3557596140991972</v>
      </c>
      <c r="Y19">
        <v>23.0522179625139</v>
      </c>
      <c r="Z19">
        <v>17.888355562733199</v>
      </c>
      <c r="AA19">
        <v>1.0349952022263822</v>
      </c>
      <c r="AB19">
        <f t="shared" si="4"/>
        <v>0.90445055303053112</v>
      </c>
    </row>
    <row r="20" spans="1:28">
      <c r="B20">
        <v>98</v>
      </c>
      <c r="C20" s="7">
        <v>0.5</v>
      </c>
      <c r="D20" s="8">
        <v>36</v>
      </c>
      <c r="E20" s="9">
        <v>40</v>
      </c>
      <c r="F20">
        <v>0</v>
      </c>
      <c r="G20">
        <v>0.94348491451485605</v>
      </c>
      <c r="H20">
        <v>1.0584085927039899</v>
      </c>
      <c r="I20">
        <v>0.82012271014801597</v>
      </c>
      <c r="J20">
        <v>1.0660889810105501</v>
      </c>
      <c r="K20">
        <v>1.2105978648549001</v>
      </c>
      <c r="L20">
        <v>0.84829551714806695</v>
      </c>
      <c r="M20" s="18">
        <v>4.3907703968302902</v>
      </c>
      <c r="N20" s="18">
        <v>88.232948665033007</v>
      </c>
      <c r="O20" s="19">
        <v>6.8931024060063004</v>
      </c>
      <c r="P20" s="16">
        <v>0.25038845557873002</v>
      </c>
      <c r="Q20" s="16">
        <f t="shared" si="1"/>
        <v>0.34465512030031503</v>
      </c>
      <c r="R20">
        <v>25.769596343912401</v>
      </c>
      <c r="S20">
        <v>1.1258194229027101</v>
      </c>
      <c r="T20">
        <v>12.2778624962883</v>
      </c>
      <c r="U20">
        <v>26.655900224925102</v>
      </c>
      <c r="V20">
        <v>0.94348491451485605</v>
      </c>
      <c r="W20">
        <v>4.9131557304306996</v>
      </c>
      <c r="X20">
        <f t="shared" si="0"/>
        <v>1.2788492064811441</v>
      </c>
      <c r="Y20">
        <v>28.7938852218298</v>
      </c>
      <c r="Z20">
        <v>24.517915228020399</v>
      </c>
      <c r="AA20">
        <v>0.94348491451485605</v>
      </c>
      <c r="AB20">
        <f t="shared" si="4"/>
        <v>1.071574656491324</v>
      </c>
    </row>
    <row r="21" spans="1:28">
      <c r="B21">
        <v>99</v>
      </c>
      <c r="C21" s="7">
        <v>0.5</v>
      </c>
      <c r="D21" s="8">
        <v>36.200000000000003</v>
      </c>
      <c r="E21" s="9">
        <v>40</v>
      </c>
      <c r="F21">
        <v>0</v>
      </c>
      <c r="G21">
        <v>0.92957740540635903</v>
      </c>
      <c r="H21">
        <v>1.0287676925167899</v>
      </c>
      <c r="I21">
        <v>0.82578374376966601</v>
      </c>
      <c r="J21">
        <v>0.94645453440060801</v>
      </c>
      <c r="K21">
        <v>1.07762164914543</v>
      </c>
      <c r="L21">
        <v>0.84987595861187704</v>
      </c>
      <c r="M21" s="18">
        <v>4.7265917296977298</v>
      </c>
      <c r="N21" s="18">
        <v>95.020737976072098</v>
      </c>
      <c r="O21" s="19">
        <v>7.4205881573740902</v>
      </c>
      <c r="P21" s="16">
        <v>0.26592734495119402</v>
      </c>
      <c r="Q21" s="16">
        <f t="shared" si="1"/>
        <v>0.37102940786870453</v>
      </c>
      <c r="R21">
        <v>25.9994281533268</v>
      </c>
      <c r="S21">
        <v>1.1295848196721101</v>
      </c>
      <c r="T21">
        <v>12.2778624962883</v>
      </c>
      <c r="U21">
        <v>26.693862073555302</v>
      </c>
      <c r="V21">
        <v>0.92957740540635903</v>
      </c>
      <c r="W21">
        <v>4.9131557304306996</v>
      </c>
      <c r="X21">
        <f t="shared" si="0"/>
        <v>1.2788492064811441</v>
      </c>
      <c r="Y21">
        <v>28.906601747313601</v>
      </c>
      <c r="Z21">
        <v>24.481122399797101</v>
      </c>
      <c r="AA21">
        <f t="shared" si="3"/>
        <v>1.256405601372095</v>
      </c>
      <c r="AB21">
        <f t="shared" si="4"/>
        <v>1.0640551795002822</v>
      </c>
    </row>
    <row r="22" spans="1:28">
      <c r="A22">
        <v>9</v>
      </c>
      <c r="B22" s="22">
        <v>100</v>
      </c>
      <c r="C22" s="7">
        <v>1.4990000000000001</v>
      </c>
      <c r="D22" s="8">
        <v>22.48</v>
      </c>
      <c r="E22" s="9">
        <v>20</v>
      </c>
      <c r="F22">
        <v>0</v>
      </c>
      <c r="G22">
        <v>0.47153277648809899</v>
      </c>
      <c r="H22">
        <v>0.58122598063493103</v>
      </c>
      <c r="I22">
        <v>0.35245329991076901</v>
      </c>
      <c r="J22">
        <v>0.48759595138704898</v>
      </c>
      <c r="K22">
        <v>0.58570856495889601</v>
      </c>
      <c r="L22">
        <v>0.39902891307926602</v>
      </c>
      <c r="M22" s="18">
        <v>5.90057836798072</v>
      </c>
      <c r="N22" s="18">
        <v>39.540634709246902</v>
      </c>
      <c r="O22" s="19">
        <v>9.2641157119330995</v>
      </c>
      <c r="P22" s="16">
        <v>2.2942751329119599</v>
      </c>
      <c r="Q22" s="16">
        <f t="shared" si="1"/>
        <v>0.46320578559665498</v>
      </c>
      <c r="R22">
        <v>4.9579876258451101</v>
      </c>
      <c r="S22">
        <v>0.441101834960405</v>
      </c>
      <c r="T22">
        <v>1.7371031952446401</v>
      </c>
      <c r="U22">
        <v>5.0065731755258298</v>
      </c>
      <c r="V22">
        <f t="shared" si="2"/>
        <v>0.44542439497679298</v>
      </c>
      <c r="W22">
        <v>0.69484128563539405</v>
      </c>
      <c r="X22">
        <f t="shared" si="0"/>
        <v>9.042619425577108</v>
      </c>
      <c r="Y22">
        <v>5.1898026117175</v>
      </c>
      <c r="Z22">
        <v>4.8233437393341498</v>
      </c>
      <c r="AA22">
        <f t="shared" si="3"/>
        <v>0.4617259365494959</v>
      </c>
      <c r="AB22">
        <f t="shared" si="4"/>
        <v>0.42912285340408918</v>
      </c>
    </row>
    <row r="23" spans="1:28">
      <c r="B23" s="22">
        <v>101</v>
      </c>
      <c r="C23" s="7">
        <v>1.5</v>
      </c>
      <c r="D23" s="8">
        <v>17.850000000000001</v>
      </c>
      <c r="E23" s="9">
        <v>20</v>
      </c>
      <c r="F23">
        <v>0</v>
      </c>
      <c r="G23">
        <v>0.52449066348815498</v>
      </c>
      <c r="H23">
        <v>0.62149154402209905</v>
      </c>
      <c r="I23">
        <v>0.41413080185148698</v>
      </c>
      <c r="J23">
        <v>0.51608402283416099</v>
      </c>
      <c r="K23">
        <v>0.61117915372961196</v>
      </c>
      <c r="L23">
        <v>0.424440063742834</v>
      </c>
      <c r="M23" s="18">
        <v>6.2145513525510001</v>
      </c>
      <c r="N23" s="18">
        <v>41.661893312758501</v>
      </c>
      <c r="O23" s="19">
        <v>9.7594367541412606</v>
      </c>
      <c r="P23" s="16">
        <v>2.2047178639046501</v>
      </c>
      <c r="Q23" s="16">
        <f t="shared" si="1"/>
        <v>0.48797183770706304</v>
      </c>
      <c r="R23">
        <v>5.3736156752215196</v>
      </c>
      <c r="S23">
        <v>0.60208543274830795</v>
      </c>
      <c r="T23">
        <v>1.7347878505235099</v>
      </c>
      <c r="U23">
        <v>5.1565221416481002</v>
      </c>
      <c r="V23">
        <f t="shared" si="2"/>
        <v>0.57776124788773064</v>
      </c>
      <c r="W23">
        <v>0.69391514759734796</v>
      </c>
      <c r="X23">
        <f t="shared" si="0"/>
        <v>9.0546882121464733</v>
      </c>
      <c r="Y23">
        <v>5.0638895392030401</v>
      </c>
      <c r="Z23">
        <v>5.2491547440931603</v>
      </c>
      <c r="AA23">
        <f t="shared" si="3"/>
        <v>0.56738225085958238</v>
      </c>
      <c r="AB23">
        <f t="shared" si="4"/>
        <v>0.5881402449158788</v>
      </c>
    </row>
    <row r="24" spans="1:28">
      <c r="B24" s="21">
        <v>102</v>
      </c>
      <c r="C24" s="7">
        <v>1.4</v>
      </c>
      <c r="D24" s="8">
        <v>18.760000000000002</v>
      </c>
      <c r="E24" s="9">
        <v>20</v>
      </c>
      <c r="F24">
        <v>1</v>
      </c>
      <c r="G24">
        <v>0.69923201970832904</v>
      </c>
      <c r="H24">
        <v>0.76120448639333504</v>
      </c>
      <c r="I24">
        <v>0.60449817747753298</v>
      </c>
      <c r="J24">
        <v>0.68157449380759205</v>
      </c>
      <c r="K24">
        <v>0.77687832330949802</v>
      </c>
      <c r="L24">
        <v>0.57514566861486405</v>
      </c>
      <c r="M24" s="18">
        <v>8.6410265261059696</v>
      </c>
      <c r="N24" s="18">
        <v>61.2854999157666</v>
      </c>
      <c r="O24" s="19">
        <v>13.5656535397805</v>
      </c>
      <c r="P24" s="16">
        <v>2.7933962075507002</v>
      </c>
      <c r="Q24" s="16">
        <f t="shared" si="1"/>
        <v>0.678282676989025</v>
      </c>
      <c r="R24">
        <v>6.7568597147516503</v>
      </c>
      <c r="S24">
        <v>0.72034455188429503</v>
      </c>
      <c r="T24">
        <v>1.991458627294</v>
      </c>
      <c r="U24">
        <v>6.0177931255613704</v>
      </c>
      <c r="V24">
        <f t="shared" si="2"/>
        <v>0.64155317036055381</v>
      </c>
      <c r="W24">
        <v>0.79658350224495</v>
      </c>
      <c r="X24">
        <f t="shared" si="0"/>
        <v>7.887666879206221</v>
      </c>
      <c r="Y24">
        <v>5.8284781776619399</v>
      </c>
      <c r="Z24">
        <v>6.2071080734607902</v>
      </c>
      <c r="AA24">
        <f t="shared" si="3"/>
        <v>0.62137042188659519</v>
      </c>
      <c r="AB24">
        <f t="shared" si="4"/>
        <v>0.66173591883451133</v>
      </c>
    </row>
    <row r="25" spans="1:28">
      <c r="B25" s="21">
        <v>103</v>
      </c>
      <c r="C25" s="7">
        <v>1.4</v>
      </c>
      <c r="D25" s="8">
        <v>17.03</v>
      </c>
      <c r="E25" s="9">
        <v>20</v>
      </c>
      <c r="F25">
        <v>2</v>
      </c>
      <c r="G25">
        <v>0.809813881008974</v>
      </c>
      <c r="H25">
        <v>0.86431476529631301</v>
      </c>
      <c r="I25">
        <v>0.71152447081218995</v>
      </c>
      <c r="J25">
        <v>0.85144264453863105</v>
      </c>
      <c r="K25">
        <v>0.88209325558408602</v>
      </c>
      <c r="L25">
        <v>0.74223036257967301</v>
      </c>
      <c r="M25" s="18">
        <v>9.8404364352494493</v>
      </c>
      <c r="N25" s="18">
        <v>69.792178568321006</v>
      </c>
      <c r="O25" s="19">
        <v>15.448756726466501</v>
      </c>
      <c r="P25" s="16">
        <v>2.6029966527876498</v>
      </c>
      <c r="Q25" s="16">
        <f t="shared" si="1"/>
        <v>0.77243783632332508</v>
      </c>
      <c r="R25">
        <v>7.9196517933549799</v>
      </c>
      <c r="S25">
        <v>0.93007858931865095</v>
      </c>
      <c r="T25">
        <v>1.991458627294</v>
      </c>
      <c r="U25">
        <v>6.9743736021396598</v>
      </c>
      <c r="V25">
        <f t="shared" si="2"/>
        <v>0.81906580598270795</v>
      </c>
      <c r="W25">
        <v>0.79658350224495</v>
      </c>
      <c r="X25">
        <f t="shared" si="0"/>
        <v>7.887666879206221</v>
      </c>
      <c r="Y25">
        <v>7.1598628011666898</v>
      </c>
      <c r="Z25">
        <v>6.7888844031126299</v>
      </c>
      <c r="AA25">
        <f t="shared" si="3"/>
        <v>0.8408495343817074</v>
      </c>
      <c r="AB25">
        <f t="shared" si="4"/>
        <v>0.7972820775837085</v>
      </c>
    </row>
    <row r="26" spans="1:28">
      <c r="B26" s="10">
        <v>104</v>
      </c>
      <c r="C26" s="11">
        <v>1.3029999999999999</v>
      </c>
      <c r="D26" s="12">
        <v>16.86</v>
      </c>
      <c r="E26" s="13">
        <v>20</v>
      </c>
      <c r="F26" s="10">
        <v>7</v>
      </c>
      <c r="Q26" s="16">
        <f t="shared" si="1"/>
        <v>0</v>
      </c>
      <c r="S26" t="s">
        <v>22</v>
      </c>
      <c r="T26">
        <v>2.2989525814930198</v>
      </c>
      <c r="W26">
        <v>0.91958132860168396</v>
      </c>
      <c r="X26">
        <f t="shared" si="0"/>
        <v>6.8326586368753297</v>
      </c>
    </row>
    <row r="27" spans="1:28">
      <c r="B27" s="10">
        <v>105</v>
      </c>
      <c r="C27" s="11">
        <v>1.3</v>
      </c>
      <c r="D27" s="12">
        <v>16.72</v>
      </c>
      <c r="E27" s="13">
        <v>20</v>
      </c>
      <c r="F27" s="10">
        <v>8</v>
      </c>
      <c r="Q27" s="16">
        <f t="shared" si="1"/>
        <v>0</v>
      </c>
      <c r="S27" t="s">
        <v>22</v>
      </c>
      <c r="T27">
        <v>2.3095724414947698</v>
      </c>
      <c r="W27">
        <v>0.92382928845551004</v>
      </c>
      <c r="X27">
        <f t="shared" si="0"/>
        <v>6.8012406466177691</v>
      </c>
    </row>
    <row r="28" spans="1:28">
      <c r="B28" s="10">
        <v>106</v>
      </c>
      <c r="C28" s="11">
        <v>1.2</v>
      </c>
      <c r="D28" s="12">
        <v>15.62</v>
      </c>
      <c r="E28" s="13">
        <v>20</v>
      </c>
      <c r="F28" s="10">
        <v>8</v>
      </c>
      <c r="Q28" s="16">
        <f t="shared" si="1"/>
        <v>0</v>
      </c>
      <c r="S28" t="s">
        <v>22</v>
      </c>
      <c r="T28">
        <v>2.7102480961998698</v>
      </c>
      <c r="W28">
        <v>1.0841008936501499</v>
      </c>
      <c r="X28">
        <f t="shared" si="0"/>
        <v>5.7957569668854383</v>
      </c>
    </row>
    <row r="29" spans="1:28">
      <c r="B29" s="10">
        <v>107</v>
      </c>
      <c r="C29" s="11">
        <v>1.2</v>
      </c>
      <c r="D29" s="12">
        <v>17.510000000000002</v>
      </c>
      <c r="E29" s="13">
        <v>20</v>
      </c>
      <c r="F29" s="10">
        <v>7</v>
      </c>
      <c r="Q29" s="16">
        <f t="shared" si="1"/>
        <v>0</v>
      </c>
      <c r="S29" t="s">
        <v>22</v>
      </c>
      <c r="T29">
        <v>2.7102480961998698</v>
      </c>
      <c r="W29">
        <v>1.0841008936501499</v>
      </c>
      <c r="X29">
        <f t="shared" si="0"/>
        <v>5.7957569668854383</v>
      </c>
    </row>
    <row r="30" spans="1:28">
      <c r="B30" s="21">
        <v>108</v>
      </c>
      <c r="C30" s="7">
        <v>1.1000000000000001</v>
      </c>
      <c r="D30" s="8">
        <v>16.41</v>
      </c>
      <c r="E30" s="9">
        <v>20</v>
      </c>
      <c r="F30">
        <v>3</v>
      </c>
      <c r="G30">
        <v>0.841219470708503</v>
      </c>
      <c r="H30">
        <v>0.90361625243100596</v>
      </c>
      <c r="I30">
        <v>0.77681458690369298</v>
      </c>
      <c r="J30">
        <v>0.871863925652127</v>
      </c>
      <c r="K30">
        <v>0.93156922964683397</v>
      </c>
      <c r="L30">
        <v>0.79623747886805796</v>
      </c>
      <c r="M30" s="18">
        <v>8.8592685711765693</v>
      </c>
      <c r="N30" s="18">
        <v>82.200805638467401</v>
      </c>
      <c r="O30" s="19">
        <v>13.925947134954001</v>
      </c>
      <c r="P30">
        <v>2.1013474512808199</v>
      </c>
      <c r="Q30" s="16">
        <f t="shared" si="1"/>
        <v>0.69629735674769999</v>
      </c>
      <c r="R30">
        <v>7.7890873091817303</v>
      </c>
      <c r="S30">
        <v>0.94872687188750204</v>
      </c>
      <c r="T30">
        <v>3.2238660782622599</v>
      </c>
      <c r="U30">
        <v>5.7099250227087399</v>
      </c>
      <c r="V30">
        <f t="shared" si="2"/>
        <v>0.69548474718067477</v>
      </c>
      <c r="W30">
        <v>1.28955407563318</v>
      </c>
      <c r="X30">
        <f t="shared" si="0"/>
        <v>4.8723705549877767</v>
      </c>
      <c r="Y30">
        <v>5.8251198228889196</v>
      </c>
      <c r="Z30">
        <v>5.5947302225285602</v>
      </c>
      <c r="AA30">
        <f t="shared" si="3"/>
        <v>0.70951579420164501</v>
      </c>
      <c r="AB30">
        <f t="shared" si="4"/>
        <v>0.68145370015970463</v>
      </c>
    </row>
    <row r="31" spans="1:28">
      <c r="B31" s="21">
        <v>109</v>
      </c>
      <c r="C31" s="7">
        <v>1.1000000000000001</v>
      </c>
      <c r="D31" s="8">
        <v>16.72</v>
      </c>
      <c r="E31" s="9">
        <v>20</v>
      </c>
      <c r="F31">
        <v>1</v>
      </c>
      <c r="G31">
        <v>0.84779659723476397</v>
      </c>
      <c r="H31">
        <v>0.90845498672144698</v>
      </c>
      <c r="I31">
        <v>0.77399973316003101</v>
      </c>
      <c r="J31">
        <v>0.89078300573877101</v>
      </c>
      <c r="K31">
        <v>0.96078847509861598</v>
      </c>
      <c r="L31">
        <v>0.806516895904002</v>
      </c>
      <c r="M31" s="18">
        <v>8.7184560364523005</v>
      </c>
      <c r="N31" s="18">
        <v>80.961407407110798</v>
      </c>
      <c r="O31" s="19">
        <v>13.690376131559001</v>
      </c>
      <c r="P31">
        <v>1.9980112481785901</v>
      </c>
      <c r="Q31" s="16">
        <f t="shared" si="1"/>
        <v>0.68451880657795006</v>
      </c>
      <c r="R31">
        <v>7.9775731452041097</v>
      </c>
      <c r="S31">
        <v>0.95366914707826</v>
      </c>
      <c r="T31">
        <v>3.2238660782622599</v>
      </c>
      <c r="U31">
        <v>5.9127880752302202</v>
      </c>
      <c r="V31">
        <f t="shared" si="2"/>
        <v>0.70684115137993131</v>
      </c>
      <c r="W31">
        <v>1.28955407563318</v>
      </c>
      <c r="X31">
        <f t="shared" si="0"/>
        <v>4.8723705549877767</v>
      </c>
      <c r="Y31">
        <v>6.0304264212594898</v>
      </c>
      <c r="Z31">
        <v>5.79514972920094</v>
      </c>
      <c r="AA31">
        <f t="shared" si="3"/>
        <v>0.72090416579813754</v>
      </c>
      <c r="AB31">
        <f t="shared" si="4"/>
        <v>0.69277813696172397</v>
      </c>
    </row>
    <row r="32" spans="1:28">
      <c r="B32" s="22">
        <v>110</v>
      </c>
      <c r="C32" s="7">
        <v>1</v>
      </c>
      <c r="D32" s="8">
        <v>16.43</v>
      </c>
      <c r="E32" s="9">
        <v>20</v>
      </c>
      <c r="F32">
        <v>0</v>
      </c>
      <c r="G32">
        <v>0.81329380722128897</v>
      </c>
      <c r="H32">
        <v>0.92100745348526802</v>
      </c>
      <c r="I32">
        <v>0.74099411064072496</v>
      </c>
      <c r="J32">
        <v>0.83319808201020396</v>
      </c>
      <c r="K32">
        <v>0.892771479093314</v>
      </c>
      <c r="L32">
        <v>0.79136663193315504</v>
      </c>
      <c r="M32" s="18">
        <v>6.90479998031131</v>
      </c>
      <c r="N32" s="18">
        <v>69.462702504633299</v>
      </c>
      <c r="O32" s="19">
        <v>10.846481482152001</v>
      </c>
      <c r="P32">
        <v>1.37542364933284</v>
      </c>
      <c r="Q32" s="16">
        <f t="shared" si="1"/>
        <v>0.54232407410760008</v>
      </c>
      <c r="R32">
        <v>8.4790467708535004</v>
      </c>
      <c r="S32">
        <v>1.0295962343901901</v>
      </c>
      <c r="T32">
        <v>3.8936474887655401</v>
      </c>
      <c r="U32">
        <v>8.3623703443088999</v>
      </c>
      <c r="V32">
        <f t="shared" si="2"/>
        <v>1.0154482405261502</v>
      </c>
      <c r="W32">
        <v>1.55748940491319</v>
      </c>
      <c r="X32">
        <f t="shared" si="0"/>
        <v>4.0341753127558473</v>
      </c>
      <c r="Y32">
        <v>8.39731633786419</v>
      </c>
      <c r="Z32">
        <v>8.3274243507536205</v>
      </c>
      <c r="AA32">
        <f t="shared" si="3"/>
        <v>1.0196917559659211</v>
      </c>
      <c r="AB32">
        <f t="shared" si="4"/>
        <v>1.0112047250863807</v>
      </c>
    </row>
    <row r="33" spans="1:28">
      <c r="B33" s="22">
        <v>111</v>
      </c>
      <c r="C33" s="7">
        <v>1</v>
      </c>
      <c r="D33" s="8">
        <v>16.309999999999999</v>
      </c>
      <c r="E33" s="9">
        <v>20</v>
      </c>
      <c r="F33">
        <v>0</v>
      </c>
      <c r="G33">
        <v>0.79777796946594204</v>
      </c>
      <c r="H33">
        <v>0.87910666266951298</v>
      </c>
      <c r="I33">
        <v>0.73584524215444103</v>
      </c>
      <c r="J33">
        <v>0.81847303202768396</v>
      </c>
      <c r="K33">
        <v>0.88028579815943198</v>
      </c>
      <c r="L33">
        <v>0.72025850256794299</v>
      </c>
      <c r="M33" s="18">
        <v>6.9720131549020801</v>
      </c>
      <c r="N33" s="18">
        <v>70.109791943897704</v>
      </c>
      <c r="O33" s="19">
        <v>10.9453618632262</v>
      </c>
      <c r="P33">
        <v>1.4072667216411801</v>
      </c>
      <c r="Q33" s="16">
        <f t="shared" si="1"/>
        <v>0.54726809316130998</v>
      </c>
      <c r="R33">
        <v>8.4321953418901696</v>
      </c>
      <c r="S33">
        <v>1.03144049004975</v>
      </c>
      <c r="T33">
        <v>3.8936474887655401</v>
      </c>
      <c r="U33">
        <v>8.2813723897750293</v>
      </c>
      <c r="V33">
        <f t="shared" si="2"/>
        <v>1.0130113484441081</v>
      </c>
      <c r="W33">
        <v>1.55748940491319</v>
      </c>
      <c r="X33">
        <f t="shared" si="0"/>
        <v>4.0341753127558473</v>
      </c>
      <c r="Y33">
        <v>8.3504151799726696</v>
      </c>
      <c r="Z33">
        <v>8.2123295995773908</v>
      </c>
      <c r="AA33">
        <f t="shared" si="3"/>
        <v>1.0214569449837358</v>
      </c>
      <c r="AB33">
        <f t="shared" si="4"/>
        <v>1.0045657519044802</v>
      </c>
    </row>
    <row r="34" spans="1:28">
      <c r="B34">
        <v>112</v>
      </c>
      <c r="C34" s="7">
        <v>0.75</v>
      </c>
      <c r="D34" s="8">
        <v>18.440000000000001</v>
      </c>
      <c r="E34" s="9">
        <v>20</v>
      </c>
      <c r="F34">
        <v>0</v>
      </c>
      <c r="G34">
        <v>0.86546807205884702</v>
      </c>
      <c r="H34">
        <v>0.94866100620632698</v>
      </c>
      <c r="I34">
        <v>0.781717207281177</v>
      </c>
      <c r="J34">
        <v>0.88929324322065895</v>
      </c>
      <c r="K34">
        <v>0.97565907747385605</v>
      </c>
      <c r="L34">
        <v>0.80771798950148099</v>
      </c>
      <c r="M34" s="18">
        <v>5.5515417286650699</v>
      </c>
      <c r="N34" s="18">
        <v>74.341633203344898</v>
      </c>
      <c r="O34" s="19">
        <v>8.7153822587459207</v>
      </c>
      <c r="P34" s="16">
        <v>0.93934664060816397</v>
      </c>
      <c r="Q34" s="16">
        <f t="shared" si="1"/>
        <v>0.43576911293729603</v>
      </c>
      <c r="R34">
        <v>9.4261646421939993</v>
      </c>
      <c r="S34">
        <v>0.98223557154750896</v>
      </c>
      <c r="T34">
        <v>6.6668115457590504</v>
      </c>
      <c r="U34">
        <v>9.3341772209325793</v>
      </c>
      <c r="V34">
        <f t="shared" si="2"/>
        <v>0.9728086086090405</v>
      </c>
      <c r="W34">
        <v>2.6671589365802801</v>
      </c>
      <c r="X34">
        <f t="shared" si="0"/>
        <v>2.3557596140991972</v>
      </c>
      <c r="Y34">
        <v>9.4570865589316107</v>
      </c>
      <c r="Z34">
        <v>9.2112678829335604</v>
      </c>
      <c r="AA34">
        <f t="shared" si="3"/>
        <v>0.98561822848809733</v>
      </c>
      <c r="AB34">
        <f t="shared" si="4"/>
        <v>0.95999898872998535</v>
      </c>
    </row>
    <row r="35" spans="1:28">
      <c r="B35">
        <v>113</v>
      </c>
      <c r="C35" s="7">
        <v>0.75</v>
      </c>
      <c r="D35" s="8">
        <v>18.55</v>
      </c>
      <c r="E35" s="9">
        <v>20</v>
      </c>
      <c r="F35">
        <v>0</v>
      </c>
      <c r="G35">
        <v>0.85215954388774395</v>
      </c>
      <c r="H35">
        <v>0.92513753280356203</v>
      </c>
      <c r="I35">
        <v>0.79785624962025303</v>
      </c>
      <c r="J35">
        <v>0.86686881551737804</v>
      </c>
      <c r="K35">
        <v>0.95158580167715201</v>
      </c>
      <c r="L35">
        <v>0.74234600716218901</v>
      </c>
      <c r="M35" s="18">
        <v>5.2566228905257004</v>
      </c>
      <c r="N35" s="18">
        <v>70.392325216248906</v>
      </c>
      <c r="O35" s="19">
        <v>8.2534695320891807</v>
      </c>
      <c r="P35" s="16">
        <v>0.89237930857785797</v>
      </c>
      <c r="Q35" s="16">
        <f t="shared" si="1"/>
        <v>0.41267347660445902</v>
      </c>
      <c r="R35">
        <v>9.5058119071348202</v>
      </c>
      <c r="S35">
        <v>0.98466127058737096</v>
      </c>
      <c r="T35">
        <v>6.6668115457590504</v>
      </c>
      <c r="U35">
        <v>9.3878085435776804</v>
      </c>
      <c r="V35">
        <f t="shared" si="2"/>
        <v>0.97259624740700523</v>
      </c>
      <c r="W35">
        <v>2.6671589365802801</v>
      </c>
      <c r="X35">
        <f t="shared" si="0"/>
        <v>2.3557596140991972</v>
      </c>
      <c r="Y35">
        <v>9.5357829367125095</v>
      </c>
      <c r="Z35">
        <v>9.2398341504428601</v>
      </c>
      <c r="AA35">
        <f t="shared" si="3"/>
        <v>0.98792669847097814</v>
      </c>
      <c r="AB35">
        <f t="shared" si="4"/>
        <v>0.95726579634303333</v>
      </c>
    </row>
    <row r="36" spans="1:28">
      <c r="B36">
        <v>114</v>
      </c>
      <c r="C36" s="7">
        <v>0.5</v>
      </c>
      <c r="D36" s="8">
        <v>18.05</v>
      </c>
      <c r="E36" s="9">
        <v>20</v>
      </c>
      <c r="F36">
        <v>0</v>
      </c>
      <c r="G36">
        <v>0.90604892551948502</v>
      </c>
      <c r="H36">
        <v>1.0210148286054099</v>
      </c>
      <c r="I36">
        <v>0.79240321915257295</v>
      </c>
      <c r="J36">
        <v>1.0140540035744301</v>
      </c>
      <c r="K36">
        <v>1.19706092874006</v>
      </c>
      <c r="L36">
        <v>0.79684779735880495</v>
      </c>
      <c r="M36" s="18">
        <v>3.0352955277282501</v>
      </c>
      <c r="N36" s="18">
        <v>61.0198717202626</v>
      </c>
      <c r="O36" s="19">
        <v>4.7652247752154304</v>
      </c>
      <c r="P36" s="16">
        <v>0.35978405493392501</v>
      </c>
      <c r="Q36" s="16">
        <f t="shared" si="1"/>
        <v>0.23826123876077152</v>
      </c>
      <c r="R36">
        <v>12.0968378977383</v>
      </c>
      <c r="S36">
        <v>1.0540428743586401</v>
      </c>
      <c r="T36">
        <v>12.2778624962883</v>
      </c>
      <c r="U36">
        <v>12.5561753257033</v>
      </c>
      <c r="V36">
        <v>1.0140540035744301</v>
      </c>
      <c r="W36">
        <v>4.9131557304306996</v>
      </c>
      <c r="X36">
        <f t="shared" si="0"/>
        <v>1.2788492064811441</v>
      </c>
      <c r="Y36">
        <v>13.8756620690685</v>
      </c>
      <c r="Z36">
        <v>11.2366885823381</v>
      </c>
      <c r="AA36">
        <v>1.0140540035744301</v>
      </c>
      <c r="AB36">
        <f t="shared" si="4"/>
        <v>0.9794957003442607</v>
      </c>
    </row>
    <row r="37" spans="1:28">
      <c r="A37" s="3"/>
      <c r="B37" s="3">
        <v>115</v>
      </c>
      <c r="C37" s="4">
        <v>0.5</v>
      </c>
      <c r="D37" s="5"/>
      <c r="E37" s="6">
        <v>20</v>
      </c>
      <c r="F37" s="3"/>
      <c r="Q37" s="16">
        <f t="shared" si="1"/>
        <v>0</v>
      </c>
      <c r="S37" t="s">
        <v>22</v>
      </c>
      <c r="T37">
        <v>12.2778624962883</v>
      </c>
      <c r="W37">
        <v>4.9131557304306996</v>
      </c>
      <c r="X37">
        <f t="shared" si="0"/>
        <v>1.2788492064811441</v>
      </c>
      <c r="AA37" t="e">
        <f t="shared" si="3"/>
        <v>#DIV/0!</v>
      </c>
      <c r="AB37" t="e">
        <f t="shared" si="4"/>
        <v>#DIV/0!</v>
      </c>
    </row>
    <row r="38" spans="1:28">
      <c r="B38">
        <v>116</v>
      </c>
      <c r="C38" s="7">
        <v>0.5</v>
      </c>
      <c r="D38" s="8">
        <v>18.7</v>
      </c>
      <c r="E38" s="9">
        <v>20</v>
      </c>
      <c r="F38">
        <v>0</v>
      </c>
      <c r="G38">
        <v>0.84228461030134605</v>
      </c>
      <c r="H38">
        <v>0.98762576187131101</v>
      </c>
      <c r="I38">
        <v>0.74588157437834701</v>
      </c>
      <c r="J38">
        <v>0.94319991936245895</v>
      </c>
      <c r="K38">
        <v>1.1989118240223899</v>
      </c>
      <c r="L38">
        <v>0.72192667921265796</v>
      </c>
      <c r="M38" s="18">
        <v>2.6973452204558499</v>
      </c>
      <c r="N38" s="18">
        <v>54.248409463789201</v>
      </c>
      <c r="O38" s="19">
        <v>4.2345668050232401</v>
      </c>
      <c r="P38" s="16">
        <v>0.31272593814247801</v>
      </c>
      <c r="Q38" s="16">
        <f t="shared" si="1"/>
        <v>0.21172834025116199</v>
      </c>
      <c r="R38">
        <v>12.3280449819653</v>
      </c>
      <c r="S38">
        <v>1.03685070122092</v>
      </c>
      <c r="T38">
        <v>12.2778624962883</v>
      </c>
      <c r="U38">
        <v>12.2675595622926</v>
      </c>
      <c r="V38">
        <v>0.94319991936245895</v>
      </c>
      <c r="W38">
        <v>4.9131557304306996</v>
      </c>
      <c r="X38">
        <f t="shared" si="0"/>
        <v>1.2788492064811441</v>
      </c>
      <c r="Y38">
        <v>13.605719766704199</v>
      </c>
      <c r="Z38">
        <v>10.929399357881</v>
      </c>
      <c r="AA38">
        <v>0.94319991936245895</v>
      </c>
      <c r="AB38">
        <f t="shared" si="4"/>
        <v>0.91959390487351711</v>
      </c>
    </row>
    <row r="39" spans="1:28">
      <c r="A39">
        <v>10</v>
      </c>
      <c r="B39">
        <v>117</v>
      </c>
      <c r="C39" s="7">
        <v>0.5</v>
      </c>
      <c r="D39" s="8">
        <v>73.72</v>
      </c>
      <c r="E39" s="9">
        <v>80</v>
      </c>
      <c r="F39">
        <v>10</v>
      </c>
      <c r="M39" s="18">
        <v>19.721105386736099</v>
      </c>
      <c r="N39" s="18">
        <v>396.62650223073598</v>
      </c>
      <c r="O39" s="19">
        <v>30.960402514497599</v>
      </c>
      <c r="P39" s="16">
        <v>0.54727039174936498</v>
      </c>
      <c r="Q39" s="16">
        <f t="shared" si="1"/>
        <v>1.54802012572488</v>
      </c>
      <c r="R39">
        <v>54.223828183648202</v>
      </c>
      <c r="S39">
        <v>1.15682714479396</v>
      </c>
      <c r="T39">
        <v>12.2778624962883</v>
      </c>
      <c r="U39">
        <v>54.123313275567597</v>
      </c>
      <c r="W39">
        <v>4.9131557304306996</v>
      </c>
      <c r="X39">
        <f t="shared" si="0"/>
        <v>1.2788492064811441</v>
      </c>
      <c r="Y39">
        <v>57.901006463203501</v>
      </c>
      <c r="Z39">
        <v>50.345620087931799</v>
      </c>
    </row>
    <row r="40" spans="1:28">
      <c r="B40">
        <v>118</v>
      </c>
      <c r="C40" s="7">
        <v>0.5</v>
      </c>
      <c r="D40" s="8">
        <v>72.2</v>
      </c>
      <c r="E40" s="9">
        <v>80</v>
      </c>
      <c r="F40">
        <v>11</v>
      </c>
      <c r="M40" s="18">
        <v>19.473001136538802</v>
      </c>
      <c r="N40" s="18">
        <v>391.47424707255999</v>
      </c>
      <c r="O40" s="19">
        <v>30.618005775780201</v>
      </c>
      <c r="P40" s="16">
        <v>0.54749747489946199</v>
      </c>
      <c r="Q40" s="16">
        <f t="shared" si="1"/>
        <v>1.53090028878901</v>
      </c>
      <c r="R40">
        <v>54.5093679435574</v>
      </c>
      <c r="S40">
        <v>1.1874014381362099</v>
      </c>
      <c r="T40">
        <v>12.2778624962883</v>
      </c>
      <c r="U40">
        <v>53.9225318587876</v>
      </c>
      <c r="W40">
        <v>4.9131557304306996</v>
      </c>
      <c r="X40">
        <f t="shared" si="0"/>
        <v>1.2788492064811441</v>
      </c>
      <c r="Y40">
        <v>57.367100705474698</v>
      </c>
      <c r="Z40">
        <v>50.477963012100503</v>
      </c>
    </row>
    <row r="41" spans="1:28">
      <c r="B41">
        <v>119</v>
      </c>
      <c r="C41" s="7">
        <v>0.75</v>
      </c>
      <c r="D41" s="8">
        <v>79.349999999999994</v>
      </c>
      <c r="E41" s="9">
        <v>80</v>
      </c>
      <c r="F41">
        <v>9</v>
      </c>
      <c r="M41" s="18">
        <v>26.297603597838702</v>
      </c>
      <c r="N41" s="18">
        <v>352.15565267264799</v>
      </c>
      <c r="O41" s="19">
        <v>41.344090457679002</v>
      </c>
      <c r="P41" s="16">
        <v>1.0332813046690701</v>
      </c>
      <c r="Q41" s="16">
        <f t="shared" si="1"/>
        <v>2.0672045228839502</v>
      </c>
      <c r="R41">
        <v>36.250346966792002</v>
      </c>
      <c r="S41">
        <v>0.87782266564696998</v>
      </c>
      <c r="T41">
        <v>6.6668115457590504</v>
      </c>
      <c r="U41">
        <v>36.335268325571498</v>
      </c>
      <c r="V41">
        <f t="shared" si="2"/>
        <v>0.88002238662991572</v>
      </c>
      <c r="W41">
        <v>2.6671589365802801</v>
      </c>
      <c r="X41">
        <f t="shared" si="0"/>
        <v>2.3557596140991972</v>
      </c>
      <c r="Y41">
        <v>40.451585410190297</v>
      </c>
      <c r="Z41">
        <v>32.218951240952698</v>
      </c>
      <c r="AA41">
        <f t="shared" si="3"/>
        <v>0.97971756852519787</v>
      </c>
      <c r="AB41">
        <f t="shared" si="4"/>
        <v>0.78032720473463368</v>
      </c>
    </row>
    <row r="42" spans="1:28">
      <c r="B42" s="10">
        <v>120</v>
      </c>
      <c r="C42" s="11">
        <v>0.75</v>
      </c>
      <c r="D42" s="12">
        <v>77.239999999999995</v>
      </c>
      <c r="E42" s="13">
        <v>80</v>
      </c>
      <c r="F42" s="10">
        <v>10</v>
      </c>
      <c r="Q42" s="16">
        <f t="shared" si="1"/>
        <v>0</v>
      </c>
      <c r="S42" t="s">
        <v>22</v>
      </c>
      <c r="T42">
        <v>6.6668115457590504</v>
      </c>
      <c r="W42">
        <v>2.6671589365802801</v>
      </c>
      <c r="X42">
        <f t="shared" si="0"/>
        <v>2.3557596140991972</v>
      </c>
    </row>
    <row r="43" spans="1:28">
      <c r="B43" s="10">
        <v>121</v>
      </c>
      <c r="C43" s="11">
        <v>0.75</v>
      </c>
      <c r="D43" s="12">
        <v>77.17</v>
      </c>
      <c r="E43" s="13">
        <v>80</v>
      </c>
      <c r="F43" s="10"/>
      <c r="Q43" s="16">
        <f t="shared" si="1"/>
        <v>0</v>
      </c>
      <c r="S43" t="s">
        <v>22</v>
      </c>
      <c r="T43">
        <v>6.6668115457590504</v>
      </c>
      <c r="W43">
        <v>2.6671589365802801</v>
      </c>
      <c r="X43">
        <f t="shared" si="0"/>
        <v>2.3557596140991972</v>
      </c>
    </row>
    <row r="44" spans="1:28">
      <c r="A44" s="3"/>
      <c r="B44" s="3">
        <v>122</v>
      </c>
      <c r="C44" s="4"/>
      <c r="D44" s="5"/>
      <c r="E44" s="6">
        <v>80</v>
      </c>
      <c r="F44" s="3"/>
      <c r="Q44" s="16">
        <f t="shared" si="1"/>
        <v>0</v>
      </c>
      <c r="S44" t="s">
        <v>22</v>
      </c>
      <c r="W44">
        <v>0</v>
      </c>
      <c r="X44" t="e">
        <f t="shared" si="0"/>
        <v>#DIV/0!</v>
      </c>
      <c r="AA44" t="e">
        <f t="shared" si="3"/>
        <v>#DIV/0!</v>
      </c>
      <c r="AB44" t="e">
        <f t="shared" si="4"/>
        <v>#DIV/0!</v>
      </c>
    </row>
    <row r="45" spans="1:28">
      <c r="B45">
        <v>123</v>
      </c>
      <c r="C45" s="7">
        <v>1</v>
      </c>
      <c r="D45" s="8">
        <v>69.86</v>
      </c>
      <c r="E45" s="9">
        <v>80</v>
      </c>
      <c r="F45">
        <v>7</v>
      </c>
      <c r="M45" s="18">
        <v>28.460629281044302</v>
      </c>
      <c r="N45" s="18">
        <v>285.959525934417</v>
      </c>
      <c r="O45" s="19">
        <v>44.680870014081897</v>
      </c>
      <c r="P45">
        <v>1.5962264043146499</v>
      </c>
      <c r="Q45" s="16">
        <f t="shared" si="1"/>
        <v>2.2340435007040949</v>
      </c>
      <c r="R45">
        <v>31.095556098607702</v>
      </c>
      <c r="S45">
        <v>0.88802915571084695</v>
      </c>
      <c r="T45">
        <v>3.8936474887655401</v>
      </c>
      <c r="U45">
        <v>29.620859297609201</v>
      </c>
      <c r="V45">
        <f t="shared" si="2"/>
        <v>0.8459311735623698</v>
      </c>
      <c r="W45">
        <v>1.55748940491319</v>
      </c>
      <c r="X45">
        <f t="shared" si="0"/>
        <v>4.0341753127558473</v>
      </c>
      <c r="Y45">
        <v>30.267571845374398</v>
      </c>
      <c r="Z45">
        <v>28.974146749844</v>
      </c>
      <c r="AA45">
        <f t="shared" si="3"/>
        <v>0.8644003982054469</v>
      </c>
      <c r="AB45">
        <f t="shared" si="4"/>
        <v>0.82746194891929259</v>
      </c>
    </row>
    <row r="46" spans="1:28">
      <c r="A46" s="3"/>
      <c r="B46" s="3">
        <v>124</v>
      </c>
      <c r="C46" s="4"/>
      <c r="D46" s="5"/>
      <c r="E46" s="6">
        <v>80</v>
      </c>
      <c r="F46" s="3"/>
      <c r="Q46" s="16">
        <f t="shared" si="1"/>
        <v>0</v>
      </c>
      <c r="S46" t="s">
        <v>22</v>
      </c>
      <c r="W46">
        <v>0</v>
      </c>
      <c r="X46" t="e">
        <f t="shared" si="0"/>
        <v>#DIV/0!</v>
      </c>
      <c r="AA46" t="e">
        <f t="shared" si="3"/>
        <v>#DIV/0!</v>
      </c>
      <c r="AB46" t="e">
        <f t="shared" si="4"/>
        <v>#DIV/0!</v>
      </c>
    </row>
    <row r="47" spans="1:28">
      <c r="B47">
        <v>125</v>
      </c>
      <c r="C47" s="7">
        <v>1</v>
      </c>
      <c r="D47" s="8">
        <v>68.39</v>
      </c>
      <c r="E47" s="9">
        <v>80</v>
      </c>
      <c r="F47">
        <v>9</v>
      </c>
      <c r="M47" s="18">
        <v>28.194965909217501</v>
      </c>
      <c r="N47" s="18">
        <v>283.52545381683098</v>
      </c>
      <c r="O47" s="19">
        <v>44.301397286106102</v>
      </c>
      <c r="P47" s="16">
        <v>1.59490228452674</v>
      </c>
      <c r="Q47" s="16">
        <f t="shared" si="1"/>
        <v>2.2150698643053053</v>
      </c>
      <c r="R47">
        <v>30.7453621315248</v>
      </c>
      <c r="S47">
        <v>0.89690095630804201</v>
      </c>
      <c r="T47">
        <v>3.8936474887655401</v>
      </c>
      <c r="U47">
        <v>31.191615939114399</v>
      </c>
      <c r="V47">
        <f t="shared" si="2"/>
        <v>0.90993679868102861</v>
      </c>
      <c r="W47">
        <v>1.55748940491319</v>
      </c>
      <c r="X47">
        <f t="shared" si="0"/>
        <v>4.0341753127558473</v>
      </c>
      <c r="Y47">
        <v>31.1450469372692</v>
      </c>
      <c r="Z47">
        <v>31.238184940959599</v>
      </c>
      <c r="AA47">
        <f t="shared" si="3"/>
        <v>0.90857826539633102</v>
      </c>
      <c r="AB47">
        <f t="shared" si="4"/>
        <v>0.91129533196572621</v>
      </c>
    </row>
    <row r="48" spans="1:28">
      <c r="A48" s="3"/>
      <c r="B48" s="3">
        <v>126</v>
      </c>
      <c r="C48" s="4"/>
      <c r="D48" s="5"/>
      <c r="E48" s="6">
        <v>80</v>
      </c>
      <c r="F48" s="3"/>
      <c r="Q48" s="16">
        <f t="shared" si="1"/>
        <v>0</v>
      </c>
      <c r="S48" t="s">
        <v>22</v>
      </c>
      <c r="W48">
        <v>0</v>
      </c>
      <c r="X48" t="e">
        <f t="shared" si="0"/>
        <v>#DIV/0!</v>
      </c>
      <c r="AA48" t="e">
        <f t="shared" si="3"/>
        <v>#DIV/0!</v>
      </c>
      <c r="AB48" t="e">
        <f t="shared" si="4"/>
        <v>#DIV/0!</v>
      </c>
    </row>
    <row r="49" spans="1:28">
      <c r="B49">
        <v>127</v>
      </c>
      <c r="C49" s="7">
        <v>1.1000000000000001</v>
      </c>
      <c r="D49" s="8">
        <v>68.8</v>
      </c>
      <c r="E49" s="9">
        <v>80</v>
      </c>
      <c r="F49">
        <v>9</v>
      </c>
      <c r="M49" s="18">
        <v>24.9620959204765</v>
      </c>
      <c r="N49" s="18">
        <v>231.70714277457799</v>
      </c>
      <c r="O49" s="19">
        <v>39.188190049767897</v>
      </c>
      <c r="P49" s="16">
        <v>1.81120439174195</v>
      </c>
      <c r="Q49" s="16">
        <f t="shared" si="1"/>
        <v>1.9594095024883948</v>
      </c>
      <c r="R49">
        <v>24.044023975011399</v>
      </c>
      <c r="S49">
        <v>0.69852495335276199</v>
      </c>
      <c r="T49">
        <v>3.2238660782622599</v>
      </c>
      <c r="U49">
        <v>23.996760255101499</v>
      </c>
      <c r="V49">
        <f t="shared" si="2"/>
        <v>0.69715598441515325</v>
      </c>
      <c r="W49">
        <v>1.28955407563318</v>
      </c>
      <c r="X49">
        <f t="shared" si="0"/>
        <v>4.8723705549877767</v>
      </c>
      <c r="Y49">
        <v>21.1686942867581</v>
      </c>
      <c r="Z49">
        <v>26.824826223444902</v>
      </c>
      <c r="AA49">
        <f t="shared" si="3"/>
        <v>0.61499476376736639</v>
      </c>
      <c r="AB49">
        <f t="shared" si="4"/>
        <v>0.77931720506294022</v>
      </c>
    </row>
    <row r="50" spans="1:28">
      <c r="B50">
        <v>128</v>
      </c>
      <c r="C50" s="7">
        <v>1.1000000000000001</v>
      </c>
      <c r="D50" s="8">
        <v>68.5</v>
      </c>
      <c r="E50" s="9">
        <v>80</v>
      </c>
      <c r="F50" s="14">
        <v>8</v>
      </c>
      <c r="M50" s="18">
        <v>26.835605062965001</v>
      </c>
      <c r="N50" s="18">
        <v>248.89109338832199</v>
      </c>
      <c r="O50" s="19">
        <v>42.156001971319597</v>
      </c>
      <c r="P50" s="16">
        <v>1.94311874381435</v>
      </c>
      <c r="Q50" s="16">
        <f t="shared" si="1"/>
        <v>2.1078000985659799</v>
      </c>
      <c r="R50">
        <v>24.635359260397301</v>
      </c>
      <c r="S50">
        <v>0.71883884782969398</v>
      </c>
      <c r="T50">
        <v>3.2238660782622599</v>
      </c>
      <c r="U50">
        <v>23.832316644361601</v>
      </c>
      <c r="V50">
        <f t="shared" si="2"/>
        <v>0.69541086904354477</v>
      </c>
      <c r="W50">
        <v>1.28955407563318</v>
      </c>
      <c r="X50">
        <f t="shared" si="0"/>
        <v>4.8723705549877767</v>
      </c>
      <c r="Y50">
        <v>20.937460323207699</v>
      </c>
      <c r="Z50">
        <v>26.727172965515599</v>
      </c>
      <c r="AA50">
        <f t="shared" si="3"/>
        <v>0.61094092094363528</v>
      </c>
      <c r="AB50">
        <f t="shared" si="4"/>
        <v>0.77988081714345714</v>
      </c>
    </row>
    <row r="51" spans="1:28">
      <c r="B51" s="3">
        <v>129</v>
      </c>
      <c r="C51" s="4">
        <v>1.2</v>
      </c>
      <c r="D51" s="5">
        <v>69.349999999999994</v>
      </c>
      <c r="E51" s="6">
        <v>80</v>
      </c>
      <c r="F51" s="3">
        <v>1</v>
      </c>
      <c r="Q51" s="16">
        <f t="shared" si="1"/>
        <v>0</v>
      </c>
      <c r="S51" t="s">
        <v>22</v>
      </c>
      <c r="T51">
        <v>2.7102480961998698</v>
      </c>
      <c r="W51">
        <v>1.0841008936501499</v>
      </c>
      <c r="X51">
        <f t="shared" si="0"/>
        <v>5.7957569668854383</v>
      </c>
    </row>
    <row r="52" spans="1:28">
      <c r="A52" s="3"/>
      <c r="B52" s="3">
        <v>130</v>
      </c>
      <c r="C52" s="4"/>
      <c r="D52" s="5"/>
      <c r="E52" s="6">
        <v>80</v>
      </c>
      <c r="F52" s="3"/>
      <c r="Q52" s="16">
        <f t="shared" si="1"/>
        <v>0</v>
      </c>
      <c r="S52" t="s">
        <v>22</v>
      </c>
      <c r="W52">
        <v>0</v>
      </c>
      <c r="X52" t="e">
        <f t="shared" si="0"/>
        <v>#DIV/0!</v>
      </c>
      <c r="AA52" t="e">
        <f t="shared" si="3"/>
        <v>#DIV/0!</v>
      </c>
      <c r="AB52" t="e">
        <f t="shared" si="4"/>
        <v>#DIV/0!</v>
      </c>
    </row>
    <row r="53" spans="1:28">
      <c r="A53" s="3"/>
      <c r="B53" s="3">
        <v>131</v>
      </c>
      <c r="C53" s="4">
        <v>1.2</v>
      </c>
      <c r="D53" s="5">
        <v>67.72</v>
      </c>
      <c r="E53" s="6">
        <v>80</v>
      </c>
      <c r="F53" s="3"/>
      <c r="Q53" s="16">
        <f t="shared" si="1"/>
        <v>0</v>
      </c>
      <c r="S53" t="s">
        <v>22</v>
      </c>
      <c r="T53">
        <v>2.7102480961998698</v>
      </c>
      <c r="W53">
        <v>1.0841008936501499</v>
      </c>
      <c r="X53">
        <f t="shared" si="0"/>
        <v>5.7957569668854383</v>
      </c>
    </row>
    <row r="54" spans="1:28">
      <c r="A54" s="3"/>
      <c r="B54" s="3">
        <v>132</v>
      </c>
      <c r="C54" s="4"/>
      <c r="D54" s="5"/>
      <c r="E54" s="6">
        <v>80</v>
      </c>
      <c r="F54" s="3"/>
      <c r="Q54" s="16">
        <f t="shared" si="1"/>
        <v>0</v>
      </c>
      <c r="S54" t="s">
        <v>22</v>
      </c>
      <c r="W54">
        <v>0</v>
      </c>
      <c r="X54" t="e">
        <f t="shared" si="0"/>
        <v>#DIV/0!</v>
      </c>
      <c r="AA54" t="e">
        <f t="shared" si="3"/>
        <v>#DIV/0!</v>
      </c>
      <c r="AB54" t="e">
        <f t="shared" si="4"/>
        <v>#DIV/0!</v>
      </c>
    </row>
    <row r="55" spans="1:28">
      <c r="B55" s="10">
        <v>133</v>
      </c>
      <c r="C55" s="11">
        <v>1.1970000000000001</v>
      </c>
      <c r="D55" s="12">
        <v>69.7</v>
      </c>
      <c r="E55" s="13">
        <v>80</v>
      </c>
      <c r="F55" s="10">
        <v>7</v>
      </c>
      <c r="Q55" s="16">
        <f t="shared" si="1"/>
        <v>0</v>
      </c>
      <c r="S55" t="s">
        <v>22</v>
      </c>
      <c r="T55">
        <v>2.7238325647281001</v>
      </c>
      <c r="W55">
        <v>1.08953476237035</v>
      </c>
      <c r="X55">
        <f t="shared" si="0"/>
        <v>5.7668516179420743</v>
      </c>
    </row>
    <row r="56" spans="1:28">
      <c r="B56">
        <v>134</v>
      </c>
      <c r="C56" s="7">
        <v>1</v>
      </c>
      <c r="D56" s="8">
        <v>74.36</v>
      </c>
      <c r="E56" s="9">
        <v>80</v>
      </c>
      <c r="F56">
        <v>8</v>
      </c>
      <c r="M56" s="18">
        <v>25.558969514233201</v>
      </c>
      <c r="N56" s="18">
        <v>256.80496146057601</v>
      </c>
      <c r="O56" s="19">
        <v>40.131798508017901</v>
      </c>
      <c r="P56" s="16">
        <v>1.27541619560432</v>
      </c>
      <c r="Q56" s="16">
        <f t="shared" si="1"/>
        <v>2.006589925400895</v>
      </c>
      <c r="R56">
        <v>32.578621512370901</v>
      </c>
      <c r="S56">
        <v>0.874079231254136</v>
      </c>
      <c r="T56">
        <v>3.8936474887655401</v>
      </c>
      <c r="U56">
        <v>31.923428908199799</v>
      </c>
      <c r="V56">
        <f t="shared" si="2"/>
        <v>0.85651724112238292</v>
      </c>
      <c r="W56">
        <v>1.55748940491319</v>
      </c>
      <c r="X56">
        <f t="shared" si="0"/>
        <v>4.0341753127558473</v>
      </c>
      <c r="Y56">
        <v>32.3265752976248</v>
      </c>
      <c r="Z56">
        <v>31.520282518774799</v>
      </c>
      <c r="AA56">
        <f t="shared" si="3"/>
        <v>0.86733380579128849</v>
      </c>
      <c r="AB56">
        <f t="shared" si="4"/>
        <v>0.84570067645347746</v>
      </c>
    </row>
    <row r="57" spans="1:28">
      <c r="B57">
        <v>135</v>
      </c>
      <c r="C57" s="7">
        <v>1.3</v>
      </c>
      <c r="D57" s="8">
        <v>69.86</v>
      </c>
      <c r="E57" s="9">
        <v>80</v>
      </c>
      <c r="F57">
        <v>1</v>
      </c>
      <c r="P57">
        <v>0.48492633491095999</v>
      </c>
      <c r="Q57" s="16">
        <f t="shared" si="1"/>
        <v>0</v>
      </c>
      <c r="R57">
        <v>19.7030891407267</v>
      </c>
      <c r="S57">
        <v>0.56405945342769204</v>
      </c>
      <c r="T57">
        <v>2.3095724414947698</v>
      </c>
      <c r="U57">
        <v>24.966680828657601</v>
      </c>
      <c r="V57">
        <f t="shared" si="2"/>
        <v>0.7147456419364937</v>
      </c>
      <c r="W57">
        <v>0.92382928845551004</v>
      </c>
      <c r="X57">
        <f t="shared" si="0"/>
        <v>6.8012406466177691</v>
      </c>
      <c r="Y57">
        <v>25.588187182763399</v>
      </c>
      <c r="Z57">
        <v>24.345174474551701</v>
      </c>
      <c r="AA57">
        <f t="shared" si="3"/>
        <v>0.73253811347412268</v>
      </c>
      <c r="AB57">
        <f t="shared" si="4"/>
        <v>0.69695317039886184</v>
      </c>
    </row>
    <row r="58" spans="1:28">
      <c r="A58" s="3"/>
      <c r="B58" s="3">
        <v>136</v>
      </c>
      <c r="C58" s="4">
        <v>1.3</v>
      </c>
      <c r="D58" s="5">
        <v>64.069999999999993</v>
      </c>
      <c r="E58" s="6">
        <v>80</v>
      </c>
      <c r="F58" s="3"/>
      <c r="Q58" s="16">
        <f t="shared" si="1"/>
        <v>0</v>
      </c>
      <c r="S58" t="s">
        <v>22</v>
      </c>
      <c r="T58">
        <v>2.3095724414947698</v>
      </c>
      <c r="W58">
        <v>0.92382928845551004</v>
      </c>
      <c r="X58">
        <f t="shared" si="0"/>
        <v>6.8012406466177691</v>
      </c>
    </row>
    <row r="59" spans="1:28">
      <c r="B59">
        <v>137</v>
      </c>
      <c r="C59" s="7">
        <v>1.3</v>
      </c>
      <c r="D59" s="8">
        <v>66.319999999999993</v>
      </c>
      <c r="E59" s="9">
        <v>80</v>
      </c>
      <c r="F59">
        <v>1</v>
      </c>
      <c r="P59">
        <v>0.32054408659606598</v>
      </c>
      <c r="Q59" s="16">
        <f t="shared" si="1"/>
        <v>0</v>
      </c>
      <c r="R59">
        <v>21.291130457891001</v>
      </c>
      <c r="S59">
        <v>0.64205664463286405</v>
      </c>
      <c r="T59">
        <v>2.3095724414947698</v>
      </c>
      <c r="U59">
        <v>24.1889412972393</v>
      </c>
      <c r="V59">
        <f t="shared" si="2"/>
        <v>0.72944345345787764</v>
      </c>
      <c r="W59">
        <v>0.92382928845551004</v>
      </c>
      <c r="X59">
        <f t="shared" si="0"/>
        <v>6.8012406466177691</v>
      </c>
      <c r="Y59">
        <v>23.486046253639099</v>
      </c>
      <c r="Z59">
        <v>24.8918363408395</v>
      </c>
      <c r="AA59">
        <f t="shared" si="3"/>
        <v>0.70824689996999635</v>
      </c>
      <c r="AB59">
        <f t="shared" si="4"/>
        <v>0.75064000694575905</v>
      </c>
    </row>
    <row r="60" spans="1:28">
      <c r="B60" s="3">
        <v>138</v>
      </c>
      <c r="C60" s="4">
        <v>1.4</v>
      </c>
      <c r="D60" s="5">
        <v>64.900000000000006</v>
      </c>
      <c r="E60" s="6">
        <v>80</v>
      </c>
      <c r="F60" s="3"/>
      <c r="Q60" s="16">
        <f t="shared" si="1"/>
        <v>0</v>
      </c>
      <c r="S60" t="s">
        <v>22</v>
      </c>
      <c r="T60">
        <v>1.991458627294</v>
      </c>
      <c r="W60">
        <v>0.79658350224495</v>
      </c>
      <c r="X60">
        <f t="shared" si="0"/>
        <v>7.887666879206221</v>
      </c>
    </row>
    <row r="61" spans="1:28">
      <c r="A61" s="3"/>
      <c r="B61" s="3">
        <v>139</v>
      </c>
      <c r="C61" s="4"/>
      <c r="D61" s="5"/>
      <c r="E61" s="6">
        <v>80</v>
      </c>
      <c r="F61" s="3"/>
      <c r="Q61" s="16">
        <f t="shared" si="1"/>
        <v>0</v>
      </c>
      <c r="S61" t="s">
        <v>22</v>
      </c>
      <c r="T61">
        <v>0</v>
      </c>
      <c r="V61" t="e">
        <f t="shared" si="2"/>
        <v>#DIV/0!</v>
      </c>
      <c r="W61">
        <v>0</v>
      </c>
      <c r="X61" t="e">
        <f t="shared" si="0"/>
        <v>#DIV/0!</v>
      </c>
    </row>
    <row r="62" spans="1:28">
      <c r="B62" s="10">
        <v>140</v>
      </c>
      <c r="C62" s="11">
        <v>1.4</v>
      </c>
      <c r="D62" s="12">
        <v>61.94</v>
      </c>
      <c r="E62" s="13">
        <v>80</v>
      </c>
      <c r="F62" s="10"/>
      <c r="Q62" s="16">
        <f t="shared" si="1"/>
        <v>0</v>
      </c>
      <c r="S62" t="s">
        <v>22</v>
      </c>
      <c r="T62">
        <v>1.991458627294</v>
      </c>
      <c r="W62">
        <v>0.79658350224495</v>
      </c>
      <c r="X62">
        <f t="shared" si="0"/>
        <v>7.887666879206221</v>
      </c>
    </row>
    <row r="63" spans="1:28">
      <c r="B63">
        <v>141</v>
      </c>
      <c r="C63" s="7">
        <v>1.4</v>
      </c>
      <c r="D63" s="8">
        <v>67.77</v>
      </c>
      <c r="E63" s="9">
        <v>80</v>
      </c>
      <c r="F63">
        <v>1</v>
      </c>
      <c r="M63" s="18">
        <v>24.975044167710099</v>
      </c>
      <c r="N63" s="18">
        <v>176.985607112048</v>
      </c>
      <c r="O63" s="19">
        <v>39.208322626047</v>
      </c>
      <c r="P63">
        <v>1.93429177923562</v>
      </c>
      <c r="Q63" s="16">
        <f t="shared" si="1"/>
        <v>1.96041613130235</v>
      </c>
      <c r="R63">
        <v>21.955981905477401</v>
      </c>
      <c r="S63">
        <v>0.64795312121652704</v>
      </c>
      <c r="T63">
        <v>1.991458627294</v>
      </c>
      <c r="U63">
        <v>11.084224446237901</v>
      </c>
      <c r="W63">
        <v>0.79658350224495</v>
      </c>
      <c r="X63">
        <f t="shared" si="0"/>
        <v>7.887666879206221</v>
      </c>
      <c r="Y63">
        <v>6.1462351014555203</v>
      </c>
      <c r="Z63">
        <v>16.022213791020299</v>
      </c>
    </row>
    <row r="64" spans="1:28">
      <c r="A64" s="3"/>
      <c r="B64" s="3">
        <v>142</v>
      </c>
      <c r="C64" s="4"/>
      <c r="D64" s="5"/>
      <c r="E64" s="6">
        <v>80</v>
      </c>
      <c r="F64" s="3"/>
      <c r="Q64" s="16"/>
      <c r="S64" t="s">
        <v>22</v>
      </c>
      <c r="T64">
        <v>0</v>
      </c>
      <c r="V64" t="e">
        <f t="shared" si="2"/>
        <v>#DIV/0!</v>
      </c>
      <c r="W64">
        <v>0</v>
      </c>
      <c r="X64" t="e">
        <f t="shared" si="0"/>
        <v>#DIV/0!</v>
      </c>
    </row>
    <row r="65" spans="1:24">
      <c r="A65" s="3"/>
      <c r="B65" s="3">
        <v>143</v>
      </c>
      <c r="C65" s="4"/>
      <c r="D65" s="5"/>
      <c r="E65" s="6">
        <v>80</v>
      </c>
      <c r="F65" s="3"/>
      <c r="Q65" s="16"/>
      <c r="S65" t="s">
        <v>22</v>
      </c>
      <c r="T65">
        <v>0</v>
      </c>
      <c r="V65" t="e">
        <f t="shared" si="2"/>
        <v>#DIV/0!</v>
      </c>
      <c r="W65">
        <v>0</v>
      </c>
      <c r="X65" t="e">
        <f t="shared" si="0"/>
        <v>#DIV/0!</v>
      </c>
    </row>
    <row r="66" spans="1:24">
      <c r="A66" s="3"/>
      <c r="B66" s="3">
        <v>144</v>
      </c>
      <c r="C66" s="4">
        <v>1.5</v>
      </c>
      <c r="D66" s="5">
        <v>61.36</v>
      </c>
      <c r="E66" s="6">
        <v>80</v>
      </c>
      <c r="F66" s="3"/>
      <c r="Q66" s="16"/>
      <c r="S66" t="s">
        <v>22</v>
      </c>
      <c r="T66">
        <v>1.7347878505235099</v>
      </c>
      <c r="W66">
        <v>0.69391514759734796</v>
      </c>
      <c r="X66">
        <f t="shared" si="0"/>
        <v>9.0546882121464733</v>
      </c>
    </row>
    <row r="67" spans="1:24">
      <c r="B67" s="3">
        <v>145</v>
      </c>
      <c r="C67" s="4"/>
      <c r="D67" s="5"/>
      <c r="E67" s="6">
        <v>80</v>
      </c>
      <c r="F67" s="3"/>
      <c r="Q67" s="16"/>
      <c r="S67" t="s">
        <v>22</v>
      </c>
      <c r="T67">
        <v>0</v>
      </c>
      <c r="V67" t="e">
        <f t="shared" si="2"/>
        <v>#DIV/0!</v>
      </c>
      <c r="W67">
        <v>0</v>
      </c>
      <c r="X67" t="e">
        <f t="shared" si="0"/>
        <v>#DIV/0!</v>
      </c>
    </row>
  </sheetData>
  <mergeCells count="4">
    <mergeCell ref="D1:E1"/>
    <mergeCell ref="G2:I2"/>
    <mergeCell ref="J2:L2"/>
    <mergeCell ref="G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Yiew</dc:creator>
  <cp:lastModifiedBy>Lucas</cp:lastModifiedBy>
  <dcterms:created xsi:type="dcterms:W3CDTF">2015-03-25T02:43:11Z</dcterms:created>
  <dcterms:modified xsi:type="dcterms:W3CDTF">2016-09-12T05:43:17Z</dcterms:modified>
</cp:coreProperties>
</file>