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415" yWindow="1080" windowWidth="7815" windowHeight="7545" tabRatio="953"/>
  </bookViews>
  <sheets>
    <sheet name="CRIMES COMPARATIVE JAN-DEC" sheetId="1" r:id="rId1"/>
    <sheet name="MAJOR CRIMES BY DISTRICTS" sheetId="2" r:id="rId2"/>
    <sheet name="ESRI_MAPINFO_SHEET" sheetId="3" state="veryHidden" r:id="rId3"/>
  </sheets>
  <calcPr calcId="144525"/>
</workbook>
</file>

<file path=xl/calcChain.xml><?xml version="1.0" encoding="utf-8"?>
<calcChain xmlns="http://schemas.openxmlformats.org/spreadsheetml/2006/main">
  <c r="Q2" i="1" l="1"/>
  <c r="Q15" i="1"/>
  <c r="Q14" i="1"/>
  <c r="Q13" i="1"/>
  <c r="Q12" i="1"/>
  <c r="Q11" i="1"/>
  <c r="Q10" i="1"/>
  <c r="P15" i="1"/>
  <c r="P14" i="1"/>
  <c r="P13" i="1"/>
  <c r="P12" i="1"/>
  <c r="P11" i="1"/>
  <c r="P10" i="1"/>
  <c r="Q9" i="1"/>
  <c r="P9" i="1"/>
  <c r="AE47" i="1"/>
  <c r="AE48" i="1"/>
  <c r="AE46" i="1"/>
  <c r="AD47" i="1"/>
  <c r="AD48" i="1"/>
  <c r="AD46" i="1"/>
  <c r="AE42" i="1"/>
  <c r="AE43" i="1"/>
  <c r="AE41" i="1"/>
  <c r="AD42" i="1"/>
  <c r="AD43" i="1"/>
  <c r="AD41" i="1"/>
  <c r="AE38" i="1"/>
  <c r="AD38" i="1"/>
  <c r="AE30" i="1"/>
  <c r="AE31" i="1"/>
  <c r="AE32" i="1"/>
  <c r="AE33" i="1"/>
  <c r="AE34" i="1"/>
  <c r="AE35" i="1"/>
  <c r="AE36" i="1"/>
  <c r="AE29" i="1"/>
  <c r="AD30" i="1"/>
  <c r="AD31" i="1"/>
  <c r="AD32" i="1"/>
  <c r="AD33" i="1"/>
  <c r="AD34" i="1"/>
  <c r="AD35" i="1"/>
  <c r="AD36" i="1"/>
  <c r="AD29" i="1"/>
  <c r="AE20" i="1"/>
  <c r="AE21" i="1"/>
  <c r="AE22" i="1"/>
  <c r="AE23" i="1"/>
  <c r="AE24" i="1"/>
  <c r="AE25" i="1"/>
  <c r="AE19" i="1"/>
  <c r="AD20" i="1"/>
  <c r="AD21" i="1"/>
  <c r="AD22" i="1"/>
  <c r="AD23" i="1"/>
  <c r="AD24" i="1"/>
  <c r="AD25" i="1"/>
  <c r="AB26" i="1"/>
  <c r="AC26" i="1"/>
  <c r="AD19" i="1"/>
  <c r="AE9" i="1"/>
  <c r="AE10" i="1"/>
  <c r="AE11" i="1"/>
  <c r="AE12" i="1"/>
  <c r="AE13" i="1"/>
  <c r="AE14" i="1"/>
  <c r="AD10" i="1"/>
  <c r="AD11" i="1"/>
  <c r="AD12" i="1"/>
  <c r="AD13" i="1"/>
  <c r="AD14" i="1"/>
  <c r="AD9" i="1"/>
  <c r="AB15" i="1"/>
  <c r="AC15" i="1"/>
  <c r="AA26" i="1" l="1"/>
  <c r="Z26" i="1"/>
  <c r="AA15" i="1"/>
  <c r="Z15" i="1"/>
  <c r="O17" i="2" l="1"/>
  <c r="Y26" i="1" l="1"/>
  <c r="X26" i="1"/>
  <c r="X15" i="1" l="1"/>
  <c r="Y15" i="1"/>
  <c r="V26" i="1" l="1"/>
  <c r="W26" i="1"/>
  <c r="V15" i="1"/>
  <c r="W15" i="1"/>
  <c r="T26" i="1" l="1"/>
  <c r="U26" i="1"/>
  <c r="T15" i="1"/>
  <c r="U15" i="1"/>
  <c r="S26" i="1" l="1"/>
  <c r="R26" i="1" l="1"/>
  <c r="S15" i="1"/>
  <c r="R15" i="1"/>
  <c r="N26" i="1" l="1"/>
  <c r="O26" i="1"/>
  <c r="N15" i="1"/>
  <c r="O15" i="1"/>
  <c r="L26" i="1"/>
  <c r="M26" i="1"/>
  <c r="L15" i="1"/>
  <c r="M15" i="1"/>
  <c r="J26" i="1"/>
  <c r="K26" i="1"/>
  <c r="J15" i="1"/>
  <c r="K15" i="1"/>
  <c r="H26" i="1"/>
  <c r="I26" i="1"/>
  <c r="H15" i="1"/>
  <c r="I15" i="1"/>
  <c r="F26" i="1"/>
  <c r="AD26" i="1" s="1"/>
  <c r="G26" i="1"/>
  <c r="F15" i="1"/>
  <c r="AD15" i="1" s="1"/>
  <c r="G15" i="1"/>
  <c r="AE15" i="1" s="1"/>
  <c r="E15" i="1"/>
  <c r="D26" i="1"/>
  <c r="D15" i="1"/>
  <c r="M15" i="2"/>
  <c r="I15" i="2"/>
  <c r="G15" i="2"/>
  <c r="E15" i="2"/>
  <c r="C15" i="2"/>
  <c r="N15" i="2"/>
  <c r="L15" i="2"/>
  <c r="J15" i="2"/>
  <c r="H15" i="2"/>
  <c r="F15" i="2"/>
  <c r="E26" i="1"/>
  <c r="K15" i="2"/>
  <c r="P17" i="2"/>
  <c r="D15" i="2"/>
  <c r="P10" i="2"/>
  <c r="P11" i="2"/>
  <c r="P12" i="2"/>
  <c r="P13" i="2"/>
  <c r="P14" i="2"/>
  <c r="P9" i="2"/>
  <c r="O10" i="2"/>
  <c r="O11" i="2"/>
  <c r="O12" i="2"/>
  <c r="O13" i="2"/>
  <c r="O14" i="2"/>
  <c r="O9" i="2"/>
  <c r="AE26" i="1" l="1"/>
  <c r="O15" i="2"/>
  <c r="P15" i="2"/>
</calcChain>
</file>

<file path=xl/sharedStrings.xml><?xml version="1.0" encoding="utf-8"?>
<sst xmlns="http://schemas.openxmlformats.org/spreadsheetml/2006/main" count="103" uniqueCount="64">
  <si>
    <t>ITEM</t>
  </si>
  <si>
    <t>January</t>
  </si>
  <si>
    <t>CRIMES</t>
  </si>
  <si>
    <t>Murder</t>
  </si>
  <si>
    <t>Rape</t>
  </si>
  <si>
    <t>Robbery</t>
  </si>
  <si>
    <t>Burglary</t>
  </si>
  <si>
    <t>Theft</t>
  </si>
  <si>
    <t>Total</t>
  </si>
  <si>
    <t>ARRESTS</t>
  </si>
  <si>
    <t>Total Arrests</t>
  </si>
  <si>
    <t>DRUGS</t>
  </si>
  <si>
    <t>all drugs are in grams</t>
  </si>
  <si>
    <t>Proc. Cann.</t>
  </si>
  <si>
    <t>Cann. Seeds</t>
  </si>
  <si>
    <t>Cann. Plants</t>
  </si>
  <si>
    <t xml:space="preserve">Crack </t>
  </si>
  <si>
    <t xml:space="preserve">Cocaine </t>
  </si>
  <si>
    <t>Heroine</t>
  </si>
  <si>
    <t>Methame</t>
  </si>
  <si>
    <t>Crack Pipes</t>
  </si>
  <si>
    <t>FIREARMS/AMMUNITION SEIZED AND STOLEN</t>
  </si>
  <si>
    <t>Ammunition</t>
  </si>
  <si>
    <t>Firearm Stolen</t>
  </si>
  <si>
    <t>PERSONS ARRESTED</t>
  </si>
  <si>
    <t xml:space="preserve">Firearms </t>
  </si>
  <si>
    <t xml:space="preserve">Drugs </t>
  </si>
  <si>
    <t>TOTAL</t>
  </si>
  <si>
    <t>BELIZE POLICE DEPARTMENT</t>
  </si>
  <si>
    <t>JOINT INTELLIGENCE COORDINATING CENTER</t>
  </si>
  <si>
    <t>REPORTED CRIMES COMPARATIVE STATISTICS</t>
  </si>
  <si>
    <t>BELIZE</t>
  </si>
  <si>
    <t>CAYO</t>
  </si>
  <si>
    <t>COROZAL</t>
  </si>
  <si>
    <t>ORANGE WALK</t>
  </si>
  <si>
    <t>STANN CREEK</t>
  </si>
  <si>
    <t>TOLEDO</t>
  </si>
  <si>
    <t>REPORTED MAJOR CRIMES STATISTICS BY DISTRICTS</t>
  </si>
  <si>
    <t>SHOOTING IN.</t>
  </si>
  <si>
    <t>SHOOTING INC.</t>
  </si>
  <si>
    <t>Firearms Seized</t>
  </si>
  <si>
    <t>Ammunition Seized</t>
  </si>
  <si>
    <t xml:space="preserve"> </t>
  </si>
  <si>
    <t>Unlawful S.Int.</t>
  </si>
  <si>
    <t>February</t>
  </si>
  <si>
    <t>………………………………………...…………</t>
  </si>
  <si>
    <t>March</t>
  </si>
  <si>
    <t>April</t>
  </si>
  <si>
    <t xml:space="preserve">            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</si>
  <si>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</si>
  <si>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</si>
  <si>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</si>
  <si>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</si>
  <si>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</si>
  <si>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</si>
  <si>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</si>
  <si>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</si>
  <si>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PERIOD: JANUARY-DECEMBER 2015-2016</t>
  </si>
  <si>
    <t>JAN - DEC</t>
  </si>
  <si>
    <t>PERIOD: JANUARY-DECEMBER 2015/2016</t>
  </si>
  <si>
    <t>DATE: JANUARY  4TH, 2017</t>
  </si>
  <si>
    <t>DATE: JANUARY 4TH, 2017</t>
  </si>
  <si>
    <t>SUM 2015</t>
  </si>
  <si>
    <t>SUM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</si>
</sst>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Bookman Old Style"/>
      <family val="1"/>
    </font>
    <font>
      <sz val="11"/>
      <color indexed="8"/>
      <name val="Calibri"/>
      <family val="2"/>
    </font>
    <font>
      <b/>
      <i/>
      <sz val="9"/>
      <name val="Bookman Old Style"/>
      <family val="1"/>
    </font>
    <font>
      <b/>
      <sz val="10"/>
      <name val="Bookman Old Style"/>
      <family val="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13"/>
    <xf numFmtId="0" fontId="2" fillId="0" borderId="0" xfId="13" applyFill="1"/>
    <xf numFmtId="0" fontId="2" fillId="0" borderId="0" xfId="13" applyAlignment="1">
      <alignment horizontal="center"/>
    </xf>
    <xf numFmtId="0" fontId="4" fillId="0" borderId="0" xfId="13" applyFont="1"/>
    <xf numFmtId="0" fontId="6" fillId="0" borderId="0" xfId="13" applyFont="1"/>
    <xf numFmtId="0" fontId="4" fillId="0" borderId="0" xfId="13" applyFont="1" applyAlignment="1">
      <alignment horizontal="center"/>
    </xf>
    <xf numFmtId="0" fontId="5" fillId="0" borderId="0" xfId="13" applyFont="1" applyAlignment="1">
      <alignment horizontal="center"/>
    </xf>
    <xf numFmtId="0" fontId="6" fillId="0" borderId="0" xfId="13" applyFont="1" applyFill="1"/>
    <xf numFmtId="15" fontId="5" fillId="0" borderId="0" xfId="13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/>
    <xf numFmtId="0" fontId="0" fillId="0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Fill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10" fillId="0" borderId="0" xfId="0" applyFont="1" applyBorder="1"/>
    <xf numFmtId="0" fontId="0" fillId="0" borderId="11" xfId="0" applyBorder="1"/>
    <xf numFmtId="0" fontId="10" fillId="0" borderId="1" xfId="0" applyFont="1" applyBorder="1"/>
    <xf numFmtId="0" fontId="2" fillId="0" borderId="1" xfId="0" applyFont="1" applyFill="1" applyBorder="1"/>
    <xf numFmtId="0" fontId="10" fillId="0" borderId="12" xfId="0" applyFont="1" applyFill="1" applyBorder="1"/>
    <xf numFmtId="0" fontId="8" fillId="0" borderId="0" xfId="13" applyFont="1" applyFill="1" applyAlignment="1"/>
    <xf numFmtId="0" fontId="10" fillId="0" borderId="2" xfId="0" applyFont="1" applyFill="1" applyBorder="1"/>
    <xf numFmtId="0" fontId="13" fillId="0" borderId="2" xfId="0" applyFont="1" applyFill="1" applyBorder="1"/>
    <xf numFmtId="0" fontId="11" fillId="0" borderId="2" xfId="0" applyFont="1" applyBorder="1"/>
    <xf numFmtId="0" fontId="14" fillId="0" borderId="0" xfId="0" applyFont="1"/>
    <xf numFmtId="0" fontId="14" fillId="0" borderId="2" xfId="0" applyFont="1" applyFill="1" applyBorder="1"/>
    <xf numFmtId="0" fontId="10" fillId="0" borderId="1" xfId="1" applyFont="1" applyBorder="1"/>
    <xf numFmtId="0" fontId="10" fillId="0" borderId="2" xfId="1" applyFont="1" applyFill="1" applyBorder="1"/>
    <xf numFmtId="0" fontId="10" fillId="0" borderId="2" xfId="1" applyFont="1" applyFill="1" applyBorder="1" applyAlignment="1">
      <alignment horizontal="center"/>
    </xf>
    <xf numFmtId="0" fontId="2" fillId="0" borderId="2" xfId="1" applyFont="1" applyFill="1" applyBorder="1"/>
    <xf numFmtId="3" fontId="2" fillId="0" borderId="2" xfId="1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0" fontId="10" fillId="0" borderId="0" xfId="1" applyFont="1" applyFill="1" applyBorder="1"/>
    <xf numFmtId="0" fontId="2" fillId="0" borderId="0" xfId="1" applyFont="1" applyFill="1" applyBorder="1"/>
    <xf numFmtId="0" fontId="2" fillId="0" borderId="0" xfId="1" applyFont="1" applyBorder="1"/>
    <xf numFmtId="0" fontId="15" fillId="0" borderId="0" xfId="0" applyFont="1" applyAlignment="1">
      <alignment horizontal="center"/>
    </xf>
    <xf numFmtId="0" fontId="10" fillId="0" borderId="3" xfId="1" applyFont="1" applyFill="1" applyBorder="1"/>
    <xf numFmtId="0" fontId="10" fillId="0" borderId="7" xfId="1" applyFont="1" applyFill="1" applyBorder="1"/>
    <xf numFmtId="1" fontId="2" fillId="0" borderId="0" xfId="1" applyNumberFormat="1" applyFont="1" applyFill="1" applyBorder="1" applyAlignment="1">
      <alignment horizontal="center"/>
    </xf>
    <xf numFmtId="0" fontId="10" fillId="0" borderId="4" xfId="1" applyFont="1" applyFill="1" applyBorder="1"/>
    <xf numFmtId="0" fontId="10" fillId="0" borderId="5" xfId="1" applyFont="1" applyFill="1" applyBorder="1"/>
    <xf numFmtId="0" fontId="2" fillId="0" borderId="5" xfId="1" applyFont="1" applyFill="1" applyBorder="1"/>
    <xf numFmtId="4" fontId="2" fillId="0" borderId="2" xfId="1" applyNumberFormat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3" fontId="2" fillId="0" borderId="0" xfId="1" applyNumberFormat="1" applyFont="1" applyFill="1" applyBorder="1" applyAlignment="1">
      <alignment horizontal="center"/>
    </xf>
    <xf numFmtId="0" fontId="2" fillId="0" borderId="0" xfId="1" applyFont="1" applyFill="1"/>
    <xf numFmtId="0" fontId="10" fillId="0" borderId="14" xfId="1" applyFont="1" applyFill="1" applyBorder="1"/>
    <xf numFmtId="0" fontId="2" fillId="0" borderId="15" xfId="1" applyFont="1" applyFill="1" applyBorder="1"/>
    <xf numFmtId="0" fontId="2" fillId="0" borderId="5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1" fontId="2" fillId="0" borderId="2" xfId="1" applyNumberFormat="1" applyFont="1" applyFill="1" applyBorder="1" applyAlignment="1">
      <alignment horizontal="center"/>
    </xf>
    <xf numFmtId="0" fontId="17" fillId="0" borderId="0" xfId="0" applyFont="1"/>
    <xf numFmtId="0" fontId="16" fillId="2" borderId="2" xfId="0" applyFont="1" applyFill="1" applyBorder="1" applyAlignment="1">
      <alignment horizontal="center"/>
    </xf>
    <xf numFmtId="3" fontId="16" fillId="2" borderId="2" xfId="0" applyNumberFormat="1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3" fontId="16" fillId="3" borderId="2" xfId="0" applyNumberFormat="1" applyFont="1" applyFill="1" applyBorder="1" applyAlignment="1">
      <alignment horizontal="center"/>
    </xf>
    <xf numFmtId="0" fontId="0" fillId="0" borderId="0" xfId="0" applyBorder="1"/>
    <xf numFmtId="0" fontId="18" fillId="0" borderId="2" xfId="0" applyFont="1" applyFill="1" applyBorder="1"/>
    <xf numFmtId="164" fontId="2" fillId="0" borderId="2" xfId="1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center"/>
    </xf>
    <xf numFmtId="2" fontId="2" fillId="0" borderId="2" xfId="1" applyNumberFormat="1" applyFont="1" applyFill="1" applyBorder="1" applyAlignment="1">
      <alignment horizontal="center"/>
    </xf>
    <xf numFmtId="0" fontId="0" fillId="0" borderId="0" xfId="0" applyFill="1" applyBorder="1"/>
    <xf numFmtId="0" fontId="10" fillId="0" borderId="2" xfId="0" applyFont="1" applyBorder="1"/>
    <xf numFmtId="0" fontId="2" fillId="0" borderId="2" xfId="0" applyFont="1" applyFill="1" applyBorder="1"/>
    <xf numFmtId="0" fontId="12" fillId="0" borderId="2" xfId="0" applyFont="1" applyFill="1" applyBorder="1"/>
    <xf numFmtId="0" fontId="11" fillId="0" borderId="2" xfId="0" applyFont="1" applyFill="1" applyBorder="1"/>
    <xf numFmtId="3" fontId="16" fillId="0" borderId="2" xfId="0" applyNumberFormat="1" applyFont="1" applyFill="1" applyBorder="1" applyAlignment="1">
      <alignment horizontal="center"/>
    </xf>
    <xf numFmtId="3" fontId="10" fillId="0" borderId="2" xfId="0" applyNumberFormat="1" applyFont="1" applyBorder="1"/>
    <xf numFmtId="3" fontId="11" fillId="0" borderId="2" xfId="0" applyNumberFormat="1" applyFont="1" applyBorder="1"/>
    <xf numFmtId="3" fontId="10" fillId="0" borderId="0" xfId="0" applyNumberFormat="1" applyFont="1" applyBorder="1"/>
    <xf numFmtId="3" fontId="11" fillId="0" borderId="0" xfId="0" applyNumberFormat="1" applyFont="1" applyBorder="1"/>
    <xf numFmtId="3" fontId="16" fillId="4" borderId="2" xfId="0" applyNumberFormat="1" applyFont="1" applyFill="1" applyBorder="1" applyAlignment="1">
      <alignment horizontal="center"/>
    </xf>
    <xf numFmtId="0" fontId="19" fillId="0" borderId="0" xfId="13" applyFont="1" applyFill="1" applyAlignment="1">
      <alignment horizontal="left"/>
    </xf>
    <xf numFmtId="0" fontId="19" fillId="0" borderId="0" xfId="13" applyFont="1" applyFill="1" applyAlignment="1"/>
    <xf numFmtId="0" fontId="20" fillId="0" borderId="0" xfId="0" applyFont="1"/>
    <xf numFmtId="0" fontId="2" fillId="0" borderId="0" xfId="13" applyFont="1"/>
    <xf numFmtId="0" fontId="21" fillId="0" borderId="0" xfId="13" applyFont="1" applyFill="1"/>
    <xf numFmtId="0" fontId="22" fillId="0" borderId="0" xfId="13" applyFont="1" applyFill="1" applyAlignment="1"/>
    <xf numFmtId="0" fontId="5" fillId="0" borderId="0" xfId="0" applyFont="1" applyFill="1"/>
    <xf numFmtId="165" fontId="16" fillId="2" borderId="2" xfId="0" applyNumberFormat="1" applyFont="1" applyFill="1" applyBorder="1" applyAlignment="1">
      <alignment horizontal="center"/>
    </xf>
    <xf numFmtId="165" fontId="16" fillId="4" borderId="2" xfId="0" applyNumberFormat="1" applyFont="1" applyFill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3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10" fillId="0" borderId="2" xfId="0" applyFont="1" applyBorder="1" applyAlignment="1">
      <alignment horizontal="center" vertical="center"/>
    </xf>
    <xf numFmtId="0" fontId="10" fillId="0" borderId="17" xfId="1" applyFont="1" applyBorder="1" applyAlignment="1">
      <alignment horizontal="center"/>
    </xf>
    <xf numFmtId="3" fontId="2" fillId="0" borderId="0" xfId="13" applyNumberFormat="1"/>
  </cellXfs>
  <cellStyles count="17">
    <cellStyle name="Comma 2 2" xfId="2"/>
    <cellStyle name="Comma 2 3" xfId="14"/>
    <cellStyle name="Currency 8" xfId="3"/>
    <cellStyle name="Normal" xfId="0" builtinId="0"/>
    <cellStyle name="Normal 10" xfId="13"/>
    <cellStyle name="Normal 2" xfId="1"/>
    <cellStyle name="Normal 2 2" xfId="4"/>
    <cellStyle name="Normal 2 3" xfId="15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 9" xfId="11"/>
    <cellStyle name="Percent 2 2" xfId="12"/>
    <cellStyle name="Percent 2 3" xf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0</xdr:row>
      <xdr:rowOff>95250</xdr:rowOff>
    </xdr:from>
    <xdr:to>
      <xdr:col>2</xdr:col>
      <xdr:colOff>847725</xdr:colOff>
      <xdr:row>3</xdr:row>
      <xdr:rowOff>38100</xdr:rowOff>
    </xdr:to>
    <xdr:pic>
      <xdr:nvPicPr>
        <xdr:cNvPr id="2" name="Picture 80" descr="policebad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43050" y="95250"/>
          <a:ext cx="523875" cy="48577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200025</xdr:colOff>
      <xdr:row>0</xdr:row>
      <xdr:rowOff>0</xdr:rowOff>
    </xdr:from>
    <xdr:to>
      <xdr:col>29</xdr:col>
      <xdr:colOff>733423</xdr:colOff>
      <xdr:row>2</xdr:row>
      <xdr:rowOff>97566</xdr:rowOff>
    </xdr:to>
    <xdr:pic>
      <xdr:nvPicPr>
        <xdr:cNvPr id="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535400" y="0"/>
          <a:ext cx="533398" cy="483328"/>
        </a:xfrm>
        <a:prstGeom prst="rect">
          <a:avLst/>
        </a:prstGeom>
        <a:noFill/>
        <a:ln w="1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194310</xdr:colOff>
      <xdr:row>0</xdr:row>
      <xdr:rowOff>62864</xdr:rowOff>
    </xdr:from>
    <xdr:to>
      <xdr:col>1</xdr:col>
      <xdr:colOff>794385</xdr:colOff>
      <xdr:row>3</xdr:row>
      <xdr:rowOff>53339</xdr:rowOff>
    </xdr:to>
    <xdr:pic>
      <xdr:nvPicPr>
        <xdr:cNvPr id="2" name="Picture 80" descr="policebad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3910" y="62864"/>
          <a:ext cx="600075" cy="561975"/>
        </a:xfrm>
        <a:prstGeom prst="rect">
          <a:avLst/>
        </a:prstGeom>
        <a:noFill/>
        <a:ln w="9525" algn="in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133350</xdr:colOff>
      <xdr:row>0</xdr:row>
      <xdr:rowOff>57150</xdr:rowOff>
    </xdr:from>
    <xdr:to>
      <xdr:col>15</xdr:col>
      <xdr:colOff>245076</xdr:colOff>
      <xdr:row>3</xdr:row>
      <xdr:rowOff>99060</xdr:rowOff>
    </xdr:to>
    <xdr:pic>
      <xdr:nvPicPr>
        <xdr:cNvPr id="3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457950" y="57150"/>
          <a:ext cx="667986" cy="590550"/>
        </a:xfrm>
        <a:prstGeom prst="rect">
          <a:avLst/>
        </a:prstGeom>
        <a:noFill/>
        <a:ln w="1">
          <a:noFill/>
          <a:miter lim="800000"/>
          <a:headEnd/>
          <a:tailEnd/>
        </a:ln>
        <a:effectLst>
          <a:outerShdw blurRad="50800" dist="50800" dir="540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BC48"/>
  <sheetViews>
    <sheetView tabSelected="1" zoomScaleNormal="100" workbookViewId="0">
      <selection activeCell="U5" sqref="U5"/>
    </sheetView>
  </sheetViews>
  <sheetFormatPr defaultRowHeight="15" x14ac:dyDescent="0.25"/>
  <cols>
    <col min="3" max="3" width="17.5703125" customWidth="1"/>
    <col min="4" max="4" width="9.85546875" customWidth="1"/>
    <col min="5" max="14" width="10" customWidth="1"/>
    <col min="15" max="17" width="10.7109375" customWidth="1"/>
    <col min="18" max="22" width="10" customWidth="1"/>
    <col min="23" max="23" width="11.140625" customWidth="1"/>
    <col min="24" max="24" width="10.5703125" customWidth="1"/>
    <col min="25" max="25" width="9.7109375" customWidth="1"/>
    <col min="26" max="26" width="10.140625" customWidth="1"/>
    <col min="27" max="29" width="10.7109375" customWidth="1"/>
    <col min="30" max="30" width="12.42578125" customWidth="1"/>
    <col min="31" max="31" width="10.140625" bestFit="1" customWidth="1"/>
  </cols>
  <sheetData>
    <row r="1" spans="1:55" x14ac:dyDescent="0.25">
      <c r="A1" s="1"/>
      <c r="D1" s="78" t="s">
        <v>28</v>
      </c>
      <c r="E1" s="80"/>
      <c r="F1" s="8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2"/>
      <c r="AO1" s="2"/>
      <c r="AP1" s="1"/>
      <c r="AQ1" s="7"/>
      <c r="AR1" s="1"/>
      <c r="AS1" s="1"/>
      <c r="AT1" s="1"/>
      <c r="AU1" s="1"/>
      <c r="AV1" s="1"/>
      <c r="AW1" s="1"/>
      <c r="AX1" s="3"/>
      <c r="AY1" s="3"/>
      <c r="AZ1" s="1"/>
      <c r="BA1" s="1"/>
      <c r="BB1" s="1"/>
      <c r="BC1" s="1"/>
    </row>
    <row r="2" spans="1:55" x14ac:dyDescent="0.25">
      <c r="A2" s="1"/>
      <c r="D2" s="78" t="s">
        <v>29</v>
      </c>
      <c r="E2" s="80"/>
      <c r="F2" s="81"/>
      <c r="G2" s="81"/>
      <c r="L2" s="1"/>
      <c r="M2" s="1"/>
      <c r="N2" s="1"/>
      <c r="O2" s="1"/>
      <c r="P2" s="1"/>
      <c r="Q2" s="100">
        <f>SUM(Q11:Q13)</f>
        <v>936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  <c r="AO2" s="2"/>
      <c r="AP2" s="1"/>
      <c r="AQ2" s="1"/>
      <c r="AR2" s="1"/>
      <c r="AS2" s="1"/>
      <c r="AT2" s="1"/>
      <c r="AU2" s="1"/>
      <c r="AV2" s="1"/>
      <c r="AW2" s="3"/>
      <c r="AX2" s="3"/>
      <c r="AY2" s="3"/>
      <c r="AZ2" s="1"/>
      <c r="BA2" s="1"/>
      <c r="BB2" s="1"/>
      <c r="BC2" s="1"/>
    </row>
    <row r="3" spans="1:55" x14ac:dyDescent="0.25">
      <c r="A3" s="4"/>
      <c r="D3" s="78" t="s">
        <v>30</v>
      </c>
      <c r="E3" s="80"/>
      <c r="F3" s="81"/>
      <c r="G3" s="8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5"/>
      <c r="AE3" s="5"/>
      <c r="AF3" s="5"/>
      <c r="AG3" s="5"/>
      <c r="AH3" s="5"/>
      <c r="AI3" s="5"/>
      <c r="AJ3" s="5"/>
      <c r="AK3" s="5"/>
      <c r="AL3" s="5"/>
      <c r="AM3" s="5"/>
      <c r="AN3" s="8"/>
      <c r="AO3" s="8"/>
      <c r="AP3" s="5"/>
      <c r="AQ3" s="5"/>
      <c r="AR3" s="5"/>
      <c r="AS3" s="5"/>
      <c r="AT3" s="8"/>
      <c r="AU3" s="5"/>
      <c r="AV3" s="5"/>
      <c r="AW3" s="6"/>
      <c r="AX3" s="6"/>
      <c r="AY3" s="6"/>
      <c r="AZ3" s="1"/>
      <c r="BA3" s="1"/>
      <c r="BB3" s="1"/>
      <c r="BC3" s="1"/>
    </row>
    <row r="4" spans="1:55" x14ac:dyDescent="0.25">
      <c r="D4" s="79" t="s">
        <v>57</v>
      </c>
      <c r="E4" s="80"/>
      <c r="F4" s="83"/>
      <c r="G4" s="83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I4" s="5"/>
      <c r="AJ4" s="5"/>
      <c r="AL4" s="5"/>
      <c r="AM4" s="5"/>
      <c r="AN4" s="8"/>
      <c r="AO4" s="8"/>
      <c r="AP4" s="5"/>
      <c r="AQ4" s="5"/>
      <c r="AR4" s="5"/>
      <c r="AS4" s="5"/>
      <c r="AT4" s="8"/>
      <c r="AU4" s="5"/>
      <c r="AV4" s="5"/>
      <c r="AW4" s="6"/>
      <c r="AX4" s="6"/>
      <c r="AY4" s="9"/>
      <c r="AZ4" s="1"/>
      <c r="BA4" s="1"/>
      <c r="BB4" s="1"/>
      <c r="BC4" s="1"/>
    </row>
    <row r="5" spans="1:55" x14ac:dyDescent="0.25">
      <c r="B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Z5" s="84"/>
      <c r="AA5" s="84"/>
      <c r="AB5" s="84"/>
      <c r="AC5" s="84" t="s">
        <v>61</v>
      </c>
      <c r="AD5" s="80"/>
      <c r="AE5" s="80"/>
      <c r="AG5" s="5"/>
      <c r="AH5" s="5"/>
      <c r="AI5" s="5"/>
      <c r="AJ5" s="5"/>
      <c r="AL5" s="5"/>
      <c r="AM5" s="5"/>
      <c r="AN5" s="8"/>
      <c r="AO5" s="8"/>
      <c r="AP5" s="5"/>
      <c r="AQ5" s="5"/>
      <c r="AR5" s="5"/>
      <c r="AS5" s="5"/>
      <c r="AT5" s="8"/>
      <c r="AU5" s="5"/>
      <c r="AV5" s="5"/>
      <c r="AW5" s="6"/>
      <c r="AX5" s="6"/>
      <c r="AY5" s="9"/>
      <c r="AZ5" s="1"/>
      <c r="BA5" s="1"/>
      <c r="BB5" s="1"/>
      <c r="BC5" s="1"/>
    </row>
    <row r="6" spans="1:55" x14ac:dyDescent="0.25">
      <c r="B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E6" s="17"/>
      <c r="AG6" s="5"/>
      <c r="AH6" s="5"/>
      <c r="AI6" s="5"/>
      <c r="AJ6" s="5"/>
      <c r="AL6" s="5"/>
      <c r="AM6" s="5"/>
      <c r="AN6" s="8"/>
      <c r="AO6" s="8"/>
      <c r="AP6" s="5"/>
      <c r="AQ6" s="5"/>
      <c r="AR6" s="5"/>
      <c r="AS6" s="5"/>
      <c r="AT6" s="8"/>
      <c r="AU6" s="5"/>
      <c r="AV6" s="5"/>
      <c r="AW6" s="6"/>
      <c r="AX6" s="6"/>
      <c r="AY6" s="9"/>
      <c r="AZ6" s="1"/>
      <c r="BA6" s="1"/>
      <c r="BB6" s="1"/>
      <c r="BC6" s="1"/>
    </row>
    <row r="7" spans="1:55" x14ac:dyDescent="0.25">
      <c r="C7" s="31" t="s">
        <v>0</v>
      </c>
      <c r="D7" s="87" t="s">
        <v>1</v>
      </c>
      <c r="E7" s="88"/>
      <c r="F7" s="87" t="s">
        <v>44</v>
      </c>
      <c r="G7" s="88"/>
      <c r="H7" s="87" t="s">
        <v>46</v>
      </c>
      <c r="I7" s="88"/>
      <c r="J7" s="87" t="s">
        <v>47</v>
      </c>
      <c r="K7" s="88"/>
      <c r="L7" s="87" t="s">
        <v>49</v>
      </c>
      <c r="M7" s="88"/>
      <c r="N7" s="87" t="s">
        <v>50</v>
      </c>
      <c r="O7" s="88"/>
      <c r="P7" s="99"/>
      <c r="Q7" s="99"/>
      <c r="R7" s="87" t="s">
        <v>51</v>
      </c>
      <c r="S7" s="88"/>
      <c r="T7" s="87" t="s">
        <v>52</v>
      </c>
      <c r="U7" s="88"/>
      <c r="V7" s="87" t="s">
        <v>53</v>
      </c>
      <c r="W7" s="88"/>
      <c r="X7" s="87" t="s">
        <v>54</v>
      </c>
      <c r="Y7" s="88"/>
      <c r="Z7" s="87" t="s">
        <v>55</v>
      </c>
      <c r="AA7" s="88"/>
      <c r="AB7" s="87" t="s">
        <v>56</v>
      </c>
      <c r="AC7" s="88"/>
      <c r="AD7" s="89" t="s">
        <v>8</v>
      </c>
      <c r="AE7" s="90"/>
    </row>
    <row r="8" spans="1:55" x14ac:dyDescent="0.25">
      <c r="C8" s="32" t="s">
        <v>2</v>
      </c>
      <c r="D8" s="33">
        <v>2015</v>
      </c>
      <c r="E8" s="33">
        <v>2016</v>
      </c>
      <c r="F8" s="33">
        <v>2015</v>
      </c>
      <c r="G8" s="33">
        <v>2016</v>
      </c>
      <c r="H8" s="33">
        <v>2015</v>
      </c>
      <c r="I8" s="33">
        <v>2016</v>
      </c>
      <c r="J8" s="33">
        <v>2015</v>
      </c>
      <c r="K8" s="33">
        <v>2016</v>
      </c>
      <c r="L8" s="33">
        <v>2015</v>
      </c>
      <c r="M8" s="33">
        <v>2016</v>
      </c>
      <c r="N8" s="33">
        <v>2015</v>
      </c>
      <c r="O8" s="33">
        <v>2016</v>
      </c>
      <c r="P8" s="33" t="s">
        <v>62</v>
      </c>
      <c r="Q8" s="33" t="s">
        <v>63</v>
      </c>
      <c r="R8" s="33">
        <v>2015</v>
      </c>
      <c r="S8" s="33">
        <v>2016</v>
      </c>
      <c r="T8" s="33">
        <v>2015</v>
      </c>
      <c r="U8" s="33">
        <v>2016</v>
      </c>
      <c r="V8" s="33">
        <v>2015</v>
      </c>
      <c r="W8" s="33">
        <v>2016</v>
      </c>
      <c r="X8" s="33">
        <v>2015</v>
      </c>
      <c r="Y8" s="33">
        <v>2016</v>
      </c>
      <c r="Z8" s="33">
        <v>2015</v>
      </c>
      <c r="AA8" s="33">
        <v>2016</v>
      </c>
      <c r="AB8" s="33">
        <v>2015</v>
      </c>
      <c r="AC8" s="33">
        <v>2016</v>
      </c>
      <c r="AD8" s="57">
        <v>2015</v>
      </c>
      <c r="AE8" s="59">
        <v>2016</v>
      </c>
    </row>
    <row r="9" spans="1:55" x14ac:dyDescent="0.25">
      <c r="C9" s="34" t="s">
        <v>3</v>
      </c>
      <c r="D9" s="35">
        <v>7</v>
      </c>
      <c r="E9" s="35">
        <v>12</v>
      </c>
      <c r="F9" s="35">
        <v>9</v>
      </c>
      <c r="G9" s="35">
        <v>10</v>
      </c>
      <c r="H9" s="35">
        <v>12</v>
      </c>
      <c r="I9" s="35">
        <v>11</v>
      </c>
      <c r="J9" s="35">
        <v>18</v>
      </c>
      <c r="K9" s="35">
        <v>16</v>
      </c>
      <c r="L9" s="35">
        <v>16</v>
      </c>
      <c r="M9" s="35">
        <v>10</v>
      </c>
      <c r="N9" s="35">
        <v>11</v>
      </c>
      <c r="O9" s="35">
        <v>14</v>
      </c>
      <c r="P9" s="35">
        <f>D9+F9+H9+J9+L9+N9</f>
        <v>73</v>
      </c>
      <c r="Q9" s="35">
        <f>E9+G9+I9+K9+M9+O9</f>
        <v>73</v>
      </c>
      <c r="R9" s="35">
        <v>13</v>
      </c>
      <c r="S9" s="35">
        <v>16</v>
      </c>
      <c r="T9" s="35">
        <v>8</v>
      </c>
      <c r="U9" s="35">
        <v>10</v>
      </c>
      <c r="V9" s="35">
        <v>8</v>
      </c>
      <c r="W9" s="35">
        <v>9</v>
      </c>
      <c r="X9" s="35">
        <v>7</v>
      </c>
      <c r="Y9" s="35">
        <v>12</v>
      </c>
      <c r="Z9" s="35">
        <v>5</v>
      </c>
      <c r="AA9" s="35">
        <v>6</v>
      </c>
      <c r="AB9" s="35">
        <v>5</v>
      </c>
      <c r="AC9" s="35">
        <v>12</v>
      </c>
      <c r="AD9" s="58">
        <f>SUM(D9,F9,H9,J9,L9,N9,R9,T9,V9,X9,Z9,AB9)</f>
        <v>119</v>
      </c>
      <c r="AE9" s="60">
        <f>SUM(E9,G9,I9,K9,M9,O9,S9,U9,W9,Y9,AA9,AC9)</f>
        <v>138</v>
      </c>
    </row>
    <row r="10" spans="1:55" x14ac:dyDescent="0.25">
      <c r="C10" s="34" t="s">
        <v>4</v>
      </c>
      <c r="D10" s="35">
        <v>4</v>
      </c>
      <c r="E10" s="35">
        <v>6</v>
      </c>
      <c r="F10" s="35">
        <v>4</v>
      </c>
      <c r="G10" s="35">
        <v>1</v>
      </c>
      <c r="H10" s="35">
        <v>3</v>
      </c>
      <c r="I10" s="35">
        <v>0</v>
      </c>
      <c r="J10" s="35">
        <v>2</v>
      </c>
      <c r="K10" s="35">
        <v>2</v>
      </c>
      <c r="L10" s="35">
        <v>2</v>
      </c>
      <c r="M10" s="35">
        <v>0</v>
      </c>
      <c r="N10" s="35">
        <v>4</v>
      </c>
      <c r="O10" s="35">
        <v>1</v>
      </c>
      <c r="P10" s="35">
        <f t="shared" ref="P10:P15" si="0">D10+F10+H10+J10+L10+N10</f>
        <v>19</v>
      </c>
      <c r="Q10" s="35">
        <f t="shared" ref="Q10:Q15" si="1">E10+G10+I10+K10+M10+O10</f>
        <v>10</v>
      </c>
      <c r="R10" s="35">
        <v>3</v>
      </c>
      <c r="S10" s="35">
        <v>2</v>
      </c>
      <c r="T10" s="35">
        <v>5</v>
      </c>
      <c r="U10" s="35">
        <v>3</v>
      </c>
      <c r="V10" s="35">
        <v>5</v>
      </c>
      <c r="W10" s="35">
        <v>1</v>
      </c>
      <c r="X10" s="35">
        <v>0</v>
      </c>
      <c r="Y10" s="35">
        <v>3</v>
      </c>
      <c r="Z10" s="35">
        <v>4</v>
      </c>
      <c r="AA10" s="35">
        <v>2</v>
      </c>
      <c r="AB10" s="35">
        <v>4</v>
      </c>
      <c r="AC10" s="35">
        <v>2</v>
      </c>
      <c r="AD10" s="58">
        <f t="shared" ref="AD10:AD15" si="2">SUM(D10,F10,H10,J10,L10,N10,R10,T10,V10,X10,Z10,AB10)</f>
        <v>40</v>
      </c>
      <c r="AE10" s="60">
        <f t="shared" ref="AE10:AE15" si="3">SUM(E10,G10,I10,K10,M10,O10,S10,U10,W10,Y10,AA10,AC10)</f>
        <v>23</v>
      </c>
    </row>
    <row r="11" spans="1:55" x14ac:dyDescent="0.25">
      <c r="C11" s="34" t="s">
        <v>5</v>
      </c>
      <c r="D11" s="35">
        <v>15</v>
      </c>
      <c r="E11" s="35">
        <v>24</v>
      </c>
      <c r="F11" s="35">
        <v>18</v>
      </c>
      <c r="G11" s="35">
        <v>18</v>
      </c>
      <c r="H11" s="35">
        <v>17</v>
      </c>
      <c r="I11" s="35">
        <v>20</v>
      </c>
      <c r="J11" s="35">
        <v>21</v>
      </c>
      <c r="K11" s="35">
        <v>13</v>
      </c>
      <c r="L11" s="35">
        <v>19</v>
      </c>
      <c r="M11" s="35">
        <v>7</v>
      </c>
      <c r="N11" s="35">
        <v>18</v>
      </c>
      <c r="O11" s="35">
        <v>16</v>
      </c>
      <c r="P11" s="35">
        <f t="shared" si="0"/>
        <v>108</v>
      </c>
      <c r="Q11" s="35">
        <f t="shared" si="1"/>
        <v>98</v>
      </c>
      <c r="R11" s="35">
        <v>16</v>
      </c>
      <c r="S11" s="35">
        <v>30</v>
      </c>
      <c r="T11" s="35">
        <v>15</v>
      </c>
      <c r="U11" s="35">
        <v>17</v>
      </c>
      <c r="V11" s="35">
        <v>14</v>
      </c>
      <c r="W11" s="35">
        <v>21</v>
      </c>
      <c r="X11" s="35">
        <v>16</v>
      </c>
      <c r="Y11" s="35">
        <v>20</v>
      </c>
      <c r="Z11" s="35">
        <v>21</v>
      </c>
      <c r="AA11" s="35">
        <v>19</v>
      </c>
      <c r="AB11" s="35">
        <v>24</v>
      </c>
      <c r="AC11" s="35">
        <v>27</v>
      </c>
      <c r="AD11" s="58">
        <f t="shared" si="2"/>
        <v>214</v>
      </c>
      <c r="AE11" s="60">
        <f t="shared" si="3"/>
        <v>232</v>
      </c>
    </row>
    <row r="12" spans="1:55" x14ac:dyDescent="0.25">
      <c r="C12" s="34" t="s">
        <v>6</v>
      </c>
      <c r="D12" s="35">
        <v>60</v>
      </c>
      <c r="E12" s="35">
        <v>83</v>
      </c>
      <c r="F12" s="35">
        <v>44</v>
      </c>
      <c r="G12" s="35">
        <v>66</v>
      </c>
      <c r="H12" s="35">
        <v>42</v>
      </c>
      <c r="I12" s="35">
        <v>65</v>
      </c>
      <c r="J12" s="35">
        <v>63</v>
      </c>
      <c r="K12" s="35">
        <v>43</v>
      </c>
      <c r="L12" s="35">
        <v>64</v>
      </c>
      <c r="M12" s="35">
        <v>63</v>
      </c>
      <c r="N12" s="35">
        <v>52</v>
      </c>
      <c r="O12" s="35">
        <v>69</v>
      </c>
      <c r="P12" s="35">
        <f t="shared" si="0"/>
        <v>325</v>
      </c>
      <c r="Q12" s="35">
        <f t="shared" si="1"/>
        <v>389</v>
      </c>
      <c r="R12" s="35">
        <v>74</v>
      </c>
      <c r="S12" s="35">
        <v>76</v>
      </c>
      <c r="T12" s="35">
        <v>90</v>
      </c>
      <c r="U12" s="35">
        <v>71</v>
      </c>
      <c r="V12" s="35">
        <v>73</v>
      </c>
      <c r="W12" s="35">
        <v>75</v>
      </c>
      <c r="X12" s="35">
        <v>71</v>
      </c>
      <c r="Y12" s="35">
        <v>67</v>
      </c>
      <c r="Z12" s="35">
        <v>55</v>
      </c>
      <c r="AA12" s="35">
        <v>65</v>
      </c>
      <c r="AB12" s="35">
        <v>54</v>
      </c>
      <c r="AC12" s="35">
        <v>57</v>
      </c>
      <c r="AD12" s="58">
        <f t="shared" si="2"/>
        <v>742</v>
      </c>
      <c r="AE12" s="60">
        <f t="shared" si="3"/>
        <v>800</v>
      </c>
    </row>
    <row r="13" spans="1:55" x14ac:dyDescent="0.25">
      <c r="C13" s="34" t="s">
        <v>7</v>
      </c>
      <c r="D13" s="35">
        <v>89</v>
      </c>
      <c r="E13" s="35">
        <v>79</v>
      </c>
      <c r="F13" s="35">
        <v>64</v>
      </c>
      <c r="G13" s="35">
        <v>78</v>
      </c>
      <c r="H13" s="35">
        <v>72</v>
      </c>
      <c r="I13" s="35">
        <v>78</v>
      </c>
      <c r="J13" s="35">
        <v>84</v>
      </c>
      <c r="K13" s="35">
        <v>69</v>
      </c>
      <c r="L13" s="35">
        <v>62</v>
      </c>
      <c r="M13" s="35">
        <v>73</v>
      </c>
      <c r="N13" s="35">
        <v>84</v>
      </c>
      <c r="O13" s="35">
        <v>72</v>
      </c>
      <c r="P13" s="35">
        <f t="shared" si="0"/>
        <v>455</v>
      </c>
      <c r="Q13" s="35">
        <f t="shared" si="1"/>
        <v>449</v>
      </c>
      <c r="R13" s="35">
        <v>98</v>
      </c>
      <c r="S13" s="35">
        <v>100</v>
      </c>
      <c r="T13" s="35">
        <v>97</v>
      </c>
      <c r="U13" s="35">
        <v>60</v>
      </c>
      <c r="V13" s="35">
        <v>98</v>
      </c>
      <c r="W13" s="35">
        <v>70</v>
      </c>
      <c r="X13" s="35">
        <v>101</v>
      </c>
      <c r="Y13" s="35">
        <v>62</v>
      </c>
      <c r="Z13" s="35">
        <v>81</v>
      </c>
      <c r="AA13" s="35">
        <v>61</v>
      </c>
      <c r="AB13" s="35">
        <v>97</v>
      </c>
      <c r="AC13" s="35">
        <v>55</v>
      </c>
      <c r="AD13" s="58">
        <f t="shared" si="2"/>
        <v>1027</v>
      </c>
      <c r="AE13" s="60">
        <f t="shared" si="3"/>
        <v>857</v>
      </c>
    </row>
    <row r="14" spans="1:55" x14ac:dyDescent="0.25">
      <c r="C14" s="34" t="s">
        <v>43</v>
      </c>
      <c r="D14" s="35">
        <v>4</v>
      </c>
      <c r="E14" s="35">
        <v>5</v>
      </c>
      <c r="F14" s="35">
        <v>7</v>
      </c>
      <c r="G14" s="35">
        <v>8</v>
      </c>
      <c r="H14" s="35">
        <v>7</v>
      </c>
      <c r="I14" s="35">
        <v>12</v>
      </c>
      <c r="J14" s="35">
        <v>7</v>
      </c>
      <c r="K14" s="35">
        <v>8</v>
      </c>
      <c r="L14" s="35">
        <v>9</v>
      </c>
      <c r="M14" s="35">
        <v>10</v>
      </c>
      <c r="N14" s="35">
        <v>7</v>
      </c>
      <c r="O14" s="35">
        <v>8</v>
      </c>
      <c r="P14" s="35">
        <f t="shared" si="0"/>
        <v>41</v>
      </c>
      <c r="Q14" s="35">
        <f t="shared" si="1"/>
        <v>51</v>
      </c>
      <c r="R14" s="35">
        <v>5</v>
      </c>
      <c r="S14" s="35">
        <v>6</v>
      </c>
      <c r="T14" s="35">
        <v>6</v>
      </c>
      <c r="U14" s="35">
        <v>10</v>
      </c>
      <c r="V14" s="35">
        <v>6</v>
      </c>
      <c r="W14" s="35">
        <v>3</v>
      </c>
      <c r="X14" s="35">
        <v>9</v>
      </c>
      <c r="Y14" s="35">
        <v>8</v>
      </c>
      <c r="Z14" s="35">
        <v>2</v>
      </c>
      <c r="AA14" s="35">
        <v>4</v>
      </c>
      <c r="AB14" s="35">
        <v>5</v>
      </c>
      <c r="AC14" s="35">
        <v>5</v>
      </c>
      <c r="AD14" s="58">
        <f t="shared" si="2"/>
        <v>74</v>
      </c>
      <c r="AE14" s="60">
        <f t="shared" si="3"/>
        <v>87</v>
      </c>
    </row>
    <row r="15" spans="1:55" x14ac:dyDescent="0.25">
      <c r="C15" s="32" t="s">
        <v>8</v>
      </c>
      <c r="D15" s="36">
        <f t="shared" ref="D15" si="4">SUM(D9:D14)</f>
        <v>179</v>
      </c>
      <c r="E15" s="36">
        <f>SUM(E9:E14)</f>
        <v>209</v>
      </c>
      <c r="F15" s="36">
        <f t="shared" ref="F15:O15" si="5">SUM(F9:F14)</f>
        <v>146</v>
      </c>
      <c r="G15" s="36">
        <f t="shared" si="5"/>
        <v>181</v>
      </c>
      <c r="H15" s="36">
        <f t="shared" si="5"/>
        <v>153</v>
      </c>
      <c r="I15" s="36">
        <f t="shared" si="5"/>
        <v>186</v>
      </c>
      <c r="J15" s="36">
        <f t="shared" si="5"/>
        <v>195</v>
      </c>
      <c r="K15" s="36">
        <f t="shared" si="5"/>
        <v>151</v>
      </c>
      <c r="L15" s="36">
        <f t="shared" si="5"/>
        <v>172</v>
      </c>
      <c r="M15" s="36">
        <f t="shared" si="5"/>
        <v>163</v>
      </c>
      <c r="N15" s="36">
        <f t="shared" si="5"/>
        <v>176</v>
      </c>
      <c r="O15" s="36">
        <f t="shared" si="5"/>
        <v>180</v>
      </c>
      <c r="P15" s="35">
        <f t="shared" si="0"/>
        <v>1021</v>
      </c>
      <c r="Q15" s="35">
        <f t="shared" si="1"/>
        <v>1070</v>
      </c>
      <c r="R15" s="36">
        <f>SUM(R9:R14)</f>
        <v>209</v>
      </c>
      <c r="S15" s="36">
        <f>SUM(S9:S14)</f>
        <v>230</v>
      </c>
      <c r="T15" s="36">
        <f t="shared" ref="T15:Y15" si="6">SUM(T9:T14)</f>
        <v>221</v>
      </c>
      <c r="U15" s="36">
        <f t="shared" si="6"/>
        <v>171</v>
      </c>
      <c r="V15" s="36">
        <f t="shared" si="6"/>
        <v>204</v>
      </c>
      <c r="W15" s="36">
        <f t="shared" si="6"/>
        <v>179</v>
      </c>
      <c r="X15" s="36">
        <f t="shared" si="6"/>
        <v>204</v>
      </c>
      <c r="Y15" s="36">
        <f t="shared" si="6"/>
        <v>172</v>
      </c>
      <c r="Z15" s="36">
        <f>SUM(Z9:Z14)</f>
        <v>168</v>
      </c>
      <c r="AA15" s="36">
        <f>SUM(AA9:AA14)</f>
        <v>157</v>
      </c>
      <c r="AB15" s="36">
        <f t="shared" ref="AB15:AC15" si="7">SUM(AB9:AB14)</f>
        <v>189</v>
      </c>
      <c r="AC15" s="36">
        <f t="shared" si="7"/>
        <v>158</v>
      </c>
      <c r="AD15" s="58">
        <f t="shared" si="2"/>
        <v>2216</v>
      </c>
      <c r="AE15" s="60">
        <f t="shared" si="3"/>
        <v>2137</v>
      </c>
    </row>
    <row r="16" spans="1:55" ht="3" customHeight="1" x14ac:dyDescent="0.25">
      <c r="C16" s="37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40"/>
      <c r="AE16" s="40"/>
    </row>
    <row r="17" spans="3:32" x14ac:dyDescent="0.25">
      <c r="C17" s="31" t="s">
        <v>0</v>
      </c>
      <c r="D17" s="87" t="s">
        <v>1</v>
      </c>
      <c r="E17" s="88"/>
      <c r="F17" s="87" t="s">
        <v>44</v>
      </c>
      <c r="G17" s="88"/>
      <c r="H17" s="87" t="s">
        <v>46</v>
      </c>
      <c r="I17" s="88"/>
      <c r="J17" s="87" t="s">
        <v>47</v>
      </c>
      <c r="K17" s="88"/>
      <c r="L17" s="87" t="s">
        <v>49</v>
      </c>
      <c r="M17" s="88"/>
      <c r="N17" s="87" t="s">
        <v>50</v>
      </c>
      <c r="O17" s="88"/>
      <c r="P17" s="99"/>
      <c r="Q17" s="99"/>
      <c r="R17" s="87" t="s">
        <v>51</v>
      </c>
      <c r="S17" s="88"/>
      <c r="T17" s="87" t="s">
        <v>52</v>
      </c>
      <c r="U17" s="88"/>
      <c r="V17" s="87" t="s">
        <v>53</v>
      </c>
      <c r="W17" s="88"/>
      <c r="X17" s="87" t="s">
        <v>54</v>
      </c>
      <c r="Y17" s="88"/>
      <c r="Z17" s="87" t="s">
        <v>55</v>
      </c>
      <c r="AA17" s="88"/>
      <c r="AB17" s="87" t="s">
        <v>56</v>
      </c>
      <c r="AC17" s="88"/>
      <c r="AD17" s="89" t="s">
        <v>8</v>
      </c>
      <c r="AE17" s="90"/>
      <c r="AF17" t="s">
        <v>42</v>
      </c>
    </row>
    <row r="18" spans="3:32" x14ac:dyDescent="0.25">
      <c r="C18" s="41" t="s">
        <v>9</v>
      </c>
      <c r="D18" s="33">
        <v>2015</v>
      </c>
      <c r="E18" s="33">
        <v>2016</v>
      </c>
      <c r="F18" s="33">
        <v>2015</v>
      </c>
      <c r="G18" s="33">
        <v>2016</v>
      </c>
      <c r="H18" s="33">
        <v>2015</v>
      </c>
      <c r="I18" s="33">
        <v>2016</v>
      </c>
      <c r="J18" s="33">
        <v>2015</v>
      </c>
      <c r="K18" s="33">
        <v>2016</v>
      </c>
      <c r="L18" s="33">
        <v>2015</v>
      </c>
      <c r="M18" s="33">
        <v>2016</v>
      </c>
      <c r="N18" s="33">
        <v>2015</v>
      </c>
      <c r="O18" s="33">
        <v>2016</v>
      </c>
      <c r="P18" s="33"/>
      <c r="Q18" s="33"/>
      <c r="R18" s="33">
        <v>2015</v>
      </c>
      <c r="S18" s="33">
        <v>2016</v>
      </c>
      <c r="T18" s="33">
        <v>2015</v>
      </c>
      <c r="U18" s="33">
        <v>2016</v>
      </c>
      <c r="V18" s="33">
        <v>2015</v>
      </c>
      <c r="W18" s="33">
        <v>2016</v>
      </c>
      <c r="X18" s="33">
        <v>2015</v>
      </c>
      <c r="Y18" s="33">
        <v>2016</v>
      </c>
      <c r="Z18" s="33">
        <v>2015</v>
      </c>
      <c r="AA18" s="33">
        <v>2016</v>
      </c>
      <c r="AB18" s="33">
        <v>2015</v>
      </c>
      <c r="AC18" s="33">
        <v>2016</v>
      </c>
      <c r="AD18" s="57">
        <v>2015</v>
      </c>
      <c r="AE18" s="59">
        <v>2016</v>
      </c>
    </row>
    <row r="19" spans="3:32" x14ac:dyDescent="0.25">
      <c r="C19" s="34" t="s">
        <v>3</v>
      </c>
      <c r="D19" s="35">
        <v>5</v>
      </c>
      <c r="E19" s="35">
        <v>14</v>
      </c>
      <c r="F19" s="35">
        <v>1</v>
      </c>
      <c r="G19" s="35">
        <v>2</v>
      </c>
      <c r="H19" s="35">
        <v>7</v>
      </c>
      <c r="I19" s="35">
        <v>6</v>
      </c>
      <c r="J19" s="35">
        <v>9</v>
      </c>
      <c r="K19" s="35">
        <v>4</v>
      </c>
      <c r="L19" s="35">
        <v>6</v>
      </c>
      <c r="M19" s="35">
        <v>1</v>
      </c>
      <c r="N19" s="35">
        <v>8</v>
      </c>
      <c r="O19" s="35">
        <v>5</v>
      </c>
      <c r="P19" s="35"/>
      <c r="Q19" s="35"/>
      <c r="R19" s="35">
        <v>6</v>
      </c>
      <c r="S19" s="35">
        <v>12</v>
      </c>
      <c r="T19" s="35">
        <v>2</v>
      </c>
      <c r="U19" s="35">
        <v>7</v>
      </c>
      <c r="V19" s="35">
        <v>2</v>
      </c>
      <c r="W19" s="35">
        <v>1</v>
      </c>
      <c r="X19" s="35">
        <v>4</v>
      </c>
      <c r="Y19" s="35">
        <v>7</v>
      </c>
      <c r="Z19" s="35">
        <v>2</v>
      </c>
      <c r="AA19" s="35">
        <v>4</v>
      </c>
      <c r="AB19" s="35">
        <v>4</v>
      </c>
      <c r="AC19" s="35">
        <v>2</v>
      </c>
      <c r="AD19" s="58">
        <f>SUM(D19,F19,H19,J19,L19,N19,R19,T19,V19,X19,Z19,AB19)</f>
        <v>56</v>
      </c>
      <c r="AE19" s="60">
        <f>SUM(E19,G19,I19,K19,M19,O19,S19,U19,W19,Y19,AA19,AC19)</f>
        <v>65</v>
      </c>
    </row>
    <row r="20" spans="3:32" x14ac:dyDescent="0.25">
      <c r="C20" s="34" t="s">
        <v>4</v>
      </c>
      <c r="D20" s="35">
        <v>1</v>
      </c>
      <c r="E20" s="35">
        <v>1</v>
      </c>
      <c r="F20" s="35">
        <v>0</v>
      </c>
      <c r="G20" s="35">
        <v>0</v>
      </c>
      <c r="H20" s="35">
        <v>3</v>
      </c>
      <c r="I20" s="35">
        <v>0</v>
      </c>
      <c r="J20" s="35">
        <v>0</v>
      </c>
      <c r="K20" s="35">
        <v>1</v>
      </c>
      <c r="L20" s="35">
        <v>0</v>
      </c>
      <c r="M20" s="35">
        <v>0</v>
      </c>
      <c r="N20" s="35">
        <v>0</v>
      </c>
      <c r="O20" s="35">
        <v>0</v>
      </c>
      <c r="P20" s="35"/>
      <c r="Q20" s="35"/>
      <c r="R20" s="35">
        <v>0</v>
      </c>
      <c r="S20" s="35">
        <v>2</v>
      </c>
      <c r="T20" s="35">
        <v>2</v>
      </c>
      <c r="U20" s="35">
        <v>2</v>
      </c>
      <c r="V20" s="35">
        <v>0</v>
      </c>
      <c r="W20" s="35">
        <v>1</v>
      </c>
      <c r="X20" s="35">
        <v>0</v>
      </c>
      <c r="Y20" s="35">
        <v>0</v>
      </c>
      <c r="Z20" s="35">
        <v>0</v>
      </c>
      <c r="AA20" s="35">
        <v>1</v>
      </c>
      <c r="AB20" s="35">
        <v>2</v>
      </c>
      <c r="AC20" s="35">
        <v>0</v>
      </c>
      <c r="AD20" s="58">
        <f t="shared" ref="AD20:AD26" si="8">SUM(D20,F20,H20,J20,L20,N20,R20,T20,V20,X20,Z20,AB20)</f>
        <v>8</v>
      </c>
      <c r="AE20" s="60">
        <f t="shared" ref="AE20:AE26" si="9">SUM(E20,G20,I20,K20,M20,O20,S20,U20,W20,Y20,AA20,AC20)</f>
        <v>8</v>
      </c>
    </row>
    <row r="21" spans="3:32" x14ac:dyDescent="0.25">
      <c r="C21" s="34" t="s">
        <v>5</v>
      </c>
      <c r="D21" s="35">
        <v>3</v>
      </c>
      <c r="E21" s="35">
        <v>3</v>
      </c>
      <c r="F21" s="35">
        <v>5</v>
      </c>
      <c r="G21" s="35">
        <v>0</v>
      </c>
      <c r="H21" s="35">
        <v>4</v>
      </c>
      <c r="I21" s="35">
        <v>7</v>
      </c>
      <c r="J21" s="35">
        <v>2</v>
      </c>
      <c r="K21" s="35">
        <v>4</v>
      </c>
      <c r="L21" s="35">
        <v>9</v>
      </c>
      <c r="M21" s="35">
        <v>9</v>
      </c>
      <c r="N21" s="35">
        <v>3</v>
      </c>
      <c r="O21" s="35">
        <v>1</v>
      </c>
      <c r="P21" s="35"/>
      <c r="Q21" s="35"/>
      <c r="R21" s="35">
        <v>1</v>
      </c>
      <c r="S21" s="35">
        <v>4</v>
      </c>
      <c r="T21" s="35">
        <v>9</v>
      </c>
      <c r="U21" s="35">
        <v>3</v>
      </c>
      <c r="V21" s="35">
        <v>0</v>
      </c>
      <c r="W21" s="35">
        <v>15</v>
      </c>
      <c r="X21" s="35">
        <v>6</v>
      </c>
      <c r="Y21" s="35">
        <v>3</v>
      </c>
      <c r="Z21" s="35">
        <v>5</v>
      </c>
      <c r="AA21" s="35">
        <v>3</v>
      </c>
      <c r="AB21" s="35">
        <v>2</v>
      </c>
      <c r="AC21" s="35">
        <v>3</v>
      </c>
      <c r="AD21" s="58">
        <f t="shared" si="8"/>
        <v>49</v>
      </c>
      <c r="AE21" s="60">
        <f t="shared" si="9"/>
        <v>55</v>
      </c>
    </row>
    <row r="22" spans="3:32" x14ac:dyDescent="0.25">
      <c r="C22" s="34" t="s">
        <v>6</v>
      </c>
      <c r="D22" s="35">
        <v>16</v>
      </c>
      <c r="E22" s="35">
        <v>14</v>
      </c>
      <c r="F22" s="35">
        <v>7</v>
      </c>
      <c r="G22" s="35">
        <v>12</v>
      </c>
      <c r="H22" s="35">
        <v>4</v>
      </c>
      <c r="I22" s="35">
        <v>9</v>
      </c>
      <c r="J22" s="35">
        <v>3</v>
      </c>
      <c r="K22" s="35">
        <v>6</v>
      </c>
      <c r="L22" s="35">
        <v>10</v>
      </c>
      <c r="M22" s="35">
        <v>9</v>
      </c>
      <c r="N22" s="35">
        <v>8</v>
      </c>
      <c r="O22" s="35">
        <v>11</v>
      </c>
      <c r="P22" s="35"/>
      <c r="Q22" s="35"/>
      <c r="R22" s="35">
        <v>5</v>
      </c>
      <c r="S22" s="35">
        <v>8</v>
      </c>
      <c r="T22" s="35">
        <v>11</v>
      </c>
      <c r="U22" s="35">
        <v>16</v>
      </c>
      <c r="V22" s="35">
        <v>10</v>
      </c>
      <c r="W22" s="35">
        <v>13</v>
      </c>
      <c r="X22" s="35">
        <v>17</v>
      </c>
      <c r="Y22" s="35">
        <v>14</v>
      </c>
      <c r="Z22" s="35">
        <v>9</v>
      </c>
      <c r="AA22" s="35">
        <v>18</v>
      </c>
      <c r="AB22" s="35">
        <v>9</v>
      </c>
      <c r="AC22" s="35">
        <v>14</v>
      </c>
      <c r="AD22" s="58">
        <f t="shared" si="8"/>
        <v>109</v>
      </c>
      <c r="AE22" s="60">
        <f t="shared" si="9"/>
        <v>144</v>
      </c>
    </row>
    <row r="23" spans="3:32" x14ac:dyDescent="0.25">
      <c r="C23" s="34" t="s">
        <v>7</v>
      </c>
      <c r="D23" s="35">
        <v>10</v>
      </c>
      <c r="E23" s="35">
        <v>16</v>
      </c>
      <c r="F23" s="35">
        <v>4</v>
      </c>
      <c r="G23" s="35">
        <v>11</v>
      </c>
      <c r="H23" s="35">
        <v>11</v>
      </c>
      <c r="I23" s="35">
        <v>9</v>
      </c>
      <c r="J23" s="35">
        <v>7</v>
      </c>
      <c r="K23" s="35">
        <v>9</v>
      </c>
      <c r="L23" s="35">
        <v>5</v>
      </c>
      <c r="M23" s="35">
        <v>9</v>
      </c>
      <c r="N23" s="35">
        <v>11</v>
      </c>
      <c r="O23" s="35">
        <v>12</v>
      </c>
      <c r="P23" s="35"/>
      <c r="Q23" s="35"/>
      <c r="R23" s="35">
        <v>5</v>
      </c>
      <c r="S23" s="35">
        <v>24</v>
      </c>
      <c r="T23" s="35">
        <v>9</v>
      </c>
      <c r="U23" s="35">
        <v>10</v>
      </c>
      <c r="V23" s="35">
        <v>9</v>
      </c>
      <c r="W23" s="35">
        <v>8</v>
      </c>
      <c r="X23" s="35">
        <v>20</v>
      </c>
      <c r="Y23" s="35">
        <v>12</v>
      </c>
      <c r="Z23" s="35">
        <v>13</v>
      </c>
      <c r="AA23" s="35">
        <v>12</v>
      </c>
      <c r="AB23" s="35">
        <v>10</v>
      </c>
      <c r="AC23" s="35">
        <v>9</v>
      </c>
      <c r="AD23" s="58">
        <f t="shared" si="8"/>
        <v>114</v>
      </c>
      <c r="AE23" s="60">
        <f t="shared" si="9"/>
        <v>141</v>
      </c>
    </row>
    <row r="24" spans="3:32" x14ac:dyDescent="0.25">
      <c r="C24" s="34" t="s">
        <v>43</v>
      </c>
      <c r="D24" s="35">
        <v>3</v>
      </c>
      <c r="E24" s="35">
        <v>1</v>
      </c>
      <c r="F24" s="35">
        <v>4</v>
      </c>
      <c r="G24" s="35">
        <v>0</v>
      </c>
      <c r="H24" s="35">
        <v>1</v>
      </c>
      <c r="I24" s="35">
        <v>2</v>
      </c>
      <c r="J24" s="35">
        <v>3</v>
      </c>
      <c r="K24" s="35">
        <v>3</v>
      </c>
      <c r="L24" s="35">
        <v>5</v>
      </c>
      <c r="M24" s="35">
        <v>5</v>
      </c>
      <c r="N24" s="35">
        <v>1</v>
      </c>
      <c r="O24" s="35">
        <v>2</v>
      </c>
      <c r="P24" s="35"/>
      <c r="Q24" s="35"/>
      <c r="R24" s="35">
        <v>1</v>
      </c>
      <c r="S24" s="35">
        <v>0</v>
      </c>
      <c r="T24" s="35">
        <v>3</v>
      </c>
      <c r="U24" s="35">
        <v>3</v>
      </c>
      <c r="V24" s="35">
        <v>1</v>
      </c>
      <c r="W24" s="35">
        <v>1</v>
      </c>
      <c r="X24" s="35">
        <v>1</v>
      </c>
      <c r="Y24" s="35">
        <v>1</v>
      </c>
      <c r="Z24" s="35">
        <v>2</v>
      </c>
      <c r="AA24" s="35"/>
      <c r="AB24" s="35">
        <v>1</v>
      </c>
      <c r="AC24" s="35">
        <v>2</v>
      </c>
      <c r="AD24" s="58">
        <f t="shared" si="8"/>
        <v>26</v>
      </c>
      <c r="AE24" s="60">
        <f t="shared" si="9"/>
        <v>20</v>
      </c>
    </row>
    <row r="25" spans="3:32" ht="1.5" hidden="1" customHeight="1" x14ac:dyDescent="0.25"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58">
        <f t="shared" si="8"/>
        <v>0</v>
      </c>
      <c r="AE25" s="60">
        <f t="shared" si="9"/>
        <v>0</v>
      </c>
    </row>
    <row r="26" spans="3:32" x14ac:dyDescent="0.25">
      <c r="C26" s="42" t="s">
        <v>10</v>
      </c>
      <c r="D26" s="36">
        <f t="shared" ref="D26" si="10">SUM(D19:D24)</f>
        <v>38</v>
      </c>
      <c r="E26" s="36">
        <f t="shared" ref="E26:O26" si="11">SUM(E19:E24)</f>
        <v>49</v>
      </c>
      <c r="F26" s="36">
        <f t="shared" si="11"/>
        <v>21</v>
      </c>
      <c r="G26" s="36">
        <f t="shared" si="11"/>
        <v>25</v>
      </c>
      <c r="H26" s="36">
        <f t="shared" si="11"/>
        <v>30</v>
      </c>
      <c r="I26" s="36">
        <f t="shared" si="11"/>
        <v>33</v>
      </c>
      <c r="J26" s="36">
        <f t="shared" si="11"/>
        <v>24</v>
      </c>
      <c r="K26" s="36">
        <f t="shared" si="11"/>
        <v>27</v>
      </c>
      <c r="L26" s="36">
        <f t="shared" si="11"/>
        <v>35</v>
      </c>
      <c r="M26" s="36">
        <f t="shared" si="11"/>
        <v>33</v>
      </c>
      <c r="N26" s="36">
        <f t="shared" si="11"/>
        <v>31</v>
      </c>
      <c r="O26" s="36">
        <f t="shared" si="11"/>
        <v>31</v>
      </c>
      <c r="P26" s="36"/>
      <c r="Q26" s="36"/>
      <c r="R26" s="36">
        <f>SUM(R19:R24)</f>
        <v>18</v>
      </c>
      <c r="S26" s="36">
        <f>SUM(S19:S24)</f>
        <v>50</v>
      </c>
      <c r="T26" s="36">
        <f t="shared" ref="T26:Y26" si="12">SUM(T19:T24)</f>
        <v>36</v>
      </c>
      <c r="U26" s="36">
        <f t="shared" si="12"/>
        <v>41</v>
      </c>
      <c r="V26" s="36">
        <f t="shared" si="12"/>
        <v>22</v>
      </c>
      <c r="W26" s="36">
        <f t="shared" si="12"/>
        <v>39</v>
      </c>
      <c r="X26" s="36">
        <f t="shared" si="12"/>
        <v>48</v>
      </c>
      <c r="Y26" s="36">
        <f t="shared" si="12"/>
        <v>37</v>
      </c>
      <c r="Z26" s="36">
        <f>SUM(Z19:Z24)</f>
        <v>31</v>
      </c>
      <c r="AA26" s="36">
        <f>SUM(AA19:AA24)</f>
        <v>38</v>
      </c>
      <c r="AB26" s="36">
        <f t="shared" ref="AB26:AC26" si="13">SUM(AB19:AB24)</f>
        <v>28</v>
      </c>
      <c r="AC26" s="36">
        <f t="shared" si="13"/>
        <v>30</v>
      </c>
      <c r="AD26" s="58">
        <f t="shared" si="8"/>
        <v>362</v>
      </c>
      <c r="AE26" s="60">
        <f t="shared" si="9"/>
        <v>433</v>
      </c>
    </row>
    <row r="27" spans="3:32" ht="5.25" customHeight="1" x14ac:dyDescent="0.25">
      <c r="C27" s="38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0"/>
      <c r="AE27" s="40"/>
    </row>
    <row r="28" spans="3:32" x14ac:dyDescent="0.25">
      <c r="C28" s="44" t="s">
        <v>11</v>
      </c>
      <c r="D28" s="45" t="s">
        <v>12</v>
      </c>
      <c r="E28" s="46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40"/>
      <c r="AE28" s="40"/>
    </row>
    <row r="29" spans="3:32" x14ac:dyDescent="0.25">
      <c r="C29" s="34" t="s">
        <v>13</v>
      </c>
      <c r="D29" s="47">
        <v>22922.42</v>
      </c>
      <c r="E29" s="65">
        <v>352678.7</v>
      </c>
      <c r="F29" s="47">
        <v>47089.66</v>
      </c>
      <c r="G29" s="65">
        <v>45898.78</v>
      </c>
      <c r="H29" s="47">
        <v>27767.57</v>
      </c>
      <c r="I29" s="47">
        <v>93253.56</v>
      </c>
      <c r="J29" s="47">
        <v>23184.32</v>
      </c>
      <c r="K29" s="47">
        <v>34170.519999999997</v>
      </c>
      <c r="L29" s="47">
        <v>78383.3</v>
      </c>
      <c r="M29" s="47">
        <v>12681.03</v>
      </c>
      <c r="N29" s="47">
        <v>27559.48</v>
      </c>
      <c r="O29" s="47">
        <v>111924.38</v>
      </c>
      <c r="P29" s="47"/>
      <c r="Q29" s="47"/>
      <c r="R29" s="47">
        <v>98632.8</v>
      </c>
      <c r="S29" s="47">
        <v>56460.89</v>
      </c>
      <c r="T29" s="47">
        <v>35471.370000000003</v>
      </c>
      <c r="U29" s="47">
        <v>20093.423999999999</v>
      </c>
      <c r="V29" s="65">
        <v>18374.099999999999</v>
      </c>
      <c r="W29" s="47">
        <v>51388.46</v>
      </c>
      <c r="X29" s="47">
        <v>167903.63</v>
      </c>
      <c r="Y29" s="47">
        <v>38520.79</v>
      </c>
      <c r="Z29" s="47">
        <v>18740.07</v>
      </c>
      <c r="AA29" s="47">
        <v>51620.75</v>
      </c>
      <c r="AB29" s="47">
        <v>62026.400000000001</v>
      </c>
      <c r="AC29" s="35">
        <v>33237</v>
      </c>
      <c r="AD29" s="85">
        <f>SUM(D29,F29,H29,J29,L29,N29,R29,T29,V29,X29,Z29,AB29)</f>
        <v>628055.12</v>
      </c>
      <c r="AE29" s="86">
        <f>SUM(E29,G29,I29,K29,M29,O29,S29,U29,W29,Y29,AA29,AC29)</f>
        <v>901928.28399999999</v>
      </c>
    </row>
    <row r="30" spans="3:32" x14ac:dyDescent="0.25">
      <c r="C30" s="34" t="s">
        <v>14</v>
      </c>
      <c r="D30" s="65">
        <v>3.5</v>
      </c>
      <c r="E30" s="55">
        <v>0</v>
      </c>
      <c r="F30" s="63">
        <v>64.7</v>
      </c>
      <c r="G30" s="55">
        <v>46</v>
      </c>
      <c r="H30" s="65">
        <v>453.5</v>
      </c>
      <c r="I30" s="55">
        <v>274.60000000000002</v>
      </c>
      <c r="J30" s="65">
        <v>77.2</v>
      </c>
      <c r="K30" s="55">
        <v>0</v>
      </c>
      <c r="L30" s="35">
        <v>0</v>
      </c>
      <c r="M30" s="55">
        <v>0</v>
      </c>
      <c r="N30" s="35">
        <v>0</v>
      </c>
      <c r="O30" s="55">
        <v>3</v>
      </c>
      <c r="P30" s="55"/>
      <c r="Q30" s="55"/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1.3</v>
      </c>
      <c r="X30" s="35">
        <v>0</v>
      </c>
      <c r="Y30" s="55">
        <v>0</v>
      </c>
      <c r="Z30" s="47">
        <v>0</v>
      </c>
      <c r="AA30" s="55">
        <v>0</v>
      </c>
      <c r="AB30" s="35">
        <v>0</v>
      </c>
      <c r="AC30" s="55">
        <v>0</v>
      </c>
      <c r="AD30" s="58">
        <f t="shared" ref="AD30:AD36" si="14">SUM(D30,F30,H30,J30,L30,N30,R30,T30,V30,X30,Z30,AB30)</f>
        <v>598.90000000000009</v>
      </c>
      <c r="AE30" s="77">
        <f t="shared" ref="AE30:AE36" si="15">SUM(E30,G30,I30,K30,M30,O30,S30,U30,W30,Y30,AA30,AC30)</f>
        <v>324.90000000000003</v>
      </c>
    </row>
    <row r="31" spans="3:32" x14ac:dyDescent="0.25">
      <c r="C31" s="34" t="s">
        <v>15</v>
      </c>
      <c r="D31" s="35">
        <v>1</v>
      </c>
      <c r="E31" s="35">
        <v>6864</v>
      </c>
      <c r="F31" s="35">
        <v>300</v>
      </c>
      <c r="G31" s="55">
        <v>24</v>
      </c>
      <c r="H31" s="35">
        <v>3322</v>
      </c>
      <c r="I31" s="55">
        <v>776</v>
      </c>
      <c r="J31" s="35">
        <v>3</v>
      </c>
      <c r="K31" s="35">
        <v>23302</v>
      </c>
      <c r="L31" s="35">
        <v>16</v>
      </c>
      <c r="M31" s="55">
        <v>0</v>
      </c>
      <c r="N31" s="35">
        <v>8</v>
      </c>
      <c r="O31" s="55">
        <v>26</v>
      </c>
      <c r="P31" s="55"/>
      <c r="Q31" s="55"/>
      <c r="R31" s="35">
        <v>25</v>
      </c>
      <c r="S31" s="55">
        <v>0</v>
      </c>
      <c r="T31" s="35">
        <v>0</v>
      </c>
      <c r="U31" s="55">
        <v>737</v>
      </c>
      <c r="V31" s="35">
        <v>70350</v>
      </c>
      <c r="W31" s="55">
        <v>6</v>
      </c>
      <c r="X31" s="35">
        <v>50917</v>
      </c>
      <c r="Y31" s="55">
        <v>0</v>
      </c>
      <c r="Z31" s="35">
        <v>102</v>
      </c>
      <c r="AA31" s="55">
        <v>1201</v>
      </c>
      <c r="AB31" s="35">
        <v>1</v>
      </c>
      <c r="AC31" s="55">
        <v>0</v>
      </c>
      <c r="AD31" s="58">
        <f t="shared" si="14"/>
        <v>125045</v>
      </c>
      <c r="AE31" s="77">
        <f t="shared" si="15"/>
        <v>32936</v>
      </c>
      <c r="AF31" t="s">
        <v>42</v>
      </c>
    </row>
    <row r="32" spans="3:32" x14ac:dyDescent="0.25">
      <c r="C32" s="34" t="s">
        <v>16</v>
      </c>
      <c r="D32" s="48">
        <v>11.2</v>
      </c>
      <c r="E32" s="63">
        <v>697.7</v>
      </c>
      <c r="F32" s="48">
        <v>70.39</v>
      </c>
      <c r="G32" s="63">
        <v>6.8</v>
      </c>
      <c r="H32" s="48">
        <v>25.3</v>
      </c>
      <c r="I32" s="63">
        <v>100.7</v>
      </c>
      <c r="J32" s="48">
        <v>55.28</v>
      </c>
      <c r="K32" s="63">
        <v>53.3</v>
      </c>
      <c r="L32" s="48">
        <v>27.1</v>
      </c>
      <c r="M32" s="63">
        <v>11.8</v>
      </c>
      <c r="N32" s="48">
        <v>4.7</v>
      </c>
      <c r="O32" s="55">
        <v>20</v>
      </c>
      <c r="P32" s="55"/>
      <c r="Q32" s="55"/>
      <c r="R32" s="48">
        <v>4.5</v>
      </c>
      <c r="S32" s="55">
        <v>7.82</v>
      </c>
      <c r="T32" s="48">
        <v>15.4</v>
      </c>
      <c r="U32" s="63">
        <v>7.5</v>
      </c>
      <c r="V32" s="63">
        <v>17.8</v>
      </c>
      <c r="W32" s="66">
        <v>42.79</v>
      </c>
      <c r="X32" s="48">
        <v>9.8000000000000007</v>
      </c>
      <c r="Y32" s="66">
        <v>33.49</v>
      </c>
      <c r="Z32" s="48">
        <v>6.5</v>
      </c>
      <c r="AA32" s="63">
        <v>14.7</v>
      </c>
      <c r="AB32" s="48">
        <v>1.7</v>
      </c>
      <c r="AC32" s="63">
        <v>72.709999999999994</v>
      </c>
      <c r="AD32" s="85">
        <f t="shared" si="14"/>
        <v>249.67000000000002</v>
      </c>
      <c r="AE32" s="86">
        <f t="shared" si="15"/>
        <v>1069.31</v>
      </c>
    </row>
    <row r="33" spans="3:31" x14ac:dyDescent="0.25">
      <c r="C33" s="34" t="s">
        <v>17</v>
      </c>
      <c r="D33" s="47">
        <v>2801</v>
      </c>
      <c r="E33" s="63">
        <v>683.56</v>
      </c>
      <c r="F33" s="48">
        <v>21.74</v>
      </c>
      <c r="G33" s="63">
        <v>4.5999999999999996</v>
      </c>
      <c r="H33" s="48">
        <v>3705.8</v>
      </c>
      <c r="I33" s="66">
        <v>15.06</v>
      </c>
      <c r="J33" s="48">
        <v>85.4</v>
      </c>
      <c r="K33" s="63">
        <v>38.200000000000003</v>
      </c>
      <c r="L33" s="48">
        <v>0.9</v>
      </c>
      <c r="M33" s="63">
        <v>1008.47</v>
      </c>
      <c r="N33" s="48">
        <v>0.9</v>
      </c>
      <c r="O33" s="63">
        <v>2.8</v>
      </c>
      <c r="P33" s="63"/>
      <c r="Q33" s="63"/>
      <c r="R33" s="48">
        <v>0.7</v>
      </c>
      <c r="S33" s="63">
        <v>78.2</v>
      </c>
      <c r="T33" s="48">
        <v>0</v>
      </c>
      <c r="U33" s="55">
        <v>1</v>
      </c>
      <c r="V33" s="63">
        <v>1.3</v>
      </c>
      <c r="W33" s="63">
        <v>1.3</v>
      </c>
      <c r="X33" s="48">
        <v>22.8</v>
      </c>
      <c r="Y33" s="63">
        <v>4202.2</v>
      </c>
      <c r="Z33" s="48">
        <v>0.4</v>
      </c>
      <c r="AA33" s="63">
        <v>11372.27</v>
      </c>
      <c r="AB33" s="48">
        <v>2.9</v>
      </c>
      <c r="AC33" s="63">
        <v>33.74</v>
      </c>
      <c r="AD33" s="85">
        <f t="shared" si="14"/>
        <v>6643.8399999999983</v>
      </c>
      <c r="AE33" s="86">
        <f t="shared" si="15"/>
        <v>17441.400000000001</v>
      </c>
    </row>
    <row r="34" spans="3:31" x14ac:dyDescent="0.25">
      <c r="C34" s="34" t="s">
        <v>18</v>
      </c>
      <c r="D34" s="47">
        <v>19621</v>
      </c>
      <c r="E34" s="55">
        <v>0</v>
      </c>
      <c r="F34" s="55">
        <v>0</v>
      </c>
      <c r="G34" s="55">
        <v>0</v>
      </c>
      <c r="H34" s="48">
        <v>0</v>
      </c>
      <c r="I34" s="55">
        <v>0</v>
      </c>
      <c r="J34" s="48">
        <v>0</v>
      </c>
      <c r="K34" s="55">
        <v>0</v>
      </c>
      <c r="L34" s="48">
        <v>0</v>
      </c>
      <c r="M34" s="55">
        <v>0</v>
      </c>
      <c r="N34" s="35">
        <v>7418</v>
      </c>
      <c r="O34" s="55">
        <v>0</v>
      </c>
      <c r="P34" s="55"/>
      <c r="Q34" s="55"/>
      <c r="R34" s="48">
        <v>0</v>
      </c>
      <c r="S34" s="55">
        <v>0</v>
      </c>
      <c r="T34" s="48">
        <v>0</v>
      </c>
      <c r="U34" s="55">
        <v>0</v>
      </c>
      <c r="V34" s="55">
        <v>0</v>
      </c>
      <c r="W34" s="55">
        <v>0</v>
      </c>
      <c r="X34" s="48">
        <v>0</v>
      </c>
      <c r="Y34" s="55">
        <v>0</v>
      </c>
      <c r="Z34" s="48">
        <v>0</v>
      </c>
      <c r="AA34" s="55">
        <v>0</v>
      </c>
      <c r="AB34" s="35">
        <v>11000</v>
      </c>
      <c r="AC34" s="55">
        <v>0</v>
      </c>
      <c r="AD34" s="58">
        <f t="shared" si="14"/>
        <v>38039</v>
      </c>
      <c r="AE34" s="77">
        <f t="shared" si="15"/>
        <v>0</v>
      </c>
    </row>
    <row r="35" spans="3:31" x14ac:dyDescent="0.25">
      <c r="C35" s="34" t="s">
        <v>19</v>
      </c>
      <c r="D35" s="55">
        <v>0</v>
      </c>
      <c r="E35" s="55">
        <v>0</v>
      </c>
      <c r="F35" s="55">
        <v>0</v>
      </c>
      <c r="G35" s="55">
        <v>0</v>
      </c>
      <c r="H35" s="48">
        <v>0</v>
      </c>
      <c r="I35" s="55">
        <v>0</v>
      </c>
      <c r="J35" s="48">
        <v>0</v>
      </c>
      <c r="K35" s="55">
        <v>0</v>
      </c>
      <c r="L35" s="48">
        <v>0</v>
      </c>
      <c r="M35" s="55">
        <v>0</v>
      </c>
      <c r="N35" s="48">
        <v>0</v>
      </c>
      <c r="O35" s="55">
        <v>0</v>
      </c>
      <c r="P35" s="55"/>
      <c r="Q35" s="55"/>
      <c r="R35" s="48">
        <v>0</v>
      </c>
      <c r="S35" s="55">
        <v>0</v>
      </c>
      <c r="T35" s="48">
        <v>0</v>
      </c>
      <c r="U35" s="55">
        <v>0</v>
      </c>
      <c r="V35" s="55">
        <v>0</v>
      </c>
      <c r="W35" s="55">
        <v>0</v>
      </c>
      <c r="X35" s="48">
        <v>0</v>
      </c>
      <c r="Y35" s="55">
        <v>0</v>
      </c>
      <c r="Z35" s="48">
        <v>0</v>
      </c>
      <c r="AA35" s="55">
        <v>0</v>
      </c>
      <c r="AB35" s="48">
        <v>0</v>
      </c>
      <c r="AC35" s="55">
        <v>0</v>
      </c>
      <c r="AD35" s="58">
        <f t="shared" si="14"/>
        <v>0</v>
      </c>
      <c r="AE35" s="77">
        <f t="shared" si="15"/>
        <v>0</v>
      </c>
    </row>
    <row r="36" spans="3:31" x14ac:dyDescent="0.25">
      <c r="C36" s="34" t="s">
        <v>20</v>
      </c>
      <c r="D36" s="35">
        <v>3</v>
      </c>
      <c r="E36" s="55">
        <v>3</v>
      </c>
      <c r="F36" s="35">
        <v>6</v>
      </c>
      <c r="G36" s="55">
        <v>0</v>
      </c>
      <c r="H36" s="35">
        <v>0</v>
      </c>
      <c r="I36" s="55">
        <v>6</v>
      </c>
      <c r="J36" s="35">
        <v>5</v>
      </c>
      <c r="K36" s="55">
        <v>11</v>
      </c>
      <c r="L36" s="35">
        <v>2</v>
      </c>
      <c r="M36" s="55">
        <v>4</v>
      </c>
      <c r="N36" s="35">
        <v>2</v>
      </c>
      <c r="O36" s="55">
        <v>5</v>
      </c>
      <c r="P36" s="55"/>
      <c r="Q36" s="55"/>
      <c r="R36" s="35">
        <v>5</v>
      </c>
      <c r="S36" s="55">
        <v>5</v>
      </c>
      <c r="T36" s="35">
        <v>1</v>
      </c>
      <c r="U36" s="55">
        <v>3</v>
      </c>
      <c r="V36" s="55">
        <v>2</v>
      </c>
      <c r="W36" s="55">
        <v>7</v>
      </c>
      <c r="X36" s="35">
        <v>3</v>
      </c>
      <c r="Y36" s="55">
        <v>2</v>
      </c>
      <c r="Z36" s="35">
        <v>3</v>
      </c>
      <c r="AA36" s="55">
        <v>5</v>
      </c>
      <c r="AB36" s="35">
        <v>6</v>
      </c>
      <c r="AC36" s="55">
        <v>3</v>
      </c>
      <c r="AD36" s="58">
        <f t="shared" si="14"/>
        <v>38</v>
      </c>
      <c r="AE36" s="77">
        <f t="shared" si="15"/>
        <v>54</v>
      </c>
    </row>
    <row r="37" spans="3:31" s="12" customFormat="1" ht="4.5" customHeight="1" x14ac:dyDescent="0.25">
      <c r="C37" s="38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72"/>
      <c r="AE37" s="72"/>
    </row>
    <row r="38" spans="3:31" x14ac:dyDescent="0.25">
      <c r="C38" s="32" t="s">
        <v>38</v>
      </c>
      <c r="D38" s="35">
        <v>17</v>
      </c>
      <c r="E38" s="35">
        <v>13</v>
      </c>
      <c r="F38" s="35">
        <v>17</v>
      </c>
      <c r="G38" s="35">
        <v>17</v>
      </c>
      <c r="H38" s="35">
        <v>28</v>
      </c>
      <c r="I38" s="35">
        <v>13</v>
      </c>
      <c r="J38" s="35">
        <v>22</v>
      </c>
      <c r="K38" s="35">
        <v>23</v>
      </c>
      <c r="L38" s="35">
        <v>23</v>
      </c>
      <c r="M38" s="35">
        <v>29</v>
      </c>
      <c r="N38" s="35">
        <v>19</v>
      </c>
      <c r="O38" s="35">
        <v>22</v>
      </c>
      <c r="P38" s="35"/>
      <c r="Q38" s="35"/>
      <c r="R38" s="35">
        <v>15</v>
      </c>
      <c r="S38" s="35">
        <v>19</v>
      </c>
      <c r="T38" s="35">
        <v>13</v>
      </c>
      <c r="U38" s="35">
        <v>14</v>
      </c>
      <c r="V38" s="35">
        <v>18</v>
      </c>
      <c r="W38" s="35">
        <v>24</v>
      </c>
      <c r="X38" s="35">
        <v>15</v>
      </c>
      <c r="Y38" s="35">
        <v>25</v>
      </c>
      <c r="Z38" s="35">
        <v>15</v>
      </c>
      <c r="AA38" s="35">
        <v>20</v>
      </c>
      <c r="AB38" s="35">
        <v>17</v>
      </c>
      <c r="AC38" s="35">
        <v>16</v>
      </c>
      <c r="AD38" s="58">
        <f>SUM(D38,F38,H38,J38,L38,N38,R38,T38,V38,X38,Z38,AB38)</f>
        <v>219</v>
      </c>
      <c r="AE38" s="60">
        <f>SUM(E38,G38,I38,K38,M38,O38,S38,U38,W38,Y38,AA38,AC38)</f>
        <v>235</v>
      </c>
    </row>
    <row r="39" spans="3:31" ht="4.5" customHeight="1" x14ac:dyDescent="0.25">
      <c r="C39" s="38"/>
      <c r="D39" s="50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0"/>
      <c r="AE39" s="40"/>
    </row>
    <row r="40" spans="3:31" x14ac:dyDescent="0.25">
      <c r="C40" s="51" t="s">
        <v>21</v>
      </c>
      <c r="D40" s="52"/>
      <c r="E40" s="53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40"/>
      <c r="AE40" s="40"/>
    </row>
    <row r="41" spans="3:31" x14ac:dyDescent="0.25">
      <c r="C41" s="34" t="s">
        <v>40</v>
      </c>
      <c r="D41" s="35">
        <v>11</v>
      </c>
      <c r="E41" s="35">
        <v>15</v>
      </c>
      <c r="F41" s="35">
        <v>12</v>
      </c>
      <c r="G41" s="35">
        <v>15</v>
      </c>
      <c r="H41" s="35">
        <v>20</v>
      </c>
      <c r="I41" s="35">
        <v>21</v>
      </c>
      <c r="J41" s="35">
        <v>15</v>
      </c>
      <c r="K41" s="35">
        <v>8</v>
      </c>
      <c r="L41" s="35">
        <v>10</v>
      </c>
      <c r="M41" s="35">
        <v>17</v>
      </c>
      <c r="N41" s="35">
        <v>18</v>
      </c>
      <c r="O41" s="35">
        <v>14</v>
      </c>
      <c r="P41" s="35"/>
      <c r="Q41" s="35"/>
      <c r="R41" s="35">
        <v>10</v>
      </c>
      <c r="S41" s="35">
        <v>9</v>
      </c>
      <c r="T41" s="35">
        <v>10</v>
      </c>
      <c r="U41" s="35">
        <v>5</v>
      </c>
      <c r="V41" s="35">
        <v>12</v>
      </c>
      <c r="W41" s="35">
        <v>6</v>
      </c>
      <c r="X41" s="35">
        <v>8</v>
      </c>
      <c r="Y41" s="35">
        <v>11</v>
      </c>
      <c r="Z41" s="35">
        <v>8</v>
      </c>
      <c r="AA41" s="35">
        <v>10</v>
      </c>
      <c r="AB41" s="35">
        <v>15</v>
      </c>
      <c r="AC41" s="35">
        <v>11</v>
      </c>
      <c r="AD41" s="58">
        <f>SUM(D41,F41,H41,J41,L41,N41,R41,T41,V41,X41,Z41,AB41)</f>
        <v>149</v>
      </c>
      <c r="AE41" s="60">
        <f>SUM(E41,G41,I41,K41,M41,O41,S41,U41,W41,Y41,AA41,AC41)</f>
        <v>142</v>
      </c>
    </row>
    <row r="42" spans="3:31" x14ac:dyDescent="0.25">
      <c r="C42" s="34" t="s">
        <v>41</v>
      </c>
      <c r="D42" s="35">
        <v>241</v>
      </c>
      <c r="E42" s="35">
        <v>155</v>
      </c>
      <c r="F42" s="35">
        <v>343</v>
      </c>
      <c r="G42" s="35">
        <v>278</v>
      </c>
      <c r="H42" s="35">
        <v>150</v>
      </c>
      <c r="I42" s="35">
        <v>191</v>
      </c>
      <c r="J42" s="35">
        <v>252</v>
      </c>
      <c r="K42" s="35">
        <v>149</v>
      </c>
      <c r="L42" s="35">
        <v>611</v>
      </c>
      <c r="M42" s="35">
        <v>273</v>
      </c>
      <c r="N42" s="35">
        <v>228</v>
      </c>
      <c r="O42" s="35">
        <v>270</v>
      </c>
      <c r="P42" s="35"/>
      <c r="Q42" s="35"/>
      <c r="R42" s="35">
        <v>253</v>
      </c>
      <c r="S42" s="35">
        <v>66</v>
      </c>
      <c r="T42" s="35">
        <v>137</v>
      </c>
      <c r="U42" s="35">
        <v>27</v>
      </c>
      <c r="V42" s="35">
        <v>47</v>
      </c>
      <c r="W42" s="35">
        <v>78</v>
      </c>
      <c r="X42" s="35">
        <v>47</v>
      </c>
      <c r="Y42" s="35">
        <v>81</v>
      </c>
      <c r="Z42" s="35">
        <v>23</v>
      </c>
      <c r="AA42" s="35">
        <v>108</v>
      </c>
      <c r="AB42" s="35">
        <v>144</v>
      </c>
      <c r="AC42" s="35">
        <v>130</v>
      </c>
      <c r="AD42" s="58">
        <f t="shared" ref="AD42:AD43" si="16">SUM(D42,F42,H42,J42,L42,N42,R42,T42,V42,X42,Z42,AB42)</f>
        <v>2476</v>
      </c>
      <c r="AE42" s="60">
        <f t="shared" ref="AE42:AE43" si="17">SUM(E42,G42,I42,K42,M42,O42,S42,U42,W42,Y42,AA42,AC42)</f>
        <v>1806</v>
      </c>
    </row>
    <row r="43" spans="3:31" x14ac:dyDescent="0.25">
      <c r="C43" s="34" t="s">
        <v>23</v>
      </c>
      <c r="D43" s="35">
        <v>0</v>
      </c>
      <c r="E43" s="35">
        <v>7</v>
      </c>
      <c r="F43" s="35">
        <v>2</v>
      </c>
      <c r="G43" s="35">
        <v>3</v>
      </c>
      <c r="H43" s="35">
        <v>3</v>
      </c>
      <c r="I43" s="35">
        <v>7</v>
      </c>
      <c r="J43" s="35">
        <v>3</v>
      </c>
      <c r="K43" s="35">
        <v>6</v>
      </c>
      <c r="L43" s="35">
        <v>3</v>
      </c>
      <c r="M43" s="35">
        <v>5</v>
      </c>
      <c r="N43" s="35">
        <v>0</v>
      </c>
      <c r="O43" s="35">
        <v>1</v>
      </c>
      <c r="P43" s="35"/>
      <c r="Q43" s="35"/>
      <c r="R43" s="35">
        <v>6</v>
      </c>
      <c r="S43" s="35">
        <v>3</v>
      </c>
      <c r="T43" s="35">
        <v>6</v>
      </c>
      <c r="U43" s="35">
        <v>0</v>
      </c>
      <c r="V43" s="35">
        <v>4</v>
      </c>
      <c r="W43" s="35">
        <v>0</v>
      </c>
      <c r="X43" s="35">
        <v>4</v>
      </c>
      <c r="Y43" s="35">
        <v>2</v>
      </c>
      <c r="Z43" s="35">
        <v>3</v>
      </c>
      <c r="AA43" s="35">
        <v>4</v>
      </c>
      <c r="AB43" s="35">
        <v>6</v>
      </c>
      <c r="AC43" s="35">
        <v>0</v>
      </c>
      <c r="AD43" s="58">
        <f t="shared" si="16"/>
        <v>40</v>
      </c>
      <c r="AE43" s="60">
        <f t="shared" si="17"/>
        <v>38</v>
      </c>
    </row>
    <row r="44" spans="3:31" ht="10.5" customHeight="1" x14ac:dyDescent="0.25">
      <c r="C44" s="38" t="s">
        <v>45</v>
      </c>
      <c r="D44" s="38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64"/>
      <c r="AE44" s="64"/>
    </row>
    <row r="45" spans="3:31" ht="12.75" customHeight="1" x14ac:dyDescent="0.25">
      <c r="C45" s="41" t="s">
        <v>24</v>
      </c>
      <c r="D45" s="50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6"/>
      <c r="AE45" s="56"/>
    </row>
    <row r="46" spans="3:31" x14ac:dyDescent="0.25">
      <c r="C46" s="34" t="s">
        <v>25</v>
      </c>
      <c r="D46" s="35">
        <v>9</v>
      </c>
      <c r="E46" s="35">
        <v>6</v>
      </c>
      <c r="F46" s="35">
        <v>2</v>
      </c>
      <c r="G46" s="35">
        <v>7</v>
      </c>
      <c r="H46" s="35">
        <v>26</v>
      </c>
      <c r="I46" s="35">
        <v>16</v>
      </c>
      <c r="J46" s="35">
        <v>12</v>
      </c>
      <c r="K46" s="35">
        <v>2</v>
      </c>
      <c r="L46" s="35">
        <v>2</v>
      </c>
      <c r="M46" s="35">
        <v>16</v>
      </c>
      <c r="N46" s="35">
        <v>3</v>
      </c>
      <c r="O46" s="35">
        <v>6</v>
      </c>
      <c r="P46" s="35"/>
      <c r="Q46" s="35"/>
      <c r="R46" s="35">
        <v>5</v>
      </c>
      <c r="S46" s="35">
        <v>2</v>
      </c>
      <c r="T46" s="35">
        <v>10</v>
      </c>
      <c r="U46" s="35">
        <v>5</v>
      </c>
      <c r="V46" s="35">
        <v>10</v>
      </c>
      <c r="W46" s="35">
        <v>8</v>
      </c>
      <c r="X46" s="35">
        <v>11</v>
      </c>
      <c r="Y46" s="35">
        <v>4</v>
      </c>
      <c r="Z46" s="35">
        <v>7</v>
      </c>
      <c r="AA46" s="35">
        <v>1</v>
      </c>
      <c r="AB46" s="35">
        <v>15</v>
      </c>
      <c r="AC46" s="35">
        <v>4</v>
      </c>
      <c r="AD46" s="58">
        <f>SUM(D46,F46,H46,J46,L46,N46,R46,T46,V46,X46,Z46,AB46)</f>
        <v>112</v>
      </c>
      <c r="AE46" s="60">
        <f>SUM(E46,G46,I46,K46,M46,O46,S46,U46,W46,Y46,AA46,AC46)</f>
        <v>77</v>
      </c>
    </row>
    <row r="47" spans="3:31" x14ac:dyDescent="0.25">
      <c r="C47" s="34" t="s">
        <v>22</v>
      </c>
      <c r="D47" s="35">
        <v>1</v>
      </c>
      <c r="E47" s="35">
        <v>2</v>
      </c>
      <c r="F47" s="35">
        <v>6</v>
      </c>
      <c r="G47" s="35">
        <v>0</v>
      </c>
      <c r="H47" s="35">
        <v>7</v>
      </c>
      <c r="I47" s="35">
        <v>5</v>
      </c>
      <c r="J47" s="35">
        <v>4</v>
      </c>
      <c r="K47" s="35">
        <v>2</v>
      </c>
      <c r="L47" s="35">
        <v>0</v>
      </c>
      <c r="M47" s="35">
        <v>4</v>
      </c>
      <c r="N47" s="35">
        <v>1</v>
      </c>
      <c r="O47" s="35">
        <v>5</v>
      </c>
      <c r="P47" s="35"/>
      <c r="Q47" s="35"/>
      <c r="R47" s="35">
        <v>3</v>
      </c>
      <c r="S47" s="35">
        <v>1</v>
      </c>
      <c r="T47" s="35">
        <v>5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2</v>
      </c>
      <c r="AA47" s="35">
        <v>1</v>
      </c>
      <c r="AB47" s="35">
        <v>1</v>
      </c>
      <c r="AC47" s="35">
        <v>0</v>
      </c>
      <c r="AD47" s="58">
        <f t="shared" ref="AD47:AD48" si="18">SUM(D47,F47,H47,J47,L47,N47,R47,T47,V47,X47,Z47,AB47)</f>
        <v>30</v>
      </c>
      <c r="AE47" s="60">
        <f t="shared" ref="AE47:AE48" si="19">SUM(E47,G47,I47,K47,M47,O47,S47,U47,W47,Y47,AA47,AC47)</f>
        <v>20</v>
      </c>
    </row>
    <row r="48" spans="3:31" x14ac:dyDescent="0.25">
      <c r="C48" s="34" t="s">
        <v>26</v>
      </c>
      <c r="D48" s="55">
        <v>210</v>
      </c>
      <c r="E48" s="55">
        <v>167</v>
      </c>
      <c r="F48" s="55">
        <v>185</v>
      </c>
      <c r="G48" s="55">
        <v>139</v>
      </c>
      <c r="H48" s="55">
        <v>151</v>
      </c>
      <c r="I48" s="55">
        <v>155</v>
      </c>
      <c r="J48" s="55">
        <v>206</v>
      </c>
      <c r="K48" s="55">
        <v>170</v>
      </c>
      <c r="L48" s="55">
        <v>168</v>
      </c>
      <c r="M48" s="55">
        <v>159</v>
      </c>
      <c r="N48" s="55">
        <v>142</v>
      </c>
      <c r="O48" s="55">
        <v>173</v>
      </c>
      <c r="P48" s="55"/>
      <c r="Q48" s="55"/>
      <c r="R48" s="55">
        <v>191</v>
      </c>
      <c r="S48" s="55">
        <v>139</v>
      </c>
      <c r="T48" s="55">
        <v>138</v>
      </c>
      <c r="U48" s="55">
        <v>107</v>
      </c>
      <c r="V48" s="55">
        <v>111</v>
      </c>
      <c r="W48" s="55">
        <v>157</v>
      </c>
      <c r="X48" s="55">
        <v>142</v>
      </c>
      <c r="Y48" s="55">
        <v>124</v>
      </c>
      <c r="Z48" s="55">
        <v>122</v>
      </c>
      <c r="AA48" s="55">
        <v>178</v>
      </c>
      <c r="AB48" s="55">
        <v>188</v>
      </c>
      <c r="AC48" s="55">
        <v>174</v>
      </c>
      <c r="AD48" s="58">
        <f t="shared" si="18"/>
        <v>1954</v>
      </c>
      <c r="AE48" s="60">
        <f t="shared" si="19"/>
        <v>1842</v>
      </c>
    </row>
  </sheetData>
  <mergeCells count="26">
    <mergeCell ref="T7:U7"/>
    <mergeCell ref="T17:U17"/>
    <mergeCell ref="X7:Y7"/>
    <mergeCell ref="V7:W7"/>
    <mergeCell ref="N7:O7"/>
    <mergeCell ref="N17:O17"/>
    <mergeCell ref="R7:S7"/>
    <mergeCell ref="R17:S17"/>
    <mergeCell ref="AD17:AE17"/>
    <mergeCell ref="AD7:AE7"/>
    <mergeCell ref="Z7:AA7"/>
    <mergeCell ref="X17:Y17"/>
    <mergeCell ref="V17:W17"/>
    <mergeCell ref="Z17:AA17"/>
    <mergeCell ref="AB7:AC7"/>
    <mergeCell ref="AB17:AC17"/>
    <mergeCell ref="J7:K7"/>
    <mergeCell ref="J17:K17"/>
    <mergeCell ref="L7:M7"/>
    <mergeCell ref="L17:M17"/>
    <mergeCell ref="D7:E7"/>
    <mergeCell ref="D17:E17"/>
    <mergeCell ref="F7:G7"/>
    <mergeCell ref="F17:G17"/>
    <mergeCell ref="H7:I7"/>
    <mergeCell ref="H17:I17"/>
  </mergeCells>
  <pageMargins left="0.23622047244094491" right="0.23622047244094491" top="0.74803149606299213" bottom="0.74803149606299213" header="0.31496062992125984" footer="0.31496062992125984"/>
  <pageSetup paperSize="5" scale="53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C19"/>
  <sheetViews>
    <sheetView workbookViewId="0">
      <selection activeCell="L20" sqref="L20"/>
    </sheetView>
  </sheetViews>
  <sheetFormatPr defaultRowHeight="15" x14ac:dyDescent="0.25"/>
  <cols>
    <col min="2" max="2" width="16.7109375" customWidth="1"/>
    <col min="3" max="3" width="6" customWidth="1"/>
    <col min="4" max="4" width="7" customWidth="1"/>
    <col min="5" max="7" width="4.85546875" customWidth="1"/>
    <col min="8" max="8" width="5.7109375" customWidth="1"/>
    <col min="9" max="9" width="5.85546875" customWidth="1"/>
    <col min="10" max="10" width="6.28515625" customWidth="1"/>
    <col min="11" max="12" width="5.5703125" customWidth="1"/>
    <col min="13" max="14" width="5" bestFit="1" customWidth="1"/>
    <col min="15" max="16" width="8.140625" bestFit="1" customWidth="1"/>
  </cols>
  <sheetData>
    <row r="1" spans="2:29" x14ac:dyDescent="0.25">
      <c r="C1" s="10" t="s">
        <v>28</v>
      </c>
      <c r="J1" s="11"/>
      <c r="T1" s="12"/>
      <c r="U1" s="12"/>
      <c r="W1" s="13"/>
      <c r="AB1" s="14"/>
      <c r="AC1" s="14"/>
    </row>
    <row r="2" spans="2:29" x14ac:dyDescent="0.25">
      <c r="C2" s="15" t="s">
        <v>29</v>
      </c>
      <c r="T2" s="12"/>
      <c r="U2" s="12"/>
      <c r="AA2" s="14"/>
      <c r="AB2" s="14"/>
      <c r="AC2" s="14"/>
    </row>
    <row r="3" spans="2:29" x14ac:dyDescent="0.25">
      <c r="C3" s="15" t="s">
        <v>37</v>
      </c>
      <c r="D3" s="16"/>
      <c r="E3" s="16"/>
      <c r="F3" s="16"/>
      <c r="G3" s="16"/>
      <c r="H3" s="16"/>
      <c r="I3" s="16"/>
      <c r="J3" s="16"/>
      <c r="K3" s="16"/>
      <c r="M3" s="16"/>
      <c r="N3" s="16"/>
      <c r="O3" s="16"/>
      <c r="P3" s="16"/>
      <c r="Q3" s="16"/>
      <c r="R3" s="16"/>
      <c r="S3" s="16"/>
      <c r="T3" s="17"/>
      <c r="U3" s="17"/>
      <c r="V3" s="16"/>
      <c r="W3" s="16"/>
      <c r="X3" s="16"/>
      <c r="Y3" s="16"/>
      <c r="Z3" s="16"/>
      <c r="AA3" s="18"/>
      <c r="AB3" s="18"/>
      <c r="AC3" s="18"/>
    </row>
    <row r="4" spans="2:29" x14ac:dyDescent="0.25">
      <c r="C4" s="15" t="s">
        <v>59</v>
      </c>
      <c r="D4" s="16"/>
      <c r="E4" s="16"/>
      <c r="F4" s="16"/>
      <c r="G4" s="16"/>
      <c r="H4" s="16"/>
      <c r="I4" s="16"/>
      <c r="J4" s="16"/>
      <c r="K4" s="16"/>
      <c r="M4" s="16"/>
      <c r="N4" s="16"/>
      <c r="O4" s="16"/>
      <c r="P4" s="16"/>
      <c r="Q4" s="16"/>
      <c r="R4" s="16"/>
      <c r="S4" s="16"/>
      <c r="T4" s="17"/>
      <c r="U4" s="17"/>
      <c r="V4" s="16"/>
      <c r="W4" s="16"/>
      <c r="X4" s="16"/>
      <c r="Y4" s="16"/>
      <c r="Z4" s="16"/>
      <c r="AA4" s="18"/>
      <c r="AB4" s="18"/>
      <c r="AC4" s="19"/>
    </row>
    <row r="5" spans="2:29" ht="21" customHeight="1" x14ac:dyDescent="0.25">
      <c r="M5" s="17" t="s">
        <v>60</v>
      </c>
    </row>
    <row r="6" spans="2:29" ht="35.25" customHeight="1" x14ac:dyDescent="0.25">
      <c r="B6" s="20"/>
      <c r="C6" s="93" t="s">
        <v>31</v>
      </c>
      <c r="D6" s="94"/>
      <c r="E6" s="91" t="s">
        <v>32</v>
      </c>
      <c r="F6" s="92"/>
      <c r="G6" s="92" t="s">
        <v>33</v>
      </c>
      <c r="H6" s="95"/>
      <c r="I6" s="96" t="s">
        <v>34</v>
      </c>
      <c r="J6" s="97"/>
      <c r="K6" s="96" t="s">
        <v>35</v>
      </c>
      <c r="L6" s="97"/>
      <c r="M6" s="91" t="s">
        <v>36</v>
      </c>
      <c r="N6" s="92"/>
      <c r="O6" s="91" t="s">
        <v>27</v>
      </c>
      <c r="P6" s="92"/>
      <c r="Q6" s="21"/>
    </row>
    <row r="7" spans="2:29" ht="30" customHeight="1" x14ac:dyDescent="0.25">
      <c r="B7" s="20"/>
      <c r="C7" s="98" t="s">
        <v>58</v>
      </c>
      <c r="D7" s="98"/>
      <c r="E7" s="98" t="s">
        <v>58</v>
      </c>
      <c r="F7" s="98"/>
      <c r="G7" s="98" t="s">
        <v>58</v>
      </c>
      <c r="H7" s="98"/>
      <c r="I7" s="98" t="s">
        <v>58</v>
      </c>
      <c r="J7" s="98"/>
      <c r="K7" s="98" t="s">
        <v>58</v>
      </c>
      <c r="L7" s="98"/>
      <c r="M7" s="98" t="s">
        <v>58</v>
      </c>
      <c r="N7" s="98"/>
      <c r="O7" s="98" t="s">
        <v>58</v>
      </c>
      <c r="P7" s="98"/>
      <c r="Q7" s="61"/>
    </row>
    <row r="8" spans="2:29" x14ac:dyDescent="0.25">
      <c r="B8" s="22" t="s">
        <v>2</v>
      </c>
      <c r="C8" s="68">
        <v>2015</v>
      </c>
      <c r="D8" s="28">
        <v>2016</v>
      </c>
      <c r="E8" s="68">
        <v>2015</v>
      </c>
      <c r="F8" s="28">
        <v>2016</v>
      </c>
      <c r="G8" s="68">
        <v>2015</v>
      </c>
      <c r="H8" s="28">
        <v>2016</v>
      </c>
      <c r="I8" s="68">
        <v>2015</v>
      </c>
      <c r="J8" s="28">
        <v>2016</v>
      </c>
      <c r="K8" s="68">
        <v>2015</v>
      </c>
      <c r="L8" s="28">
        <v>2016</v>
      </c>
      <c r="M8" s="68">
        <v>2015</v>
      </c>
      <c r="N8" s="28">
        <v>2016</v>
      </c>
      <c r="O8" s="68">
        <v>2015</v>
      </c>
      <c r="P8" s="28">
        <v>2016</v>
      </c>
      <c r="Q8" s="61"/>
    </row>
    <row r="9" spans="2:29" s="12" customFormat="1" x14ac:dyDescent="0.25">
      <c r="B9" s="23" t="s">
        <v>3</v>
      </c>
      <c r="C9" s="69">
        <v>66</v>
      </c>
      <c r="D9" s="70">
        <v>70</v>
      </c>
      <c r="E9" s="69">
        <v>27</v>
      </c>
      <c r="F9" s="70">
        <v>34</v>
      </c>
      <c r="G9" s="69">
        <v>6</v>
      </c>
      <c r="H9" s="70">
        <v>7</v>
      </c>
      <c r="I9" s="69">
        <v>7</v>
      </c>
      <c r="J9" s="70">
        <v>11</v>
      </c>
      <c r="K9" s="69">
        <v>8</v>
      </c>
      <c r="L9" s="70">
        <v>11</v>
      </c>
      <c r="M9" s="69">
        <v>5</v>
      </c>
      <c r="N9" s="70">
        <v>5</v>
      </c>
      <c r="O9" s="26">
        <f>SUM(C9,E9,G9,I9,K9,M9)</f>
        <v>119</v>
      </c>
      <c r="P9" s="71">
        <f>SUM(D9,F9,H9,J9,L9,N9)</f>
        <v>138</v>
      </c>
      <c r="Q9" s="67"/>
    </row>
    <row r="10" spans="2:29" s="12" customFormat="1" x14ac:dyDescent="0.25">
      <c r="B10" s="23" t="s">
        <v>4</v>
      </c>
      <c r="C10" s="69">
        <v>22</v>
      </c>
      <c r="D10" s="70">
        <v>10</v>
      </c>
      <c r="E10" s="69">
        <v>6</v>
      </c>
      <c r="F10" s="70">
        <v>1</v>
      </c>
      <c r="G10" s="69">
        <v>1</v>
      </c>
      <c r="H10" s="70">
        <v>2</v>
      </c>
      <c r="I10" s="69">
        <v>1</v>
      </c>
      <c r="J10" s="70">
        <v>1</v>
      </c>
      <c r="K10" s="69">
        <v>7</v>
      </c>
      <c r="L10" s="70">
        <v>7</v>
      </c>
      <c r="M10" s="69">
        <v>3</v>
      </c>
      <c r="N10" s="70">
        <v>2</v>
      </c>
      <c r="O10" s="68">
        <f t="shared" ref="O10:O14" si="0">SUM(C10,E10,G10,I10,K10,M10)</f>
        <v>40</v>
      </c>
      <c r="P10" s="28">
        <f t="shared" ref="P10:P14" si="1">SUM(D10,F10,H10,J10,L10,N10)</f>
        <v>23</v>
      </c>
      <c r="Q10" s="67"/>
    </row>
    <row r="11" spans="2:29" s="12" customFormat="1" x14ac:dyDescent="0.25">
      <c r="B11" s="23" t="s">
        <v>5</v>
      </c>
      <c r="C11" s="69">
        <v>116</v>
      </c>
      <c r="D11" s="70">
        <v>132</v>
      </c>
      <c r="E11" s="69">
        <v>52</v>
      </c>
      <c r="F11" s="70">
        <v>39</v>
      </c>
      <c r="G11" s="69">
        <v>14</v>
      </c>
      <c r="H11" s="70">
        <v>11</v>
      </c>
      <c r="I11" s="69">
        <v>8</v>
      </c>
      <c r="J11" s="70">
        <v>27</v>
      </c>
      <c r="K11" s="69">
        <v>18</v>
      </c>
      <c r="L11" s="70">
        <v>15</v>
      </c>
      <c r="M11" s="69">
        <v>6</v>
      </c>
      <c r="N11" s="70">
        <v>8</v>
      </c>
      <c r="O11" s="68">
        <f t="shared" si="0"/>
        <v>214</v>
      </c>
      <c r="P11" s="28">
        <f t="shared" si="1"/>
        <v>232</v>
      </c>
      <c r="Q11" s="67"/>
    </row>
    <row r="12" spans="2:29" s="12" customFormat="1" x14ac:dyDescent="0.25">
      <c r="B12" s="23" t="s">
        <v>6</v>
      </c>
      <c r="C12" s="69">
        <v>393</v>
      </c>
      <c r="D12" s="70">
        <v>395</v>
      </c>
      <c r="E12" s="69">
        <v>142</v>
      </c>
      <c r="F12" s="70">
        <v>190</v>
      </c>
      <c r="G12" s="69">
        <v>38</v>
      </c>
      <c r="H12" s="70">
        <v>35</v>
      </c>
      <c r="I12" s="69">
        <v>41</v>
      </c>
      <c r="J12" s="70">
        <v>61</v>
      </c>
      <c r="K12" s="69">
        <v>86</v>
      </c>
      <c r="L12" s="70">
        <v>100</v>
      </c>
      <c r="M12" s="69">
        <v>42</v>
      </c>
      <c r="N12" s="70">
        <v>19</v>
      </c>
      <c r="O12" s="68">
        <f t="shared" si="0"/>
        <v>742</v>
      </c>
      <c r="P12" s="28">
        <f t="shared" si="1"/>
        <v>800</v>
      </c>
      <c r="Q12" s="67"/>
      <c r="S12" s="12" t="s">
        <v>48</v>
      </c>
    </row>
    <row r="13" spans="2:29" s="12" customFormat="1" x14ac:dyDescent="0.25">
      <c r="B13" s="23" t="s">
        <v>7</v>
      </c>
      <c r="C13" s="69">
        <v>653</v>
      </c>
      <c r="D13" s="70">
        <v>480</v>
      </c>
      <c r="E13" s="69">
        <v>195</v>
      </c>
      <c r="F13" s="70">
        <v>177</v>
      </c>
      <c r="G13" s="69">
        <v>31</v>
      </c>
      <c r="H13" s="70">
        <v>17</v>
      </c>
      <c r="I13" s="69">
        <v>46</v>
      </c>
      <c r="J13" s="70">
        <v>80</v>
      </c>
      <c r="K13" s="69">
        <v>82</v>
      </c>
      <c r="L13" s="70">
        <v>80</v>
      </c>
      <c r="M13" s="69">
        <v>20</v>
      </c>
      <c r="N13" s="70">
        <v>23</v>
      </c>
      <c r="O13" s="68">
        <f t="shared" si="0"/>
        <v>1027</v>
      </c>
      <c r="P13" s="28">
        <f t="shared" si="1"/>
        <v>857</v>
      </c>
      <c r="Q13" s="67"/>
    </row>
    <row r="14" spans="2:29" s="12" customFormat="1" x14ac:dyDescent="0.25">
      <c r="B14" s="34" t="s">
        <v>43</v>
      </c>
      <c r="C14" s="69">
        <v>30</v>
      </c>
      <c r="D14" s="70">
        <v>31</v>
      </c>
      <c r="E14" s="69">
        <v>18</v>
      </c>
      <c r="F14" s="70">
        <v>10</v>
      </c>
      <c r="G14" s="69">
        <v>3</v>
      </c>
      <c r="H14" s="70">
        <v>6</v>
      </c>
      <c r="I14" s="69">
        <v>4</v>
      </c>
      <c r="J14" s="70">
        <v>13</v>
      </c>
      <c r="K14" s="69">
        <v>15</v>
      </c>
      <c r="L14" s="70">
        <v>13</v>
      </c>
      <c r="M14" s="69">
        <v>4</v>
      </c>
      <c r="N14" s="70">
        <v>14</v>
      </c>
      <c r="O14" s="68">
        <f t="shared" si="0"/>
        <v>74</v>
      </c>
      <c r="P14" s="28">
        <f t="shared" si="1"/>
        <v>87</v>
      </c>
      <c r="Q14" s="67"/>
      <c r="S14" s="12" t="s">
        <v>42</v>
      </c>
    </row>
    <row r="15" spans="2:29" ht="15.75" thickBot="1" x14ac:dyDescent="0.3">
      <c r="B15" s="24" t="s">
        <v>27</v>
      </c>
      <c r="C15" s="73">
        <f t="shared" ref="C15" si="2">SUM(C9:C14)</f>
        <v>1280</v>
      </c>
      <c r="D15" s="73">
        <f t="shared" ref="D15:G15" si="3">SUM(D9:D14)</f>
        <v>1118</v>
      </c>
      <c r="E15" s="68">
        <f t="shared" si="3"/>
        <v>440</v>
      </c>
      <c r="F15" s="68">
        <f t="shared" si="3"/>
        <v>451</v>
      </c>
      <c r="G15" s="68">
        <f t="shared" si="3"/>
        <v>93</v>
      </c>
      <c r="H15" s="68">
        <f t="shared" ref="H15:I15" si="4">SUM(H9:H14)</f>
        <v>78</v>
      </c>
      <c r="I15" s="68">
        <f t="shared" si="4"/>
        <v>107</v>
      </c>
      <c r="J15" s="68">
        <f t="shared" ref="J15" si="5">SUM(J9:J14)</f>
        <v>193</v>
      </c>
      <c r="K15" s="68">
        <f t="shared" ref="K15:M15" si="6">SUM(K9:K14)</f>
        <v>216</v>
      </c>
      <c r="L15" s="68">
        <f t="shared" si="6"/>
        <v>226</v>
      </c>
      <c r="M15" s="68">
        <f t="shared" si="6"/>
        <v>80</v>
      </c>
      <c r="N15" s="68">
        <f t="shared" ref="N15" si="7">SUM(N9:N14)</f>
        <v>71</v>
      </c>
      <c r="O15" s="73">
        <f>SUM(C15,E15,G15,I15,K15,M15)</f>
        <v>2216</v>
      </c>
      <c r="P15" s="74">
        <f>SUM(D15,F15,H15,J15,L15,N15)</f>
        <v>2137</v>
      </c>
      <c r="Q15" s="61"/>
    </row>
    <row r="16" spans="2:29" ht="9.75" customHeight="1" thickTop="1" x14ac:dyDescent="0.25">
      <c r="C16" s="29"/>
      <c r="E16" s="29"/>
      <c r="G16" s="29"/>
      <c r="I16" s="29"/>
      <c r="K16" s="29"/>
      <c r="M16" s="29"/>
      <c r="O16" s="29"/>
    </row>
    <row r="17" spans="2:16" x14ac:dyDescent="0.25">
      <c r="B17" s="26" t="s">
        <v>39</v>
      </c>
      <c r="C17" s="30">
        <v>143</v>
      </c>
      <c r="D17" s="27">
        <v>168</v>
      </c>
      <c r="E17" s="30">
        <v>45</v>
      </c>
      <c r="F17" s="27">
        <v>34</v>
      </c>
      <c r="G17" s="30">
        <v>7</v>
      </c>
      <c r="H17" s="27">
        <v>11</v>
      </c>
      <c r="I17" s="30">
        <v>9</v>
      </c>
      <c r="J17" s="27">
        <v>15</v>
      </c>
      <c r="K17" s="30">
        <v>8</v>
      </c>
      <c r="L17" s="27">
        <v>14</v>
      </c>
      <c r="M17" s="30">
        <v>7</v>
      </c>
      <c r="N17" s="27">
        <v>3</v>
      </c>
      <c r="O17" s="62">
        <f>SUM(C17,E17,G17,I17,K17,M17)</f>
        <v>219</v>
      </c>
      <c r="P17" s="28">
        <f>SUM(D17,F17,H17,J17,L17,N17)</f>
        <v>245</v>
      </c>
    </row>
    <row r="19" spans="2:16" x14ac:dyDescent="0.25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75"/>
      <c r="P19" s="76"/>
    </row>
  </sheetData>
  <mergeCells count="14">
    <mergeCell ref="M7:N7"/>
    <mergeCell ref="O7:P7"/>
    <mergeCell ref="C7:D7"/>
    <mergeCell ref="E7:F7"/>
    <mergeCell ref="G7:H7"/>
    <mergeCell ref="I7:J7"/>
    <mergeCell ref="K7:L7"/>
    <mergeCell ref="O6:P6"/>
    <mergeCell ref="C6:D6"/>
    <mergeCell ref="E6:F6"/>
    <mergeCell ref="G6:H6"/>
    <mergeCell ref="I6:J6"/>
    <mergeCell ref="K6:L6"/>
    <mergeCell ref="M6:N6"/>
  </mergeCells>
  <pageMargins left="0.7" right="0.7" top="0.75" bottom="0.75" header="0.3" footer="0.3"/>
  <pageSetup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 COMPARATIVE JAN-DEC</vt:lpstr>
      <vt:lpstr>MAJOR CRIMES BY DISTRICTS</vt:lpstr>
    </vt:vector>
  </TitlesOfParts>
  <Company>Police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CANO</dc:creator>
  <cp:lastModifiedBy>Author</cp:lastModifiedBy>
  <cp:lastPrinted>2017-01-04T21:31:52Z</cp:lastPrinted>
  <dcterms:created xsi:type="dcterms:W3CDTF">2013-02-06T20:58:44Z</dcterms:created>
  <dcterms:modified xsi:type="dcterms:W3CDTF">2017-07-10T17:15:38Z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33ea651f90234803ab5006cf102f3db8</vt:lpwstr>
  </property>
</Properties>
</file>