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05"/>
  <workbookPr codeName="AcestRegistruDeLucru"/>
  <mc:AlternateContent xmlns:mc="http://schemas.openxmlformats.org/markup-compatibility/2006">
    <mc:Choice Requires="x15">
      <x15ac:absPath xmlns:x15ac="http://schemas.microsoft.com/office/spreadsheetml/2010/11/ac" url="C:\Users\Vlad\Desktop\Project Management\proiect\"/>
    </mc:Choice>
  </mc:AlternateContent>
  <xr:revisionPtr revIDLastSave="0" documentId="11_3F1F1AE3F4A48114E02EA3F0E83DC71127AA5956" xr6:coauthVersionLast="47" xr6:coauthVersionMax="47" xr10:uidLastSave="{00000000-0000-0000-0000-000000000000}"/>
  <bookViews>
    <workbookView xWindow="0" yWindow="0" windowWidth="23040" windowHeight="9192" firstSheet="1" activeTab="1" xr2:uid="{00000000-000D-0000-FFFF-FFFF00000000}"/>
  </bookViews>
  <sheets>
    <sheet name="resources_tasks" sheetId="3" r:id="rId1"/>
    <sheet name="detalied_budget" sheetId="1" r:id="rId2"/>
    <sheet name="general_budge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F50" i="3" l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20" i="3"/>
  <c r="F19" i="3"/>
  <c r="F18" i="3"/>
  <c r="F35" i="3"/>
  <c r="F34" i="3"/>
  <c r="F33" i="3"/>
  <c r="F32" i="3"/>
  <c r="F10" i="3" l="1"/>
  <c r="F11" i="3"/>
  <c r="F12" i="3"/>
  <c r="F13" i="3"/>
  <c r="F14" i="3"/>
  <c r="F15" i="3"/>
  <c r="F16" i="3"/>
  <c r="F17" i="3"/>
  <c r="F21" i="3"/>
  <c r="F22" i="3"/>
  <c r="F23" i="3"/>
  <c r="F24" i="3"/>
  <c r="F25" i="3"/>
  <c r="F26" i="3"/>
  <c r="F27" i="3"/>
  <c r="F28" i="3"/>
  <c r="F29" i="3"/>
  <c r="F30" i="3"/>
  <c r="F4" i="3"/>
  <c r="F5" i="3"/>
  <c r="F6" i="3"/>
  <c r="F7" i="3"/>
  <c r="F8" i="3"/>
  <c r="F9" i="3"/>
  <c r="F31" i="3"/>
  <c r="A11" i="2" l="1"/>
  <c r="D25" i="2" l="1"/>
  <c r="C25" i="2"/>
  <c r="A24" i="2"/>
  <c r="A23" i="2"/>
  <c r="A22" i="2"/>
  <c r="A21" i="2"/>
  <c r="D19" i="2"/>
  <c r="D26" i="2" s="1"/>
  <c r="C19" i="2"/>
  <c r="C26" i="2" s="1"/>
  <c r="A16" i="2"/>
  <c r="A15" i="2"/>
  <c r="A14" i="2"/>
  <c r="A13" i="2"/>
  <c r="A12" i="2"/>
  <c r="A10" i="2"/>
  <c r="A9" i="2"/>
  <c r="A8" i="2"/>
  <c r="E130" i="1"/>
  <c r="E129" i="1"/>
  <c r="E128" i="1"/>
  <c r="E127" i="1"/>
  <c r="E126" i="1"/>
  <c r="E122" i="1"/>
  <c r="E121" i="1"/>
  <c r="E120" i="1"/>
  <c r="E119" i="1"/>
  <c r="E118" i="1"/>
  <c r="E114" i="1"/>
  <c r="E113" i="1"/>
  <c r="E112" i="1"/>
  <c r="E111" i="1"/>
  <c r="E110" i="1"/>
  <c r="E106" i="1"/>
  <c r="E105" i="1"/>
  <c r="E104" i="1"/>
  <c r="E103" i="1"/>
  <c r="E102" i="1"/>
  <c r="E98" i="1"/>
  <c r="E97" i="1"/>
  <c r="E96" i="1"/>
  <c r="E95" i="1"/>
  <c r="E94" i="1"/>
  <c r="E93" i="1"/>
  <c r="E92" i="1"/>
  <c r="E91" i="1"/>
  <c r="E99" i="1" s="1"/>
  <c r="B12" i="2" s="1"/>
  <c r="E87" i="1"/>
  <c r="E86" i="1"/>
  <c r="E85" i="1"/>
  <c r="E84" i="1"/>
  <c r="E83" i="1"/>
  <c r="E82" i="1"/>
  <c r="E81" i="1"/>
  <c r="E80" i="1"/>
  <c r="E88" i="1" s="1"/>
  <c r="B11" i="2" s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0" i="1"/>
  <c r="E59" i="1"/>
  <c r="E58" i="1"/>
  <c r="E57" i="1"/>
  <c r="E56" i="1"/>
  <c r="E52" i="1"/>
  <c r="E51" i="1"/>
  <c r="E50" i="1"/>
  <c r="E49" i="1"/>
  <c r="E48" i="1"/>
  <c r="E44" i="1"/>
  <c r="E43" i="1"/>
  <c r="E42" i="1"/>
  <c r="E41" i="1"/>
  <c r="E40" i="1"/>
  <c r="E36" i="1"/>
  <c r="E35" i="1"/>
  <c r="E34" i="1"/>
  <c r="E33" i="1"/>
  <c r="E32" i="1"/>
  <c r="E28" i="1"/>
  <c r="E27" i="1"/>
  <c r="E26" i="1"/>
  <c r="E25" i="1"/>
  <c r="E24" i="1"/>
  <c r="E23" i="1"/>
  <c r="E22" i="1"/>
  <c r="E21" i="1"/>
  <c r="E17" i="1"/>
  <c r="E16" i="1"/>
  <c r="E15" i="1"/>
  <c r="E14" i="1"/>
  <c r="E13" i="1"/>
  <c r="E12" i="1"/>
  <c r="E11" i="1"/>
  <c r="E10" i="1"/>
  <c r="E9" i="1"/>
  <c r="E107" i="1" l="1"/>
  <c r="B13" i="2" s="1"/>
  <c r="E53" i="1"/>
  <c r="B23" i="2" s="1"/>
  <c r="E45" i="1"/>
  <c r="B22" i="2" s="1"/>
  <c r="E123" i="1"/>
  <c r="B15" i="2" s="1"/>
  <c r="E29" i="1"/>
  <c r="B9" i="2" s="1"/>
  <c r="E37" i="1"/>
  <c r="B21" i="2" s="1"/>
  <c r="E61" i="1"/>
  <c r="B24" i="2" s="1"/>
  <c r="B25" i="2" s="1"/>
  <c r="E77" i="1"/>
  <c r="B10" i="2" s="1"/>
  <c r="E115" i="1"/>
  <c r="B14" i="2" s="1"/>
  <c r="E131" i="1"/>
  <c r="B16" i="2" s="1"/>
  <c r="E18" i="1"/>
  <c r="B8" i="2" s="1"/>
  <c r="B19" i="2" l="1"/>
  <c r="B26" i="2" s="1"/>
</calcChain>
</file>

<file path=xl/sharedStrings.xml><?xml version="1.0" encoding="utf-8"?>
<sst xmlns="http://schemas.openxmlformats.org/spreadsheetml/2006/main" count="234" uniqueCount="161">
  <si>
    <t>Resources per task</t>
  </si>
  <si>
    <t>Task name</t>
  </si>
  <si>
    <t>Resource</t>
  </si>
  <si>
    <t>Measurement unit</t>
  </si>
  <si>
    <t>Estimated quantity</t>
  </si>
  <si>
    <t>Estimated cost per unit</t>
  </si>
  <si>
    <t>Value</t>
  </si>
  <si>
    <t xml:space="preserve">M1. Developed app </t>
  </si>
  <si>
    <t xml:space="preserve">Creating app mock-ups </t>
  </si>
  <si>
    <t>Mockup software</t>
  </si>
  <si>
    <t>subscription per year</t>
  </si>
  <si>
    <t xml:space="preserve">Define app architecture/tools </t>
  </si>
  <si>
    <t>App development tools</t>
  </si>
  <si>
    <t xml:space="preserve">UI/front-end development </t>
  </si>
  <si>
    <t xml:space="preserve">Coding/back-end development </t>
  </si>
  <si>
    <t xml:space="preserve">Internal testing </t>
  </si>
  <si>
    <t>Testing environment</t>
  </si>
  <si>
    <t xml:space="preserve">External testing </t>
  </si>
  <si>
    <t>subscription</t>
  </si>
  <si>
    <t xml:space="preserve">Processing external feedback data </t>
  </si>
  <si>
    <t xml:space="preserve">Bug fixing </t>
  </si>
  <si>
    <t xml:space="preserve">Final app review </t>
  </si>
  <si>
    <t xml:space="preserve">M2. Enough artists found </t>
  </si>
  <si>
    <t xml:space="preserve">Artists discovered through local events participation </t>
  </si>
  <si>
    <t>Event tickets</t>
  </si>
  <si>
    <t>units</t>
  </si>
  <si>
    <t xml:space="preserve">Find artist contact details </t>
  </si>
  <si>
    <t xml:space="preserve">Participation requests sent </t>
  </si>
  <si>
    <t>Email service</t>
  </si>
  <si>
    <t xml:space="preserve">Response waiting period
</t>
  </si>
  <si>
    <t>Artist account creation (support)</t>
  </si>
  <si>
    <t>User app training</t>
  </si>
  <si>
    <t xml:space="preserve">M3.App published on app stores </t>
  </si>
  <si>
    <t xml:space="preserve">App stores requirements studied </t>
  </si>
  <si>
    <t xml:space="preserve">Application uploaded and sent for review </t>
  </si>
  <si>
    <t>Digital distribution services fees</t>
  </si>
  <si>
    <t xml:space="preserve">App training for the artist sector </t>
  </si>
  <si>
    <t>M4. App awareness</t>
  </si>
  <si>
    <t>Implement google Ads (SEO)</t>
  </si>
  <si>
    <t>Cost-per-click fees</t>
  </si>
  <si>
    <t>clicks/month</t>
  </si>
  <si>
    <t>Promoting app on social media sites</t>
  </si>
  <si>
    <t>Social media Ads</t>
  </si>
  <si>
    <t>Teaser videos uploaded</t>
  </si>
  <si>
    <t>Intro videos for app</t>
  </si>
  <si>
    <t>Presentation video</t>
  </si>
  <si>
    <t>Ask for reviews from relevant sites</t>
  </si>
  <si>
    <t>Review</t>
  </si>
  <si>
    <t>Podcast with first users/artists</t>
  </si>
  <si>
    <t>Podcast host</t>
  </si>
  <si>
    <t>M5. User training</t>
  </si>
  <si>
    <t>Interested users research</t>
  </si>
  <si>
    <t>Response waiting period</t>
  </si>
  <si>
    <t>User account creation (support)</t>
  </si>
  <si>
    <t xml:space="preserve">M6. Community tab
</t>
  </si>
  <si>
    <t>Community tab implementation (new section in app)</t>
  </si>
  <si>
    <t xml:space="preserve">Promote the new tab in the app
</t>
  </si>
  <si>
    <t xml:space="preserve">User/artist interraction promoted
</t>
  </si>
  <si>
    <t xml:space="preserve">M7. Online concerts
</t>
  </si>
  <si>
    <t>Online concert tab creation</t>
  </si>
  <si>
    <t>Studio rented for online concerts</t>
  </si>
  <si>
    <t>Studio</t>
  </si>
  <si>
    <t>rental</t>
  </si>
  <si>
    <t xml:space="preserve">Relevant equipment bought
</t>
  </si>
  <si>
    <t>Studio/Audio equipment(boxes,microphone,mixer)</t>
  </si>
  <si>
    <t>Interested artists for idea</t>
  </si>
  <si>
    <t>Promote online concerts</t>
  </si>
  <si>
    <t>Detalied budget</t>
  </si>
  <si>
    <t>Project promoter:</t>
  </si>
  <si>
    <t>Total costs</t>
  </si>
  <si>
    <t>Units</t>
  </si>
  <si>
    <t>Cost per unit</t>
  </si>
  <si>
    <t>Total cost</t>
  </si>
  <si>
    <t>Currency: EUR</t>
  </si>
  <si>
    <t>Personnel costs</t>
  </si>
  <si>
    <t>month, day, hour</t>
  </si>
  <si>
    <t>Project  manager</t>
  </si>
  <si>
    <t>months</t>
  </si>
  <si>
    <t>Asistant manager/accountant</t>
  </si>
  <si>
    <t>Front-end developer</t>
  </si>
  <si>
    <t>Back-end developer</t>
  </si>
  <si>
    <t>Marketing responsible</t>
  </si>
  <si>
    <t>Personnel costs - total</t>
  </si>
  <si>
    <t>Consultancy/services</t>
  </si>
  <si>
    <t>month, day or hour; cost per service</t>
  </si>
  <si>
    <t>Consultant 1</t>
  </si>
  <si>
    <t>Consultant 2</t>
  </si>
  <si>
    <t>…</t>
  </si>
  <si>
    <t>Expert 1</t>
  </si>
  <si>
    <t>Expert 2</t>
  </si>
  <si>
    <t>Consultancy/services - total</t>
  </si>
  <si>
    <t>Construction and renovation etc.</t>
  </si>
  <si>
    <t>sm, total cost per work</t>
  </si>
  <si>
    <t>...</t>
  </si>
  <si>
    <t>Renovation, modernization -  total</t>
  </si>
  <si>
    <t>Furniture</t>
  </si>
  <si>
    <t>unit</t>
  </si>
  <si>
    <t>Furniture - total</t>
  </si>
  <si>
    <t>Equipment</t>
  </si>
  <si>
    <t>Studio/Audio equipment(boxes,microphone,mixer,camera)</t>
  </si>
  <si>
    <t>Equipment - total</t>
  </si>
  <si>
    <t>Software</t>
  </si>
  <si>
    <t>unit, subscription/year</t>
  </si>
  <si>
    <t>Software - total</t>
  </si>
  <si>
    <t>Consumables, production materials, other materials</t>
  </si>
  <si>
    <t>l, m, units, kg etc.</t>
  </si>
  <si>
    <t>Material 2</t>
  </si>
  <si>
    <t>Material 3</t>
  </si>
  <si>
    <t>Material 4</t>
  </si>
  <si>
    <t>Material 5</t>
  </si>
  <si>
    <t>Material 6</t>
  </si>
  <si>
    <t>Material 7</t>
  </si>
  <si>
    <t>Material 8</t>
  </si>
  <si>
    <t>Other materials - total</t>
  </si>
  <si>
    <t>Rented facilities</t>
  </si>
  <si>
    <t>sqm/month, sqm/year, unit/day, unit/month etc.</t>
  </si>
  <si>
    <t>unit/month</t>
  </si>
  <si>
    <t>Rented facilities - total</t>
  </si>
  <si>
    <t>Books/other informational resources</t>
  </si>
  <si>
    <t>units, subscription/year etc.</t>
  </si>
  <si>
    <t>Book 1</t>
  </si>
  <si>
    <t>Book 2</t>
  </si>
  <si>
    <t>Magazine 1</t>
  </si>
  <si>
    <t>Magazine 2</t>
  </si>
  <si>
    <t>DB subscription</t>
  </si>
  <si>
    <t>Informational resources - total</t>
  </si>
  <si>
    <t>Marketing, promotion</t>
  </si>
  <si>
    <t>minutes, units etc.</t>
  </si>
  <si>
    <t>clicks per month</t>
  </si>
  <si>
    <t>Reviews from relevant sites</t>
  </si>
  <si>
    <t>reviews</t>
  </si>
  <si>
    <t>Podcast</t>
  </si>
  <si>
    <t>Marketing, advertising - total</t>
  </si>
  <si>
    <t>Mobilities and transport</t>
  </si>
  <si>
    <t>l, accomodation nights, travel tickets etc.</t>
  </si>
  <si>
    <t>Mobility 1</t>
  </si>
  <si>
    <t>Mobility 2</t>
  </si>
  <si>
    <t>Transport A-B</t>
  </si>
  <si>
    <t>Mobilities and transport - total</t>
  </si>
  <si>
    <t>Utilities</t>
  </si>
  <si>
    <t>cm, kw/h, monthly payment etc.</t>
  </si>
  <si>
    <t>Studio internet</t>
  </si>
  <si>
    <t>Cost of utilities - total</t>
  </si>
  <si>
    <t>Other expenses</t>
  </si>
  <si>
    <t>Expense 1</t>
  </si>
  <si>
    <t>Expense 2</t>
  </si>
  <si>
    <t>Expense 3</t>
  </si>
  <si>
    <t>Other expenses - total</t>
  </si>
  <si>
    <t>General budget</t>
  </si>
  <si>
    <t>Total</t>
  </si>
  <si>
    <t>Funding source</t>
  </si>
  <si>
    <t>Funder</t>
  </si>
  <si>
    <t>Own contribution</t>
  </si>
  <si>
    <t>Currency: EURO</t>
  </si>
  <si>
    <t>A. Operating expenses</t>
  </si>
  <si>
    <t>Special expenses</t>
  </si>
  <si>
    <t>Unexpected expenses</t>
  </si>
  <si>
    <t>Subtotal Operating expenses (A)</t>
  </si>
  <si>
    <t>B. Investments</t>
  </si>
  <si>
    <t>Subtotal Investments (B)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</si>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</sst>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name val="Calibri"/>
      <family val="2"/>
      <charset val="238"/>
    </font>
    <font>
      <sz val="7"/>
      <color rgb="FF333333"/>
      <name val="Arial"/>
      <family val="2"/>
      <charset val="238"/>
    </font>
    <font>
      <sz val="7"/>
      <color rgb="FFFFFFFF"/>
      <name val="Arial"/>
      <family val="2"/>
      <charset val="238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1454817346722"/>
        <bgColor rgb="FFE5B8B7"/>
      </patternFill>
    </fill>
    <fill>
      <patternFill patternType="solid">
        <fgColor theme="5" tint="0.39991454817346722"/>
        <bgColor rgb="FFD9959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6" borderId="11" xfId="0" applyFill="1" applyBorder="1"/>
    <xf numFmtId="2" fontId="0" fillId="6" borderId="11" xfId="0" applyNumberFormat="1" applyFill="1" applyBorder="1"/>
    <xf numFmtId="0" fontId="0" fillId="6" borderId="5" xfId="0" applyFill="1" applyBorder="1"/>
    <xf numFmtId="2" fontId="0" fillId="6" borderId="5" xfId="0" applyNumberFormat="1" applyFill="1" applyBorder="1"/>
    <xf numFmtId="0" fontId="0" fillId="6" borderId="12" xfId="0" applyFill="1" applyBorder="1"/>
    <xf numFmtId="2" fontId="3" fillId="0" borderId="13" xfId="0" applyNumberFormat="1" applyFont="1" applyBorder="1"/>
    <xf numFmtId="0" fontId="0" fillId="0" borderId="14" xfId="0" applyBorder="1"/>
    <xf numFmtId="2" fontId="7" fillId="0" borderId="14" xfId="0" applyNumberFormat="1" applyFont="1" applyBorder="1"/>
    <xf numFmtId="0" fontId="3" fillId="2" borderId="15" xfId="0" applyFont="1" applyFill="1" applyBorder="1"/>
    <xf numFmtId="0" fontId="6" fillId="0" borderId="0" xfId="0" applyFont="1"/>
    <xf numFmtId="0" fontId="6" fillId="0" borderId="18" xfId="0" applyFont="1" applyBorder="1"/>
    <xf numFmtId="0" fontId="0" fillId="0" borderId="23" xfId="0" applyBorder="1"/>
    <xf numFmtId="0" fontId="5" fillId="0" borderId="0" xfId="0" applyFont="1"/>
    <xf numFmtId="0" fontId="3" fillId="8" borderId="26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8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8" fillId="0" borderId="4" xfId="0" applyFont="1" applyBorder="1"/>
    <xf numFmtId="0" fontId="0" fillId="0" borderId="5" xfId="0" applyBorder="1"/>
    <xf numFmtId="2" fontId="0" fillId="0" borderId="5" xfId="0" applyNumberFormat="1" applyBorder="1"/>
    <xf numFmtId="0" fontId="3" fillId="0" borderId="27" xfId="0" applyFont="1" applyBorder="1"/>
    <xf numFmtId="0" fontId="8" fillId="0" borderId="16" xfId="0" applyFont="1" applyBorder="1"/>
    <xf numFmtId="0" fontId="0" fillId="0" borderId="16" xfId="0" applyBorder="1"/>
    <xf numFmtId="2" fontId="0" fillId="0" borderId="16" xfId="0" applyNumberFormat="1" applyBorder="1"/>
    <xf numFmtId="0" fontId="3" fillId="8" borderId="15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2" fontId="0" fillId="0" borderId="10" xfId="0" applyNumberFormat="1" applyBorder="1"/>
    <xf numFmtId="0" fontId="8" fillId="0" borderId="30" xfId="0" applyFont="1" applyBorder="1"/>
    <xf numFmtId="0" fontId="0" fillId="0" borderId="11" xfId="0" applyBorder="1"/>
    <xf numFmtId="2" fontId="0" fillId="0" borderId="11" xfId="0" applyNumberFormat="1" applyBorder="1"/>
    <xf numFmtId="0" fontId="8" fillId="0" borderId="31" xfId="0" applyFont="1" applyBorder="1"/>
    <xf numFmtId="0" fontId="0" fillId="0" borderId="12" xfId="0" applyBorder="1"/>
    <xf numFmtId="2" fontId="0" fillId="0" borderId="12" xfId="0" applyNumberFormat="1" applyBorder="1"/>
    <xf numFmtId="0" fontId="0" fillId="0" borderId="28" xfId="0" applyBorder="1"/>
    <xf numFmtId="0" fontId="0" fillId="0" borderId="29" xfId="0" applyBorder="1"/>
    <xf numFmtId="0" fontId="3" fillId="8" borderId="26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2" xfId="0" applyFont="1" applyBorder="1"/>
    <xf numFmtId="0" fontId="7" fillId="0" borderId="27" xfId="0" applyFont="1" applyBorder="1"/>
    <xf numFmtId="0" fontId="7" fillId="0" borderId="0" xfId="0" applyFont="1"/>
    <xf numFmtId="2" fontId="3" fillId="0" borderId="0" xfId="0" applyNumberFormat="1" applyFont="1"/>
    <xf numFmtId="0" fontId="7" fillId="0" borderId="32" xfId="0" applyFont="1" applyBorder="1"/>
    <xf numFmtId="0" fontId="3" fillId="0" borderId="14" xfId="0" applyFont="1" applyBorder="1"/>
    <xf numFmtId="0" fontId="8" fillId="0" borderId="5" xfId="0" applyFont="1" applyBorder="1"/>
    <xf numFmtId="0" fontId="10" fillId="8" borderId="26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2" xfId="0" applyFont="1" applyBorder="1"/>
    <xf numFmtId="0" fontId="12" fillId="0" borderId="27" xfId="0" applyFont="1" applyBorder="1"/>
    <xf numFmtId="0" fontId="10" fillId="8" borderId="26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/>
    <xf numFmtId="0" fontId="10" fillId="0" borderId="27" xfId="0" applyFont="1" applyBorder="1"/>
    <xf numFmtId="0" fontId="11" fillId="0" borderId="4" xfId="0" applyFont="1" applyBorder="1"/>
    <xf numFmtId="0" fontId="10" fillId="0" borderId="33" xfId="0" applyFont="1" applyBorder="1"/>
    <xf numFmtId="0" fontId="11" fillId="0" borderId="5" xfId="0" applyFont="1" applyBorder="1"/>
    <xf numFmtId="0" fontId="10" fillId="0" borderId="10" xfId="0" applyFont="1" applyBorder="1"/>
    <xf numFmtId="0" fontId="10" fillId="0" borderId="13" xfId="0" applyFont="1" applyBorder="1"/>
    <xf numFmtId="0" fontId="10" fillId="0" borderId="14" xfId="0" applyFont="1" applyBorder="1"/>
    <xf numFmtId="0" fontId="12" fillId="0" borderId="14" xfId="0" applyFont="1" applyBorder="1"/>
    <xf numFmtId="0" fontId="15" fillId="0" borderId="0" xfId="0" applyFont="1"/>
    <xf numFmtId="0" fontId="16" fillId="0" borderId="0" xfId="0" applyFont="1" applyAlignment="1">
      <alignment vertical="center" wrapText="1"/>
    </xf>
    <xf numFmtId="0" fontId="7" fillId="0" borderId="5" xfId="0" applyFont="1" applyBorder="1"/>
    <xf numFmtId="0" fontId="8" fillId="0" borderId="5" xfId="0" applyFont="1" applyBorder="1" applyAlignment="1">
      <alignment wrapText="1"/>
    </xf>
    <xf numFmtId="0" fontId="17" fillId="0" borderId="5" xfId="0" applyFont="1" applyBorder="1"/>
    <xf numFmtId="0" fontId="17" fillId="0" borderId="5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0" borderId="5" xfId="0" applyFont="1" applyBorder="1"/>
    <xf numFmtId="0" fontId="17" fillId="0" borderId="5" xfId="0" applyFont="1" applyBorder="1" applyAlignment="1">
      <alignment horizontal="left" wrapText="1"/>
    </xf>
    <xf numFmtId="0" fontId="1" fillId="0" borderId="5" xfId="0" applyFont="1" applyBorder="1"/>
    <xf numFmtId="0" fontId="8" fillId="0" borderId="2" xfId="0" applyFont="1" applyBorder="1" applyAlignment="1">
      <alignment wrapText="1"/>
    </xf>
    <xf numFmtId="0" fontId="1" fillId="0" borderId="2" xfId="0" applyFont="1" applyBorder="1"/>
    <xf numFmtId="0" fontId="1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7" borderId="19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/>
    <xf numFmtId="0" fontId="5" fillId="8" borderId="17" xfId="0" applyFont="1" applyFill="1" applyBorder="1" applyAlignment="1"/>
    <xf numFmtId="0" fontId="5" fillId="8" borderId="24" xfId="0" applyFont="1" applyFill="1" applyBorder="1" applyAlignment="1"/>
    <xf numFmtId="0" fontId="5" fillId="8" borderId="25" xfId="0" applyFont="1" applyFill="1" applyBorder="1" applyAlignment="1"/>
    <xf numFmtId="0" fontId="5" fillId="5" borderId="3" xfId="0" applyFont="1" applyFill="1" applyBorder="1" applyAlignment="1"/>
    <xf numFmtId="0" fontId="5" fillId="5" borderId="8" xfId="0" applyFont="1" applyFill="1" applyBorder="1" applyAlignment="1"/>
    <xf numFmtId="0" fontId="5" fillId="5" borderId="9" xfId="0" applyFont="1" applyFill="1" applyBorder="1" applyAlignment="1"/>
  </cellXfs>
  <cellStyles count="1">
    <cellStyle name="Normal" xfId="0" builtinId="0"/>
  </cellStyles>
  <dxfs count="6">
    <dxf>
      <font>
        <b val="0"/>
        <i/>
        <strike val="0"/>
        <u val="none"/>
        <sz val="11"/>
        <color theme="1"/>
        <name val="Calibri"/>
        <scheme val="none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u val="none"/>
        <sz val="11"/>
        <color theme="1"/>
        <name val="Calibri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50" totalsRowShown="0">
  <tableColumns count="6">
    <tableColumn id="2" xr3:uid="{00000000-0010-0000-0000-000002000000}" name="Task name" dataDxfId="5"/>
    <tableColumn id="3" xr3:uid="{00000000-0010-0000-0000-000003000000}" name="Resource" dataDxfId="4"/>
    <tableColumn id="4" xr3:uid="{00000000-0010-0000-0000-000004000000}" name="Measurement unit" dataDxfId="3"/>
    <tableColumn id="5" xr3:uid="{00000000-0010-0000-0000-000005000000}" name="Estimated quantity" dataDxfId="2"/>
    <tableColumn id="6" xr3:uid="{00000000-0010-0000-0000-000006000000}" name="Estimated cost per unit" dataDxfId="1"/>
    <tableColumn id="7" xr3:uid="{00000000-0010-0000-0000-000007000000}" name="Value" dataDxfId="0">
      <calculatedColumnFormula>Table1[[#This Row],[Estimated quantity]]*Table1[[#This Row],[Estimated cost per unit]]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aie1"/>
  <dimension ref="A1:H50"/>
  <sheetViews>
    <sheetView workbookViewId="0">
      <selection activeCell="B35" sqref="B35"/>
    </sheetView>
  </sheetViews>
  <sheetFormatPr defaultColWidth="9" defaultRowHeight="14.45"/>
  <cols>
    <col min="1" max="1" width="30.140625" customWidth="1"/>
    <col min="2" max="2" width="26.85546875" customWidth="1"/>
    <col min="3" max="3" width="19.28515625" customWidth="1"/>
    <col min="4" max="4" width="17.42578125" customWidth="1"/>
    <col min="5" max="5" width="24.42578125" customWidth="1"/>
    <col min="6" max="6" width="15.7109375" customWidth="1"/>
  </cols>
  <sheetData>
    <row r="1" spans="1:8" ht="18">
      <c r="A1" s="78" t="s">
        <v>0</v>
      </c>
      <c r="B1" s="79"/>
      <c r="C1" s="79"/>
      <c r="D1" s="79"/>
      <c r="E1" s="79"/>
      <c r="F1" s="79"/>
    </row>
    <row r="3" spans="1:8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</row>
    <row r="4" spans="1:8">
      <c r="A4" s="68" t="s">
        <v>7</v>
      </c>
      <c r="B4" s="50"/>
      <c r="C4" s="50"/>
      <c r="D4" s="50"/>
      <c r="E4" s="50"/>
      <c r="F4" s="50">
        <f>Table1[[#This Row],[Estimated quantity]]*Table1[[#This Row],[Estimated cost per unit]]</f>
        <v>0</v>
      </c>
      <c r="H4" s="67"/>
    </row>
    <row r="5" spans="1:8">
      <c r="A5" s="50" t="s">
        <v>8</v>
      </c>
      <c r="B5" s="50" t="s">
        <v>9</v>
      </c>
      <c r="C5" s="50" t="s">
        <v>10</v>
      </c>
      <c r="D5" s="50">
        <v>1</v>
      </c>
      <c r="E5" s="50">
        <v>8</v>
      </c>
      <c r="F5" s="50">
        <f>Table1[[#This Row],[Estimated quantity]]*Table1[[#This Row],[Estimated cost per unit]]</f>
        <v>8</v>
      </c>
    </row>
    <row r="6" spans="1:8">
      <c r="A6" s="50" t="s">
        <v>11</v>
      </c>
      <c r="B6" s="50" t="s">
        <v>12</v>
      </c>
      <c r="C6" s="50"/>
      <c r="D6" s="50"/>
      <c r="E6" s="50"/>
      <c r="F6" s="50">
        <f>Table1[[#This Row],[Estimated quantity]]*Table1[[#This Row],[Estimated cost per unit]]</f>
        <v>0</v>
      </c>
    </row>
    <row r="7" spans="1:8">
      <c r="A7" s="50" t="s">
        <v>13</v>
      </c>
      <c r="B7" s="50" t="s">
        <v>12</v>
      </c>
      <c r="C7" s="50"/>
      <c r="D7" s="50">
        <v>1</v>
      </c>
      <c r="E7" s="50">
        <v>0</v>
      </c>
      <c r="F7" s="50">
        <f>Table1[[#This Row],[Estimated quantity]]*Table1[[#This Row],[Estimated cost per unit]]</f>
        <v>0</v>
      </c>
    </row>
    <row r="8" spans="1:8">
      <c r="A8" s="50" t="s">
        <v>14</v>
      </c>
      <c r="B8" s="50" t="s">
        <v>12</v>
      </c>
      <c r="C8" s="50"/>
      <c r="D8" s="50">
        <v>1</v>
      </c>
      <c r="E8" s="50">
        <v>0</v>
      </c>
      <c r="F8" s="50">
        <f>Table1[[#This Row],[Estimated quantity]]*Table1[[#This Row],[Estimated cost per unit]]</f>
        <v>0</v>
      </c>
    </row>
    <row r="9" spans="1:8">
      <c r="A9" s="50" t="s">
        <v>15</v>
      </c>
      <c r="B9" s="50" t="s">
        <v>16</v>
      </c>
      <c r="C9" s="50" t="s">
        <v>10</v>
      </c>
      <c r="D9" s="50">
        <v>1</v>
      </c>
      <c r="E9" s="50">
        <v>32</v>
      </c>
      <c r="F9" s="50">
        <f>Table1[[#This Row],[Estimated quantity]]*Table1[[#This Row],[Estimated cost per unit]]</f>
        <v>32</v>
      </c>
    </row>
    <row r="10" spans="1:8">
      <c r="A10" s="50" t="s">
        <v>17</v>
      </c>
      <c r="B10" s="50" t="s">
        <v>16</v>
      </c>
      <c r="C10" s="50" t="s">
        <v>18</v>
      </c>
      <c r="D10" s="50"/>
      <c r="E10" s="50"/>
      <c r="F10" s="50">
        <f>Table1[[#This Row],[Estimated quantity]]*Table1[[#This Row],[Estimated cost per unit]]</f>
        <v>0</v>
      </c>
    </row>
    <row r="11" spans="1:8">
      <c r="A11" s="69" t="s">
        <v>19</v>
      </c>
      <c r="B11" s="50" t="s">
        <v>16</v>
      </c>
      <c r="C11" s="50" t="s">
        <v>18</v>
      </c>
      <c r="D11" s="50"/>
      <c r="E11" s="50"/>
      <c r="F11" s="50">
        <f>Table1[[#This Row],[Estimated quantity]]*Table1[[#This Row],[Estimated cost per unit]]</f>
        <v>0</v>
      </c>
    </row>
    <row r="12" spans="1:8">
      <c r="A12" s="50" t="s">
        <v>20</v>
      </c>
      <c r="B12" s="50" t="s">
        <v>12</v>
      </c>
      <c r="C12" s="50"/>
      <c r="D12" s="50"/>
      <c r="E12" s="50"/>
      <c r="F12" s="50">
        <f>Table1[[#This Row],[Estimated quantity]]*Table1[[#This Row],[Estimated cost per unit]]</f>
        <v>0</v>
      </c>
    </row>
    <row r="13" spans="1:8">
      <c r="A13" s="50" t="s">
        <v>21</v>
      </c>
      <c r="B13" s="50"/>
      <c r="C13" s="50"/>
      <c r="D13" s="50"/>
      <c r="E13" s="50"/>
      <c r="F13" s="50">
        <f>Table1[[#This Row],[Estimated quantity]]*Table1[[#This Row],[Estimated cost per unit]]</f>
        <v>0</v>
      </c>
    </row>
    <row r="14" spans="1:8">
      <c r="A14" s="68" t="s">
        <v>22</v>
      </c>
      <c r="B14" s="50"/>
      <c r="C14" s="50"/>
      <c r="D14" s="50"/>
      <c r="E14" s="50"/>
      <c r="F14" s="50">
        <f>Table1[[#This Row],[Estimated quantity]]*Table1[[#This Row],[Estimated cost per unit]]</f>
        <v>0</v>
      </c>
    </row>
    <row r="15" spans="1:8" ht="28.9">
      <c r="A15" s="69" t="s">
        <v>23</v>
      </c>
      <c r="B15" s="50" t="s">
        <v>24</v>
      </c>
      <c r="C15" s="50" t="s">
        <v>25</v>
      </c>
      <c r="D15" s="50">
        <v>15</v>
      </c>
      <c r="E15" s="50">
        <v>4</v>
      </c>
      <c r="F15" s="50">
        <f>Table1[[#This Row],[Estimated quantity]]*Table1[[#This Row],[Estimated cost per unit]]</f>
        <v>60</v>
      </c>
    </row>
    <row r="16" spans="1:8">
      <c r="A16" s="50" t="s">
        <v>26</v>
      </c>
      <c r="B16" s="50"/>
      <c r="C16" s="50"/>
      <c r="D16" s="50"/>
      <c r="E16" s="50"/>
      <c r="F16" s="50">
        <f>Table1[[#This Row],[Estimated quantity]]*Table1[[#This Row],[Estimated cost per unit]]</f>
        <v>0</v>
      </c>
    </row>
    <row r="17" spans="1:6">
      <c r="A17" s="50" t="s">
        <v>27</v>
      </c>
      <c r="B17" s="50" t="s">
        <v>28</v>
      </c>
      <c r="C17" s="50"/>
      <c r="D17" s="50"/>
      <c r="E17" s="50"/>
      <c r="F17" s="50">
        <f>Table1[[#This Row],[Estimated quantity]]*Table1[[#This Row],[Estimated cost per unit]]</f>
        <v>0</v>
      </c>
    </row>
    <row r="18" spans="1:6" ht="28.9">
      <c r="A18" s="71" t="s">
        <v>29</v>
      </c>
      <c r="B18" s="70"/>
      <c r="C18" s="70"/>
      <c r="D18" s="70"/>
      <c r="E18" s="70"/>
      <c r="F18" s="70">
        <f>Table1[[#This Row],[Estimated quantity]]*Table1[[#This Row],[Estimated cost per unit]]</f>
        <v>0</v>
      </c>
    </row>
    <row r="19" spans="1:6">
      <c r="A19" s="70" t="s">
        <v>30</v>
      </c>
      <c r="B19" s="70"/>
      <c r="C19" s="70"/>
      <c r="D19" s="70"/>
      <c r="E19" s="70"/>
      <c r="F19" s="70">
        <f>Table1[[#This Row],[Estimated quantity]]*Table1[[#This Row],[Estimated cost per unit]]</f>
        <v>0</v>
      </c>
    </row>
    <row r="20" spans="1:6">
      <c r="A20" s="70" t="s">
        <v>31</v>
      </c>
      <c r="B20" s="70"/>
      <c r="C20" s="70"/>
      <c r="D20" s="70"/>
      <c r="E20" s="70"/>
      <c r="F20" s="70">
        <f>Table1[[#This Row],[Estimated quantity]]*Table1[[#This Row],[Estimated cost per unit]]</f>
        <v>0</v>
      </c>
    </row>
    <row r="21" spans="1:6">
      <c r="A21" s="68" t="s">
        <v>32</v>
      </c>
      <c r="B21" s="50"/>
      <c r="C21" s="50"/>
      <c r="D21" s="50"/>
      <c r="E21" s="50"/>
      <c r="F21" s="50">
        <f>Table1[[#This Row],[Estimated quantity]]*Table1[[#This Row],[Estimated cost per unit]]</f>
        <v>0</v>
      </c>
    </row>
    <row r="22" spans="1:6">
      <c r="A22" s="50" t="s">
        <v>33</v>
      </c>
      <c r="B22" s="50"/>
      <c r="C22" s="50"/>
      <c r="D22" s="50"/>
      <c r="E22" s="50"/>
      <c r="F22" s="50">
        <f>Table1[[#This Row],[Estimated quantity]]*Table1[[#This Row],[Estimated cost per unit]]</f>
        <v>0</v>
      </c>
    </row>
    <row r="23" spans="1:6" ht="28.9">
      <c r="A23" s="69" t="s">
        <v>34</v>
      </c>
      <c r="B23" s="50" t="s">
        <v>35</v>
      </c>
      <c r="C23" s="50" t="s">
        <v>18</v>
      </c>
      <c r="D23" s="50">
        <v>1</v>
      </c>
      <c r="E23" s="50">
        <f>22+87</f>
        <v>109</v>
      </c>
      <c r="F23" s="50">
        <f>Table1[[#This Row],[Estimated quantity]]*Table1[[#This Row],[Estimated cost per unit]]</f>
        <v>109</v>
      </c>
    </row>
    <row r="24" spans="1:6">
      <c r="A24" s="50" t="s">
        <v>36</v>
      </c>
      <c r="B24" s="50"/>
      <c r="C24" s="50"/>
      <c r="D24" s="50"/>
      <c r="E24" s="50"/>
      <c r="F24" s="50">
        <f>Table1[[#This Row],[Estimated quantity]]*Table1[[#This Row],[Estimated cost per unit]]</f>
        <v>0</v>
      </c>
    </row>
    <row r="25" spans="1:6">
      <c r="A25" s="68" t="s">
        <v>37</v>
      </c>
      <c r="B25" s="50"/>
      <c r="C25" s="50"/>
      <c r="D25" s="50"/>
      <c r="E25" s="50"/>
      <c r="F25" s="50">
        <f>Table1[[#This Row],[Estimated quantity]]*Table1[[#This Row],[Estimated cost per unit]]</f>
        <v>0</v>
      </c>
    </row>
    <row r="26" spans="1:6">
      <c r="A26" s="50" t="s">
        <v>38</v>
      </c>
      <c r="B26" s="50" t="s">
        <v>39</v>
      </c>
      <c r="C26" s="50" t="s">
        <v>40</v>
      </c>
      <c r="D26" s="50">
        <v>500</v>
      </c>
      <c r="E26" s="50">
        <v>3.8</v>
      </c>
      <c r="F26" s="50">
        <f>Table1[[#This Row],[Estimated quantity]]*Table1[[#This Row],[Estimated cost per unit]]</f>
        <v>1900</v>
      </c>
    </row>
    <row r="27" spans="1:6">
      <c r="A27" s="50" t="s">
        <v>41</v>
      </c>
      <c r="B27" s="50"/>
      <c r="C27" s="50"/>
      <c r="D27" s="50"/>
      <c r="E27" s="50"/>
      <c r="F27" s="50">
        <f>Table1[[#This Row],[Estimated quantity]]*Table1[[#This Row],[Estimated cost per unit]]</f>
        <v>0</v>
      </c>
    </row>
    <row r="28" spans="1:6">
      <c r="A28" s="50" t="s">
        <v>42</v>
      </c>
      <c r="B28" s="50" t="s">
        <v>39</v>
      </c>
      <c r="C28" s="50" t="s">
        <v>40</v>
      </c>
      <c r="D28" s="50">
        <v>700</v>
      </c>
      <c r="E28" s="50">
        <v>1</v>
      </c>
      <c r="F28" s="50">
        <f>Table1[[#This Row],[Estimated quantity]]*Table1[[#This Row],[Estimated cost per unit]]</f>
        <v>700</v>
      </c>
    </row>
    <row r="29" spans="1:6">
      <c r="A29" s="50" t="s">
        <v>43</v>
      </c>
      <c r="B29" s="50"/>
      <c r="C29" s="50"/>
      <c r="D29" s="50"/>
      <c r="E29" s="50"/>
      <c r="F29" s="50">
        <f>Table1[[#This Row],[Estimated quantity]]*Table1[[#This Row],[Estimated cost per unit]]</f>
        <v>0</v>
      </c>
    </row>
    <row r="30" spans="1:6">
      <c r="A30" s="50" t="s">
        <v>44</v>
      </c>
      <c r="B30" s="50" t="s">
        <v>45</v>
      </c>
      <c r="C30" s="50" t="s">
        <v>25</v>
      </c>
      <c r="D30" s="50">
        <v>1</v>
      </c>
      <c r="E30" s="50">
        <v>1000</v>
      </c>
      <c r="F30" s="50">
        <f>Table1[[#This Row],[Estimated quantity]]*Table1[[#This Row],[Estimated cost per unit]]</f>
        <v>1000</v>
      </c>
    </row>
    <row r="31" spans="1:6">
      <c r="A31" s="50" t="s">
        <v>46</v>
      </c>
      <c r="B31" s="50" t="s">
        <v>47</v>
      </c>
      <c r="C31" s="50" t="s">
        <v>25</v>
      </c>
      <c r="D31" s="50">
        <v>50</v>
      </c>
      <c r="E31" s="50">
        <v>10</v>
      </c>
      <c r="F31" s="50">
        <f>Table1[[#This Row],[Estimated quantity]]*Table1[[#This Row],[Estimated cost per unit]]</f>
        <v>500</v>
      </c>
    </row>
    <row r="32" spans="1:6">
      <c r="A32" s="70" t="s">
        <v>48</v>
      </c>
      <c r="B32" s="70" t="s">
        <v>49</v>
      </c>
      <c r="C32" s="70" t="s">
        <v>18</v>
      </c>
      <c r="D32" s="70">
        <v>1</v>
      </c>
      <c r="E32" s="70">
        <v>10</v>
      </c>
      <c r="F32" s="70">
        <f>Table1[[#This Row],[Estimated quantity]]*Table1[[#This Row],[Estimated cost per unit]]</f>
        <v>10</v>
      </c>
    </row>
    <row r="33" spans="1:6">
      <c r="A33" s="73" t="s">
        <v>50</v>
      </c>
      <c r="B33" s="70"/>
      <c r="C33" s="70"/>
      <c r="D33" s="70"/>
      <c r="E33" s="70"/>
      <c r="F33" s="70">
        <f>Table1[[#This Row],[Estimated quantity]]*Table1[[#This Row],[Estimated cost per unit]]</f>
        <v>0</v>
      </c>
    </row>
    <row r="34" spans="1:6">
      <c r="A34" s="70" t="s">
        <v>51</v>
      </c>
      <c r="B34" s="70"/>
      <c r="C34" s="70"/>
      <c r="D34" s="70"/>
      <c r="E34" s="70"/>
      <c r="F34" s="70">
        <f>Table1[[#This Row],[Estimated quantity]]*Table1[[#This Row],[Estimated cost per unit]]</f>
        <v>0</v>
      </c>
    </row>
    <row r="35" spans="1:6">
      <c r="A35" s="50" t="s">
        <v>52</v>
      </c>
      <c r="B35" s="50"/>
      <c r="C35" s="50"/>
      <c r="D35" s="50"/>
      <c r="E35" s="50"/>
      <c r="F35" s="50">
        <f>Table1[[#This Row],[Estimated quantity]]*Table1[[#This Row],[Estimated cost per unit]]</f>
        <v>0</v>
      </c>
    </row>
    <row r="36" spans="1:6">
      <c r="A36" s="70" t="s">
        <v>53</v>
      </c>
      <c r="B36" s="70"/>
      <c r="C36" s="70"/>
      <c r="D36" s="70"/>
      <c r="E36" s="70"/>
      <c r="F36" s="70">
        <f>Table1[[#This Row],[Estimated quantity]]*Table1[[#This Row],[Estimated cost per unit]]</f>
        <v>0</v>
      </c>
    </row>
    <row r="37" spans="1:6" ht="28.9">
      <c r="A37" s="72" t="s">
        <v>54</v>
      </c>
      <c r="B37" s="70"/>
      <c r="C37" s="70"/>
      <c r="D37" s="70"/>
      <c r="E37" s="70"/>
      <c r="F37" s="70">
        <f>Table1[[#This Row],[Estimated quantity]]*Table1[[#This Row],[Estimated cost per unit]]</f>
        <v>0</v>
      </c>
    </row>
    <row r="38" spans="1:6" ht="28.9">
      <c r="A38" s="71" t="s">
        <v>55</v>
      </c>
      <c r="B38" s="70" t="s">
        <v>12</v>
      </c>
      <c r="C38" s="70"/>
      <c r="D38" s="70"/>
      <c r="E38" s="70"/>
      <c r="F38" s="70">
        <f>Table1[[#This Row],[Estimated quantity]]*Table1[[#This Row],[Estimated cost per unit]]</f>
        <v>0</v>
      </c>
    </row>
    <row r="39" spans="1:6" ht="28.9">
      <c r="A39" s="69" t="s">
        <v>56</v>
      </c>
      <c r="B39" s="50"/>
      <c r="C39" s="50"/>
      <c r="D39" s="50"/>
      <c r="E39" s="50"/>
      <c r="F39" s="50">
        <f>Table1[[#This Row],[Estimated quantity]]*Table1[[#This Row],[Estimated cost per unit]]</f>
        <v>0</v>
      </c>
    </row>
    <row r="40" spans="1:6" ht="28.9">
      <c r="A40" s="71" t="s">
        <v>57</v>
      </c>
      <c r="B40" s="70"/>
      <c r="C40" s="70"/>
      <c r="D40" s="70"/>
      <c r="E40" s="70"/>
      <c r="F40" s="70">
        <f>Table1[[#This Row],[Estimated quantity]]*Table1[[#This Row],[Estimated cost per unit]]</f>
        <v>0</v>
      </c>
    </row>
    <row r="41" spans="1:6" ht="28.9">
      <c r="A41" s="72" t="s">
        <v>58</v>
      </c>
      <c r="B41" s="70"/>
      <c r="C41" s="70"/>
      <c r="D41" s="70"/>
      <c r="E41" s="70"/>
      <c r="F41" s="70">
        <f>Table1[[#This Row],[Estimated quantity]]*Table1[[#This Row],[Estimated cost per unit]]</f>
        <v>0</v>
      </c>
    </row>
    <row r="42" spans="1:6">
      <c r="A42" s="70" t="s">
        <v>59</v>
      </c>
      <c r="B42" s="70"/>
      <c r="C42" s="70"/>
      <c r="D42" s="70"/>
      <c r="E42" s="70"/>
      <c r="F42" s="70">
        <f>Table1[[#This Row],[Estimated quantity]]*Table1[[#This Row],[Estimated cost per unit]]</f>
        <v>0</v>
      </c>
    </row>
    <row r="43" spans="1:6">
      <c r="A43" s="50" t="s">
        <v>60</v>
      </c>
      <c r="B43" s="50" t="s">
        <v>61</v>
      </c>
      <c r="C43" s="50" t="s">
        <v>62</v>
      </c>
      <c r="D43" s="50">
        <v>1</v>
      </c>
      <c r="E43" s="50">
        <v>500</v>
      </c>
      <c r="F43" s="50">
        <f>Table1[[#This Row],[Estimated quantity]]*Table1[[#This Row],[Estimated cost per unit]]</f>
        <v>500</v>
      </c>
    </row>
    <row r="44" spans="1:6" ht="43.15">
      <c r="A44" s="71" t="s">
        <v>63</v>
      </c>
      <c r="B44" s="74" t="s">
        <v>64</v>
      </c>
      <c r="C44" s="50" t="s">
        <v>62</v>
      </c>
      <c r="D44" s="70">
        <v>1</v>
      </c>
      <c r="E44" s="70">
        <v>800</v>
      </c>
      <c r="F44" s="70">
        <f>Table1[[#This Row],[Estimated quantity]]*Table1[[#This Row],[Estimated cost per unit]]</f>
        <v>800</v>
      </c>
    </row>
    <row r="45" spans="1:6">
      <c r="A45" s="70" t="s">
        <v>65</v>
      </c>
      <c r="B45" s="70"/>
      <c r="C45" s="70"/>
      <c r="D45" s="70"/>
      <c r="E45" s="70"/>
      <c r="F45" s="70">
        <f>Table1[[#This Row],[Estimated quantity]]*Table1[[#This Row],[Estimated cost per unit]]</f>
        <v>0</v>
      </c>
    </row>
    <row r="46" spans="1:6">
      <c r="A46" s="70" t="s">
        <v>66</v>
      </c>
      <c r="B46" s="50" t="s">
        <v>39</v>
      </c>
      <c r="C46" s="50" t="s">
        <v>40</v>
      </c>
      <c r="D46" s="50">
        <v>1000</v>
      </c>
      <c r="E46" s="50">
        <v>3</v>
      </c>
      <c r="F46" s="70">
        <f>Table1[[#This Row],[Estimated quantity]]*Table1[[#This Row],[Estimated cost per unit]]</f>
        <v>3000</v>
      </c>
    </row>
    <row r="47" spans="1:6">
      <c r="A47" s="70"/>
      <c r="B47" s="70"/>
      <c r="C47" s="70"/>
      <c r="D47" s="70"/>
      <c r="E47" s="70"/>
      <c r="F47" s="70">
        <f>Table1[[#This Row],[Estimated quantity]]*Table1[[#This Row],[Estimated cost per unit]]</f>
        <v>0</v>
      </c>
    </row>
    <row r="48" spans="1:6">
      <c r="A48" s="70"/>
      <c r="B48" s="70"/>
      <c r="C48" s="70"/>
      <c r="D48" s="70"/>
      <c r="E48" s="70"/>
      <c r="F48" s="70">
        <f>Table1[[#This Row],[Estimated quantity]]*Table1[[#This Row],[Estimated cost per unit]]</f>
        <v>0</v>
      </c>
    </row>
    <row r="49" spans="1:6">
      <c r="A49" s="70"/>
      <c r="B49" s="70"/>
      <c r="C49" s="70"/>
      <c r="D49" s="70"/>
      <c r="E49" s="70"/>
      <c r="F49" s="70">
        <f>Table1[[#This Row],[Estimated quantity]]*Table1[[#This Row],[Estimated cost per unit]]</f>
        <v>0</v>
      </c>
    </row>
    <row r="50" spans="1:6">
      <c r="A50" s="70"/>
      <c r="B50" s="70"/>
      <c r="C50" s="70"/>
      <c r="D50" s="70"/>
      <c r="E50" s="70"/>
      <c r="F50" s="70">
        <f>Table1[[#This Row],[Estimated quantity]]*Table1[[#This Row],[Estimated cost per unit]]</f>
        <v>0</v>
      </c>
    </row>
  </sheetData>
  <mergeCells count="1">
    <mergeCell ref="A1:F1"/>
  </mergeCells>
  <phoneticPr fontId="9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aie2"/>
  <dimension ref="A1:J131"/>
  <sheetViews>
    <sheetView tabSelected="1" workbookViewId="0">
      <pane xSplit="1" ySplit="6" topLeftCell="B7" activePane="bottomRight" state="frozen"/>
      <selection pane="bottomRight" activeCell="D15" sqref="D15"/>
      <selection pane="bottomLeft"/>
      <selection pane="topRight"/>
    </sheetView>
  </sheetViews>
  <sheetFormatPr defaultColWidth="9" defaultRowHeight="14.45"/>
  <cols>
    <col min="1" max="1" width="30" customWidth="1"/>
    <col min="2" max="2" width="13.5703125" customWidth="1"/>
    <col min="5" max="5" width="14.7109375" customWidth="1"/>
    <col min="6" max="6" width="6" customWidth="1"/>
    <col min="11" max="11" width="9.28515625" customWidth="1"/>
  </cols>
  <sheetData>
    <row r="1" spans="1:10" ht="18">
      <c r="A1" s="79" t="s">
        <v>67</v>
      </c>
      <c r="B1" s="79"/>
      <c r="C1" s="79"/>
      <c r="D1" s="79"/>
      <c r="E1" s="79"/>
      <c r="F1" s="1"/>
      <c r="G1" s="1"/>
    </row>
    <row r="2" spans="1:10" ht="19.149999999999999" customHeight="1" thickBot="1">
      <c r="A2" s="2"/>
      <c r="B2" s="2"/>
      <c r="C2" s="2"/>
      <c r="D2" s="2"/>
      <c r="E2" s="2"/>
      <c r="F2" s="2"/>
      <c r="G2" s="2"/>
    </row>
    <row r="3" spans="1:10" ht="15" thickBot="1">
      <c r="A3" s="13" t="s">
        <v>68</v>
      </c>
      <c r="B3" s="86" t="s">
        <v>69</v>
      </c>
      <c r="C3" s="96"/>
      <c r="D3" s="96"/>
      <c r="E3" s="97"/>
      <c r="G3" s="14"/>
    </row>
    <row r="4" spans="1:10" ht="15" customHeight="1" thickBot="1">
      <c r="A4" s="15"/>
      <c r="B4" s="82" t="s">
        <v>3</v>
      </c>
      <c r="C4" s="84" t="s">
        <v>70</v>
      </c>
      <c r="D4" s="84" t="s">
        <v>71</v>
      </c>
      <c r="E4" s="84" t="s">
        <v>72</v>
      </c>
      <c r="G4" s="14"/>
    </row>
    <row r="5" spans="1:10" ht="15" thickBot="1">
      <c r="A5" s="13" t="s">
        <v>73</v>
      </c>
      <c r="B5" s="83"/>
      <c r="C5" s="85"/>
      <c r="D5" s="85"/>
      <c r="E5" s="85"/>
      <c r="G5" s="14"/>
      <c r="J5" s="66"/>
    </row>
    <row r="6" spans="1:10" ht="15" customHeight="1" thickBot="1">
      <c r="A6" s="16"/>
      <c r="B6" s="98"/>
      <c r="C6" s="99"/>
      <c r="D6" s="99"/>
      <c r="E6" s="99"/>
      <c r="G6" s="14"/>
    </row>
    <row r="7" spans="1:10" ht="15" customHeight="1">
      <c r="B7" s="17"/>
      <c r="C7" s="17"/>
      <c r="D7" s="17"/>
      <c r="E7" s="17"/>
    </row>
    <row r="8" spans="1:10" ht="30" customHeight="1">
      <c r="A8" s="18" t="s">
        <v>74</v>
      </c>
      <c r="B8" s="19" t="s">
        <v>75</v>
      </c>
      <c r="E8" s="20"/>
    </row>
    <row r="9" spans="1:10" ht="15" thickBot="1">
      <c r="A9" s="21" t="s">
        <v>76</v>
      </c>
      <c r="B9" s="22" t="s">
        <v>77</v>
      </c>
      <c r="C9" s="23">
        <v>10</v>
      </c>
      <c r="D9" s="23">
        <v>585</v>
      </c>
      <c r="E9" s="23">
        <f>C9*D9</f>
        <v>5850</v>
      </c>
    </row>
    <row r="10" spans="1:10" ht="15" thickBot="1">
      <c r="A10" s="21" t="s">
        <v>78</v>
      </c>
      <c r="B10" s="25" t="s">
        <v>77</v>
      </c>
      <c r="C10" s="26">
        <v>10</v>
      </c>
      <c r="D10" s="26">
        <v>468</v>
      </c>
      <c r="E10" s="26">
        <f t="shared" ref="E10:E28" si="0">C10*D10</f>
        <v>4680</v>
      </c>
    </row>
    <row r="11" spans="1:10" ht="15" thickBot="1">
      <c r="A11" s="21" t="s">
        <v>79</v>
      </c>
      <c r="B11" s="75" t="s">
        <v>77</v>
      </c>
      <c r="C11" s="26">
        <v>10</v>
      </c>
      <c r="D11" s="26">
        <v>585</v>
      </c>
      <c r="E11" s="26">
        <f t="shared" si="0"/>
        <v>5850</v>
      </c>
    </row>
    <row r="12" spans="1:10">
      <c r="A12" s="21" t="s">
        <v>80</v>
      </c>
      <c r="B12" s="75" t="s">
        <v>77</v>
      </c>
      <c r="C12" s="26">
        <v>10</v>
      </c>
      <c r="D12" s="26">
        <v>878</v>
      </c>
      <c r="E12" s="26">
        <f t="shared" si="0"/>
        <v>8780</v>
      </c>
    </row>
    <row r="13" spans="1:10">
      <c r="A13" s="24" t="s">
        <v>81</v>
      </c>
      <c r="B13" s="75" t="s">
        <v>77</v>
      </c>
      <c r="C13" s="26">
        <v>10</v>
      </c>
      <c r="D13" s="26">
        <v>410</v>
      </c>
      <c r="E13" s="26">
        <f t="shared" si="0"/>
        <v>4100</v>
      </c>
    </row>
    <row r="14" spans="1:10">
      <c r="A14" s="24"/>
      <c r="B14" s="25" t="s">
        <v>77</v>
      </c>
      <c r="C14" s="26"/>
      <c r="D14" s="26"/>
      <c r="E14" s="26">
        <f t="shared" si="0"/>
        <v>0</v>
      </c>
    </row>
    <row r="15" spans="1:10">
      <c r="A15" s="24"/>
      <c r="B15" s="25"/>
      <c r="C15" s="26"/>
      <c r="D15" s="26"/>
      <c r="E15" s="26">
        <f t="shared" si="0"/>
        <v>0</v>
      </c>
    </row>
    <row r="16" spans="1:10">
      <c r="A16" s="24"/>
      <c r="B16" s="25"/>
      <c r="C16" s="26"/>
      <c r="D16" s="26"/>
      <c r="E16" s="26">
        <f t="shared" si="0"/>
        <v>0</v>
      </c>
    </row>
    <row r="17" spans="1:5">
      <c r="A17" s="24"/>
      <c r="B17" s="25"/>
      <c r="C17" s="26"/>
      <c r="D17" s="26"/>
      <c r="E17" s="26">
        <f t="shared" si="0"/>
        <v>0</v>
      </c>
    </row>
    <row r="18" spans="1:5">
      <c r="A18" s="27" t="s">
        <v>82</v>
      </c>
      <c r="B18" s="87"/>
      <c r="C18" s="80"/>
      <c r="D18" s="81"/>
      <c r="E18" s="10">
        <f>SUM(E9:E17)</f>
        <v>29260</v>
      </c>
    </row>
    <row r="19" spans="1:5">
      <c r="A19" s="28"/>
      <c r="B19" s="29"/>
      <c r="C19" s="30"/>
      <c r="D19" s="30"/>
      <c r="E19" s="30"/>
    </row>
    <row r="20" spans="1:5">
      <c r="A20" s="31" t="s">
        <v>83</v>
      </c>
      <c r="B20" s="32" t="s">
        <v>84</v>
      </c>
      <c r="C20" s="33"/>
      <c r="D20" s="33"/>
      <c r="E20" s="33"/>
    </row>
    <row r="21" spans="1:5">
      <c r="A21" s="34" t="s">
        <v>85</v>
      </c>
      <c r="B21" s="35"/>
      <c r="C21" s="36"/>
      <c r="D21" s="36"/>
      <c r="E21" s="36">
        <f t="shared" si="0"/>
        <v>0</v>
      </c>
    </row>
    <row r="22" spans="1:5">
      <c r="A22" s="24" t="s">
        <v>86</v>
      </c>
      <c r="B22" s="25"/>
      <c r="C22" s="26"/>
      <c r="D22" s="26"/>
      <c r="E22" s="26">
        <f t="shared" si="0"/>
        <v>0</v>
      </c>
    </row>
    <row r="23" spans="1:5">
      <c r="A23" s="24" t="s">
        <v>87</v>
      </c>
      <c r="B23" s="25"/>
      <c r="C23" s="26"/>
      <c r="D23" s="26"/>
      <c r="E23" s="26">
        <f t="shared" si="0"/>
        <v>0</v>
      </c>
    </row>
    <row r="24" spans="1:5">
      <c r="A24" s="24" t="s">
        <v>87</v>
      </c>
      <c r="B24" s="25"/>
      <c r="C24" s="26"/>
      <c r="D24" s="26"/>
      <c r="E24" s="26">
        <f t="shared" si="0"/>
        <v>0</v>
      </c>
    </row>
    <row r="25" spans="1:5">
      <c r="A25" s="24" t="s">
        <v>88</v>
      </c>
      <c r="B25" s="25"/>
      <c r="C25" s="26"/>
      <c r="D25" s="26"/>
      <c r="E25" s="26">
        <f t="shared" si="0"/>
        <v>0</v>
      </c>
    </row>
    <row r="26" spans="1:5">
      <c r="A26" s="24" t="s">
        <v>89</v>
      </c>
      <c r="B26" s="25"/>
      <c r="C26" s="26"/>
      <c r="D26" s="26"/>
      <c r="E26" s="26">
        <f t="shared" si="0"/>
        <v>0</v>
      </c>
    </row>
    <row r="27" spans="1:5">
      <c r="A27" s="24" t="s">
        <v>87</v>
      </c>
      <c r="B27" s="25"/>
      <c r="C27" s="26"/>
      <c r="D27" s="26"/>
      <c r="E27" s="26">
        <f t="shared" si="0"/>
        <v>0</v>
      </c>
    </row>
    <row r="28" spans="1:5">
      <c r="A28" s="37" t="s">
        <v>87</v>
      </c>
      <c r="B28" s="38"/>
      <c r="C28" s="39"/>
      <c r="D28" s="39"/>
      <c r="E28" s="39">
        <f t="shared" si="0"/>
        <v>0</v>
      </c>
    </row>
    <row r="29" spans="1:5">
      <c r="A29" s="27" t="s">
        <v>90</v>
      </c>
      <c r="B29" s="40"/>
      <c r="C29" s="11"/>
      <c r="D29" s="41"/>
      <c r="E29" s="10">
        <f>SUM(E21:E28)</f>
        <v>0</v>
      </c>
    </row>
    <row r="30" spans="1:5" ht="15" thickBot="1"/>
    <row r="31" spans="1:5" ht="21.4" customHeight="1" thickBot="1">
      <c r="A31" s="42" t="s">
        <v>91</v>
      </c>
      <c r="B31" s="43" t="s">
        <v>92</v>
      </c>
    </row>
    <row r="32" spans="1:5">
      <c r="A32" s="44" t="s">
        <v>93</v>
      </c>
      <c r="B32" s="22"/>
      <c r="C32" s="23"/>
      <c r="D32" s="23"/>
      <c r="E32" s="23">
        <f t="shared" ref="E32:E76" si="1">C32*D32</f>
        <v>0</v>
      </c>
    </row>
    <row r="33" spans="1:5">
      <c r="A33" s="24" t="s">
        <v>93</v>
      </c>
      <c r="B33" s="25"/>
      <c r="C33" s="26"/>
      <c r="D33" s="26"/>
      <c r="E33" s="26">
        <f t="shared" si="1"/>
        <v>0</v>
      </c>
    </row>
    <row r="34" spans="1:5">
      <c r="A34" s="24" t="s">
        <v>93</v>
      </c>
      <c r="B34" s="25"/>
      <c r="C34" s="26"/>
      <c r="D34" s="26"/>
      <c r="E34" s="26">
        <f t="shared" si="1"/>
        <v>0</v>
      </c>
    </row>
    <row r="35" spans="1:5">
      <c r="A35" s="24"/>
      <c r="B35" s="25"/>
      <c r="C35" s="26"/>
      <c r="D35" s="26"/>
      <c r="E35" s="26">
        <f t="shared" si="1"/>
        <v>0</v>
      </c>
    </row>
    <row r="36" spans="1:5">
      <c r="A36" s="24" t="s">
        <v>93</v>
      </c>
      <c r="B36" s="25"/>
      <c r="C36" s="26"/>
      <c r="D36" s="26"/>
      <c r="E36" s="26">
        <f t="shared" si="1"/>
        <v>0</v>
      </c>
    </row>
    <row r="37" spans="1:5">
      <c r="A37" s="45" t="s">
        <v>94</v>
      </c>
      <c r="B37" s="40"/>
      <c r="C37" s="11"/>
      <c r="D37" s="41"/>
      <c r="E37" s="10">
        <f>SUM(E32:E36)</f>
        <v>0</v>
      </c>
    </row>
    <row r="39" spans="1:5">
      <c r="A39" s="42" t="s">
        <v>95</v>
      </c>
      <c r="B39" s="43" t="s">
        <v>96</v>
      </c>
    </row>
    <row r="40" spans="1:5">
      <c r="A40" s="44" t="s">
        <v>93</v>
      </c>
      <c r="B40" s="22"/>
      <c r="C40" s="23"/>
      <c r="D40" s="23"/>
      <c r="E40" s="23">
        <f>C40*D40</f>
        <v>0</v>
      </c>
    </row>
    <row r="41" spans="1:5">
      <c r="A41" s="24" t="s">
        <v>93</v>
      </c>
      <c r="B41" s="25"/>
      <c r="C41" s="26"/>
      <c r="D41" s="26"/>
      <c r="E41" s="26">
        <f t="shared" ref="E41:E44" si="2">C41*D41</f>
        <v>0</v>
      </c>
    </row>
    <row r="42" spans="1:5">
      <c r="A42" s="24" t="s">
        <v>93</v>
      </c>
      <c r="B42" s="25"/>
      <c r="C42" s="26"/>
      <c r="D42" s="26"/>
      <c r="E42" s="26">
        <f t="shared" si="2"/>
        <v>0</v>
      </c>
    </row>
    <row r="43" spans="1:5">
      <c r="A43" s="24" t="s">
        <v>93</v>
      </c>
      <c r="B43" s="25"/>
      <c r="C43" s="26"/>
      <c r="D43" s="26"/>
      <c r="E43" s="26">
        <f t="shared" si="2"/>
        <v>0</v>
      </c>
    </row>
    <row r="44" spans="1:5">
      <c r="A44" s="24" t="s">
        <v>93</v>
      </c>
      <c r="B44" s="25"/>
      <c r="C44" s="26"/>
      <c r="D44" s="26"/>
      <c r="E44" s="26">
        <f t="shared" si="2"/>
        <v>0</v>
      </c>
    </row>
    <row r="45" spans="1:5">
      <c r="A45" s="45" t="s">
        <v>97</v>
      </c>
      <c r="B45" s="40"/>
      <c r="C45" s="11"/>
      <c r="D45" s="41"/>
      <c r="E45" s="10">
        <f>SUM(E40:E44)</f>
        <v>0</v>
      </c>
    </row>
    <row r="47" spans="1:5" ht="15" thickBot="1">
      <c r="A47" s="42" t="s">
        <v>98</v>
      </c>
      <c r="B47" s="43" t="s">
        <v>96</v>
      </c>
    </row>
    <row r="48" spans="1:5" ht="43.15">
      <c r="A48" s="76" t="s">
        <v>99</v>
      </c>
      <c r="B48" s="77" t="s">
        <v>62</v>
      </c>
      <c r="C48" s="23">
        <v>1</v>
      </c>
      <c r="D48" s="23">
        <v>800</v>
      </c>
      <c r="E48" s="23">
        <f>C48*D48</f>
        <v>800</v>
      </c>
    </row>
    <row r="49" spans="1:5">
      <c r="A49" s="24" t="s">
        <v>93</v>
      </c>
      <c r="B49" s="25"/>
      <c r="C49" s="26"/>
      <c r="D49" s="26"/>
      <c r="E49" s="26">
        <f t="shared" ref="E49:E52" si="3">C49*D49</f>
        <v>0</v>
      </c>
    </row>
    <row r="50" spans="1:5">
      <c r="A50" s="24" t="s">
        <v>93</v>
      </c>
      <c r="B50" s="25"/>
      <c r="C50" s="26"/>
      <c r="D50" s="26"/>
      <c r="E50" s="26">
        <f t="shared" si="3"/>
        <v>0</v>
      </c>
    </row>
    <row r="51" spans="1:5">
      <c r="A51" s="24" t="s">
        <v>93</v>
      </c>
      <c r="B51" s="25"/>
      <c r="C51" s="26"/>
      <c r="D51" s="26"/>
      <c r="E51" s="26">
        <f t="shared" si="3"/>
        <v>0</v>
      </c>
    </row>
    <row r="52" spans="1:5">
      <c r="A52" s="24" t="s">
        <v>93</v>
      </c>
      <c r="B52" s="25"/>
      <c r="C52" s="26"/>
      <c r="D52" s="26"/>
      <c r="E52" s="26">
        <f t="shared" si="3"/>
        <v>0</v>
      </c>
    </row>
    <row r="53" spans="1:5">
      <c r="A53" s="45" t="s">
        <v>100</v>
      </c>
      <c r="B53" s="40"/>
      <c r="C53" s="11"/>
      <c r="D53" s="41"/>
      <c r="E53" s="10">
        <f>SUM(E48:E52)</f>
        <v>800</v>
      </c>
    </row>
    <row r="54" spans="1:5">
      <c r="A54" s="46"/>
      <c r="E54" s="47"/>
    </row>
    <row r="55" spans="1:5">
      <c r="A55" s="42" t="s">
        <v>101</v>
      </c>
      <c r="B55" s="43" t="s">
        <v>102</v>
      </c>
    </row>
    <row r="56" spans="1:5">
      <c r="A56" s="44" t="s">
        <v>9</v>
      </c>
      <c r="B56" s="22">
        <v>1</v>
      </c>
      <c r="C56" s="23">
        <v>1</v>
      </c>
      <c r="D56" s="23">
        <v>8</v>
      </c>
      <c r="E56" s="23">
        <f t="shared" ref="E56:E59" si="4">C56*D56</f>
        <v>8</v>
      </c>
    </row>
    <row r="57" spans="1:5">
      <c r="A57" s="24" t="s">
        <v>16</v>
      </c>
      <c r="B57" s="25">
        <v>1</v>
      </c>
      <c r="C57" s="26">
        <v>1</v>
      </c>
      <c r="D57" s="26">
        <v>32</v>
      </c>
      <c r="E57" s="26">
        <f t="shared" si="4"/>
        <v>32</v>
      </c>
    </row>
    <row r="58" spans="1:5">
      <c r="A58" s="24"/>
      <c r="B58" s="25"/>
      <c r="C58" s="26"/>
      <c r="D58" s="26"/>
      <c r="E58" s="26">
        <f t="shared" si="4"/>
        <v>0</v>
      </c>
    </row>
    <row r="59" spans="1:5">
      <c r="A59" s="24"/>
      <c r="B59" s="25"/>
      <c r="C59" s="26"/>
      <c r="D59" s="26"/>
      <c r="E59" s="26">
        <f t="shared" si="4"/>
        <v>0</v>
      </c>
    </row>
    <row r="60" spans="1:5">
      <c r="A60" s="24"/>
      <c r="B60" s="25"/>
      <c r="C60" s="26"/>
      <c r="D60" s="26"/>
      <c r="E60" s="26">
        <f t="shared" ref="E60" si="5">C60*D60</f>
        <v>0</v>
      </c>
    </row>
    <row r="61" spans="1:5">
      <c r="A61" s="45" t="s">
        <v>103</v>
      </c>
      <c r="B61" s="40"/>
      <c r="C61" s="11"/>
      <c r="D61" s="41"/>
      <c r="E61" s="10">
        <f>SUM(E56:E60)</f>
        <v>40</v>
      </c>
    </row>
    <row r="62" spans="1:5" ht="15" thickBot="1">
      <c r="A62" s="48"/>
      <c r="E62" s="47"/>
    </row>
    <row r="63" spans="1:5" ht="29.45" thickBot="1">
      <c r="A63" s="51" t="s">
        <v>104</v>
      </c>
      <c r="B63" s="52" t="s">
        <v>105</v>
      </c>
    </row>
    <row r="64" spans="1:5" ht="15" thickBot="1">
      <c r="A64" s="53" t="s">
        <v>24</v>
      </c>
      <c r="B64" s="77" t="s">
        <v>25</v>
      </c>
      <c r="C64" s="23">
        <v>15</v>
      </c>
      <c r="D64" s="23">
        <v>4</v>
      </c>
      <c r="E64" s="23">
        <f t="shared" si="1"/>
        <v>60</v>
      </c>
    </row>
    <row r="65" spans="1:5" ht="15" thickBot="1">
      <c r="A65" s="53" t="s">
        <v>106</v>
      </c>
      <c r="B65" s="25"/>
      <c r="C65" s="26"/>
      <c r="D65" s="26"/>
      <c r="E65" s="26">
        <f t="shared" si="1"/>
        <v>0</v>
      </c>
    </row>
    <row r="66" spans="1:5" ht="15" thickBot="1">
      <c r="A66" s="53" t="s">
        <v>107</v>
      </c>
      <c r="B66" s="25"/>
      <c r="C66" s="26"/>
      <c r="D66" s="26"/>
      <c r="E66" s="26">
        <f t="shared" si="1"/>
        <v>0</v>
      </c>
    </row>
    <row r="67" spans="1:5" ht="15" thickBot="1">
      <c r="A67" s="53" t="s">
        <v>108</v>
      </c>
      <c r="B67" s="25"/>
      <c r="C67" s="26"/>
      <c r="D67" s="26"/>
      <c r="E67" s="26">
        <f t="shared" si="1"/>
        <v>0</v>
      </c>
    </row>
    <row r="68" spans="1:5" ht="15" thickBot="1">
      <c r="A68" s="53" t="s">
        <v>109</v>
      </c>
      <c r="B68" s="25"/>
      <c r="C68" s="26"/>
      <c r="D68" s="26"/>
      <c r="E68" s="26">
        <f t="shared" si="1"/>
        <v>0</v>
      </c>
    </row>
    <row r="69" spans="1:5" ht="15" thickBot="1">
      <c r="A69" s="53" t="s">
        <v>110</v>
      </c>
      <c r="B69" s="25"/>
      <c r="C69" s="26"/>
      <c r="D69" s="26"/>
      <c r="E69" s="26">
        <f t="shared" si="1"/>
        <v>0</v>
      </c>
    </row>
    <row r="70" spans="1:5" ht="15" thickBot="1">
      <c r="A70" s="53" t="s">
        <v>111</v>
      </c>
      <c r="B70" s="25"/>
      <c r="C70" s="26"/>
      <c r="D70" s="26"/>
      <c r="E70" s="26">
        <f t="shared" si="1"/>
        <v>0</v>
      </c>
    </row>
    <row r="71" spans="1:5">
      <c r="A71" s="53" t="s">
        <v>112</v>
      </c>
      <c r="B71" s="25"/>
      <c r="C71" s="26"/>
      <c r="D71" s="26"/>
      <c r="E71" s="26">
        <f t="shared" si="1"/>
        <v>0</v>
      </c>
    </row>
    <row r="72" spans="1:5">
      <c r="A72" s="24" t="s">
        <v>93</v>
      </c>
      <c r="B72" s="25"/>
      <c r="C72" s="26"/>
      <c r="D72" s="26"/>
      <c r="E72" s="26">
        <f t="shared" si="1"/>
        <v>0</v>
      </c>
    </row>
    <row r="73" spans="1:5">
      <c r="A73" s="24" t="s">
        <v>93</v>
      </c>
      <c r="B73" s="25"/>
      <c r="C73" s="26"/>
      <c r="D73" s="26"/>
      <c r="E73" s="26">
        <f t="shared" si="1"/>
        <v>0</v>
      </c>
    </row>
    <row r="74" spans="1:5">
      <c r="A74" s="24" t="s">
        <v>93</v>
      </c>
      <c r="B74" s="25"/>
      <c r="C74" s="26"/>
      <c r="D74" s="26"/>
      <c r="E74" s="26">
        <f t="shared" si="1"/>
        <v>0</v>
      </c>
    </row>
    <row r="75" spans="1:5">
      <c r="A75" s="24" t="s">
        <v>93</v>
      </c>
      <c r="B75" s="25"/>
      <c r="C75" s="26"/>
      <c r="D75" s="26"/>
      <c r="E75" s="26">
        <f t="shared" si="1"/>
        <v>0</v>
      </c>
    </row>
    <row r="76" spans="1:5">
      <c r="A76" s="37" t="s">
        <v>87</v>
      </c>
      <c r="B76" s="38"/>
      <c r="C76" s="39"/>
      <c r="D76" s="39"/>
      <c r="E76" s="39">
        <f t="shared" si="1"/>
        <v>0</v>
      </c>
    </row>
    <row r="77" spans="1:5">
      <c r="A77" s="54" t="s">
        <v>113</v>
      </c>
      <c r="B77" s="40"/>
      <c r="C77" s="11"/>
      <c r="D77" s="41"/>
      <c r="E77" s="10">
        <f>SUM(E64:E76)</f>
        <v>60</v>
      </c>
    </row>
    <row r="79" spans="1:5">
      <c r="A79" s="55" t="s">
        <v>114</v>
      </c>
      <c r="B79" s="56" t="s">
        <v>115</v>
      </c>
      <c r="E79" s="20"/>
    </row>
    <row r="80" spans="1:5" ht="15" thickBot="1">
      <c r="A80" s="57" t="s">
        <v>60</v>
      </c>
      <c r="B80" s="77" t="s">
        <v>116</v>
      </c>
      <c r="C80" s="23">
        <v>2</v>
      </c>
      <c r="D80" s="23">
        <v>500</v>
      </c>
      <c r="E80" s="23">
        <f>C80*D80</f>
        <v>1000</v>
      </c>
    </row>
    <row r="81" spans="1:5">
      <c r="A81" s="57"/>
      <c r="B81" s="25"/>
      <c r="C81" s="26"/>
      <c r="D81" s="26"/>
      <c r="E81" s="26">
        <f t="shared" ref="E81:E87" si="6">C81*D81</f>
        <v>0</v>
      </c>
    </row>
    <row r="82" spans="1:5">
      <c r="A82" s="24" t="s">
        <v>93</v>
      </c>
      <c r="B82" s="25"/>
      <c r="C82" s="26"/>
      <c r="D82" s="26"/>
      <c r="E82" s="26">
        <f t="shared" si="6"/>
        <v>0</v>
      </c>
    </row>
    <row r="83" spans="1:5">
      <c r="A83" s="24" t="s">
        <v>93</v>
      </c>
      <c r="B83" s="25"/>
      <c r="C83" s="26"/>
      <c r="D83" s="26"/>
      <c r="E83" s="26">
        <f t="shared" si="6"/>
        <v>0</v>
      </c>
    </row>
    <row r="84" spans="1:5">
      <c r="A84" s="24" t="s">
        <v>93</v>
      </c>
      <c r="B84" s="25"/>
      <c r="C84" s="26"/>
      <c r="D84" s="26"/>
      <c r="E84" s="26">
        <f t="shared" si="6"/>
        <v>0</v>
      </c>
    </row>
    <row r="85" spans="1:5">
      <c r="A85" s="24" t="s">
        <v>93</v>
      </c>
      <c r="B85" s="25"/>
      <c r="C85" s="26"/>
      <c r="D85" s="26"/>
      <c r="E85" s="26">
        <f t="shared" si="6"/>
        <v>0</v>
      </c>
    </row>
    <row r="86" spans="1:5">
      <c r="A86" s="24" t="s">
        <v>93</v>
      </c>
      <c r="B86" s="25"/>
      <c r="C86" s="26"/>
      <c r="D86" s="26"/>
      <c r="E86" s="26">
        <f t="shared" si="6"/>
        <v>0</v>
      </c>
    </row>
    <row r="87" spans="1:5">
      <c r="A87" s="24" t="s">
        <v>87</v>
      </c>
      <c r="B87" s="25"/>
      <c r="C87" s="26"/>
      <c r="D87" s="26"/>
      <c r="E87" s="26">
        <f t="shared" si="6"/>
        <v>0</v>
      </c>
    </row>
    <row r="88" spans="1:5">
      <c r="A88" s="58" t="s">
        <v>117</v>
      </c>
      <c r="B88" s="87"/>
      <c r="C88" s="80"/>
      <c r="D88" s="81"/>
      <c r="E88" s="10">
        <f>SUM(E80:E87)</f>
        <v>1000</v>
      </c>
    </row>
    <row r="90" spans="1:5" ht="28.9">
      <c r="A90" s="51" t="s">
        <v>118</v>
      </c>
      <c r="B90" s="56" t="s">
        <v>119</v>
      </c>
      <c r="E90" s="20"/>
    </row>
    <row r="91" spans="1:5">
      <c r="A91" s="57" t="s">
        <v>120</v>
      </c>
      <c r="B91" s="22"/>
      <c r="C91" s="23"/>
      <c r="D91" s="23"/>
      <c r="E91" s="23">
        <f>C91*D91</f>
        <v>0</v>
      </c>
    </row>
    <row r="92" spans="1:5">
      <c r="A92" s="59" t="s">
        <v>121</v>
      </c>
      <c r="B92" s="25"/>
      <c r="C92" s="26"/>
      <c r="D92" s="26"/>
      <c r="E92" s="26">
        <f t="shared" ref="E92:E98" si="7">C92*D92</f>
        <v>0</v>
      </c>
    </row>
    <row r="93" spans="1:5">
      <c r="A93" s="24" t="s">
        <v>93</v>
      </c>
      <c r="B93" s="25"/>
      <c r="C93" s="26"/>
      <c r="D93" s="26"/>
      <c r="E93" s="26">
        <f t="shared" si="7"/>
        <v>0</v>
      </c>
    </row>
    <row r="94" spans="1:5">
      <c r="A94" s="59" t="s">
        <v>122</v>
      </c>
      <c r="B94" s="25"/>
      <c r="C94" s="26"/>
      <c r="D94" s="26"/>
      <c r="E94" s="26">
        <f t="shared" si="7"/>
        <v>0</v>
      </c>
    </row>
    <row r="95" spans="1:5">
      <c r="A95" s="59" t="s">
        <v>123</v>
      </c>
      <c r="B95" s="25"/>
      <c r="C95" s="26"/>
      <c r="D95" s="26"/>
      <c r="E95" s="26">
        <f t="shared" si="7"/>
        <v>0</v>
      </c>
    </row>
    <row r="96" spans="1:5">
      <c r="A96" s="24" t="s">
        <v>93</v>
      </c>
      <c r="B96" s="25"/>
      <c r="C96" s="26"/>
      <c r="D96" s="26"/>
      <c r="E96" s="26">
        <f t="shared" si="7"/>
        <v>0</v>
      </c>
    </row>
    <row r="97" spans="1:5">
      <c r="A97" s="59" t="s">
        <v>124</v>
      </c>
      <c r="B97" s="25"/>
      <c r="C97" s="26"/>
      <c r="D97" s="26"/>
      <c r="E97" s="26">
        <f t="shared" si="7"/>
        <v>0</v>
      </c>
    </row>
    <row r="98" spans="1:5">
      <c r="A98" s="24" t="s">
        <v>87</v>
      </c>
      <c r="B98" s="25"/>
      <c r="C98" s="26"/>
      <c r="D98" s="26"/>
      <c r="E98" s="26">
        <f t="shared" si="7"/>
        <v>0</v>
      </c>
    </row>
    <row r="99" spans="1:5">
      <c r="A99" s="60" t="s">
        <v>125</v>
      </c>
      <c r="B99" s="49"/>
      <c r="C99" s="80"/>
      <c r="D99" s="81"/>
      <c r="E99" s="10">
        <f>SUM(E91:E98)</f>
        <v>0</v>
      </c>
    </row>
    <row r="101" spans="1:5">
      <c r="A101" s="42" t="s">
        <v>126</v>
      </c>
      <c r="B101" s="56" t="s">
        <v>127</v>
      </c>
      <c r="E101" s="20"/>
    </row>
    <row r="102" spans="1:5">
      <c r="A102" s="57" t="s">
        <v>35</v>
      </c>
      <c r="B102" s="77" t="s">
        <v>18</v>
      </c>
      <c r="C102" s="23">
        <v>1</v>
      </c>
      <c r="D102" s="23">
        <v>109</v>
      </c>
      <c r="E102" s="23">
        <f>C102*D102</f>
        <v>109</v>
      </c>
    </row>
    <row r="103" spans="1:5">
      <c r="A103" s="59" t="s">
        <v>39</v>
      </c>
      <c r="B103" s="75" t="s">
        <v>128</v>
      </c>
      <c r="C103" s="26">
        <v>1</v>
      </c>
      <c r="D103" s="26">
        <v>5600</v>
      </c>
      <c r="E103" s="26">
        <f t="shared" ref="E103:E106" si="8">C103*D103</f>
        <v>5600</v>
      </c>
    </row>
    <row r="104" spans="1:5">
      <c r="A104" s="59" t="s">
        <v>45</v>
      </c>
      <c r="B104" s="75" t="s">
        <v>25</v>
      </c>
      <c r="C104" s="26">
        <v>1</v>
      </c>
      <c r="D104" s="26">
        <v>1000</v>
      </c>
      <c r="E104" s="26">
        <f t="shared" si="8"/>
        <v>1000</v>
      </c>
    </row>
    <row r="105" spans="1:5">
      <c r="A105" s="59" t="s">
        <v>129</v>
      </c>
      <c r="B105" s="75" t="s">
        <v>130</v>
      </c>
      <c r="C105" s="26">
        <v>10</v>
      </c>
      <c r="D105" s="26">
        <v>50</v>
      </c>
      <c r="E105" s="26">
        <f t="shared" si="8"/>
        <v>500</v>
      </c>
    </row>
    <row r="106" spans="1:5">
      <c r="A106" s="24" t="s">
        <v>131</v>
      </c>
      <c r="B106" s="75" t="s">
        <v>18</v>
      </c>
      <c r="C106" s="26">
        <v>1</v>
      </c>
      <c r="D106" s="26">
        <v>10</v>
      </c>
      <c r="E106" s="26">
        <f t="shared" si="8"/>
        <v>10</v>
      </c>
    </row>
    <row r="107" spans="1:5">
      <c r="A107" s="60" t="s">
        <v>132</v>
      </c>
      <c r="B107" s="49"/>
      <c r="C107" s="80"/>
      <c r="D107" s="81"/>
      <c r="E107" s="10">
        <f>SUM(E102:E106)</f>
        <v>7219</v>
      </c>
    </row>
    <row r="109" spans="1:5">
      <c r="A109" s="51" t="s">
        <v>133</v>
      </c>
      <c r="B109" s="56" t="s">
        <v>134</v>
      </c>
      <c r="E109" s="20"/>
    </row>
    <row r="110" spans="1:5">
      <c r="A110" s="57" t="s">
        <v>135</v>
      </c>
      <c r="B110" s="22"/>
      <c r="C110" s="23"/>
      <c r="D110" s="23"/>
      <c r="E110" s="23">
        <f>C110*D110</f>
        <v>0</v>
      </c>
    </row>
    <row r="111" spans="1:5">
      <c r="A111" s="57" t="s">
        <v>136</v>
      </c>
      <c r="B111" s="25"/>
      <c r="C111" s="26"/>
      <c r="D111" s="26"/>
      <c r="E111" s="26">
        <f t="shared" ref="E111:E114" si="9">C111*D111</f>
        <v>0</v>
      </c>
    </row>
    <row r="112" spans="1:5">
      <c r="A112" s="24" t="s">
        <v>93</v>
      </c>
      <c r="B112" s="25"/>
      <c r="C112" s="26"/>
      <c r="D112" s="26"/>
      <c r="E112" s="26">
        <f t="shared" si="9"/>
        <v>0</v>
      </c>
    </row>
    <row r="113" spans="1:5">
      <c r="A113" s="24" t="s">
        <v>137</v>
      </c>
      <c r="B113" s="25"/>
      <c r="C113" s="26"/>
      <c r="D113" s="26"/>
      <c r="E113" s="26">
        <f t="shared" si="9"/>
        <v>0</v>
      </c>
    </row>
    <row r="114" spans="1:5" ht="15" thickBot="1">
      <c r="A114" s="24" t="s">
        <v>93</v>
      </c>
      <c r="B114" s="25"/>
      <c r="C114" s="26"/>
      <c r="D114" s="26"/>
      <c r="E114" s="26">
        <f t="shared" si="9"/>
        <v>0</v>
      </c>
    </row>
    <row r="115" spans="1:5" ht="15" thickBot="1">
      <c r="A115" s="60" t="s">
        <v>138</v>
      </c>
      <c r="B115" s="49"/>
      <c r="C115" s="80"/>
      <c r="D115" s="81"/>
      <c r="E115" s="10">
        <f>SUM(E110:E114)</f>
        <v>0</v>
      </c>
    </row>
    <row r="116" spans="1:5" ht="15" thickBot="1"/>
    <row r="117" spans="1:5">
      <c r="A117" s="51" t="s">
        <v>139</v>
      </c>
      <c r="B117" s="56" t="s">
        <v>140</v>
      </c>
      <c r="E117" s="20"/>
    </row>
    <row r="118" spans="1:5">
      <c r="A118" s="57" t="s">
        <v>141</v>
      </c>
      <c r="B118" s="77" t="s">
        <v>116</v>
      </c>
      <c r="C118" s="23">
        <v>2</v>
      </c>
      <c r="D118" s="23">
        <v>10</v>
      </c>
      <c r="E118" s="23">
        <f>C118*D118</f>
        <v>20</v>
      </c>
    </row>
    <row r="119" spans="1:5">
      <c r="A119" s="59"/>
      <c r="B119" s="25"/>
      <c r="C119" s="26"/>
      <c r="D119" s="26"/>
      <c r="E119" s="26">
        <f t="shared" ref="E119:E122" si="10">C119*D119</f>
        <v>0</v>
      </c>
    </row>
    <row r="120" spans="1:5">
      <c r="A120" s="59"/>
      <c r="B120" s="25"/>
      <c r="C120" s="26"/>
      <c r="D120" s="26"/>
      <c r="E120" s="26">
        <f t="shared" si="10"/>
        <v>0</v>
      </c>
    </row>
    <row r="121" spans="1:5">
      <c r="A121" s="24" t="s">
        <v>93</v>
      </c>
      <c r="B121" s="25"/>
      <c r="C121" s="26"/>
      <c r="D121" s="26"/>
      <c r="E121" s="26">
        <f t="shared" si="10"/>
        <v>0</v>
      </c>
    </row>
    <row r="122" spans="1:5">
      <c r="A122" s="24" t="s">
        <v>93</v>
      </c>
      <c r="B122" s="25"/>
      <c r="C122" s="26"/>
      <c r="D122" s="26"/>
      <c r="E122" s="26">
        <f t="shared" si="10"/>
        <v>0</v>
      </c>
    </row>
    <row r="123" spans="1:5">
      <c r="A123" s="60" t="s">
        <v>142</v>
      </c>
      <c r="B123" s="49"/>
      <c r="C123" s="80"/>
      <c r="D123" s="81"/>
      <c r="E123" s="10">
        <f>SUM(E118:E122)</f>
        <v>20</v>
      </c>
    </row>
    <row r="125" spans="1:5" ht="15" thickBot="1">
      <c r="A125" s="51" t="s">
        <v>143</v>
      </c>
      <c r="B125" s="19"/>
      <c r="E125" s="20"/>
    </row>
    <row r="126" spans="1:5">
      <c r="A126" s="53" t="s">
        <v>144</v>
      </c>
      <c r="B126" s="22"/>
      <c r="C126" s="23"/>
      <c r="D126" s="23"/>
      <c r="E126" s="23">
        <f>C126*D126</f>
        <v>0</v>
      </c>
    </row>
    <row r="127" spans="1:5">
      <c r="A127" s="61" t="s">
        <v>145</v>
      </c>
      <c r="B127" s="25"/>
      <c r="C127" s="26"/>
      <c r="D127" s="26"/>
      <c r="E127" s="26">
        <f t="shared" ref="E127:E130" si="11">C127*D127</f>
        <v>0</v>
      </c>
    </row>
    <row r="128" spans="1:5">
      <c r="A128" s="61" t="s">
        <v>146</v>
      </c>
      <c r="B128" s="25"/>
      <c r="C128" s="26"/>
      <c r="D128" s="26"/>
      <c r="E128" s="26">
        <f t="shared" si="11"/>
        <v>0</v>
      </c>
    </row>
    <row r="129" spans="1:5">
      <c r="A129" s="24" t="s">
        <v>93</v>
      </c>
      <c r="B129" s="25"/>
      <c r="C129" s="26"/>
      <c r="D129" s="26"/>
      <c r="E129" s="26">
        <f t="shared" si="11"/>
        <v>0</v>
      </c>
    </row>
    <row r="130" spans="1:5">
      <c r="A130" s="24" t="s">
        <v>93</v>
      </c>
      <c r="B130" s="25"/>
      <c r="C130" s="26"/>
      <c r="D130" s="26"/>
      <c r="E130" s="26">
        <f t="shared" si="11"/>
        <v>0</v>
      </c>
    </row>
    <row r="131" spans="1:5">
      <c r="A131" s="60" t="s">
        <v>147</v>
      </c>
      <c r="B131" s="49"/>
      <c r="C131" s="80"/>
      <c r="D131" s="81"/>
      <c r="E131" s="10">
        <f>SUM(E126:E130)</f>
        <v>0</v>
      </c>
    </row>
  </sheetData>
  <sortState xmlns:xlrd2="http://schemas.microsoft.com/office/spreadsheetml/2017/richdata2" ref="J87:K89">
    <sortCondition ref="K87:K89"/>
  </sortState>
  <mergeCells count="13">
    <mergeCell ref="A1:E1"/>
    <mergeCell ref="C115:D115"/>
    <mergeCell ref="C123:D123"/>
    <mergeCell ref="C131:D131"/>
    <mergeCell ref="B4:B6"/>
    <mergeCell ref="C4:C6"/>
    <mergeCell ref="D4:D6"/>
    <mergeCell ref="B3:E3"/>
    <mergeCell ref="B18:D18"/>
    <mergeCell ref="B88:D88"/>
    <mergeCell ref="C99:D99"/>
    <mergeCell ref="C107:D107"/>
    <mergeCell ref="E4:E6"/>
  </mergeCells>
  <phoneticPr fontId="9" type="noConversion"/>
  <dataValidations count="11">
    <dataValidation type="list" errorStyle="information" allowBlank="1" showInputMessage="1" sqref="B56:B60" xr:uid="{00000000-0002-0000-0100-000000000000}">
      <formula1>"unit, subscription per year"</formula1>
    </dataValidation>
    <dataValidation type="list" allowBlank="1" showInputMessage="1" showErrorMessage="1" sqref="B19" xr:uid="{00000000-0002-0000-0100-000001000000}">
      <formula1>"luni, zile, ore, contravaloare serviciu"</formula1>
    </dataValidation>
    <dataValidation type="list" allowBlank="1" showInputMessage="1" showErrorMessage="1" sqref="B88" xr:uid="{00000000-0002-0000-0100-000002000000}">
      <formula1>$K$3:$K$5</formula1>
    </dataValidation>
    <dataValidation type="list" errorStyle="information" allowBlank="1" showInputMessage="1" sqref="B64:B76" xr:uid="{00000000-0002-0000-0100-000003000000}">
      <formula1>"bucăți, kilograme, litri, metri"</formula1>
    </dataValidation>
    <dataValidation type="list" allowBlank="1" showInputMessage="1" showErrorMessage="1" sqref="A6:A7" xr:uid="{00000000-0002-0000-0100-000004000000}">
      <formula1>"RON, EUR"</formula1>
    </dataValidation>
    <dataValidation type="list" allowBlank="1" showInputMessage="1" sqref="B80:B87" xr:uid="{00000000-0002-0000-0100-000005000000}">
      <formula1>"mp/lună, mp/an, an, bucată/zi, bucată/an"</formula1>
    </dataValidation>
    <dataValidation type="list" errorStyle="information" allowBlank="1" showInputMessage="1" sqref="B9:B17" xr:uid="{00000000-0002-0000-0100-000006000000}">
      <formula1>"months, days, hours"</formula1>
    </dataValidation>
    <dataValidation type="list" errorStyle="information" allowBlank="1" showInputMessage="1" sqref="B48:B52 B40:B44" xr:uid="{00000000-0002-0000-0100-000007000000}">
      <formula1>"units"</formula1>
    </dataValidation>
    <dataValidation type="list" allowBlank="1" showInputMessage="1" sqref="B21:B28" xr:uid="{00000000-0002-0000-0100-000008000000}">
      <formula1>"luni, zile, ore, contravaloare serviciu"</formula1>
    </dataValidation>
    <dataValidation type="list" allowBlank="1" showInputMessage="1" sqref="B91:B93" xr:uid="{00000000-0002-0000-0100-000009000000}">
      <formula1>"abonament/lună, abonament/an, an, bucăți"</formula1>
    </dataValidation>
    <dataValidation type="list" allowBlank="1" showInputMessage="1" sqref="B110:B114" xr:uid="{00000000-0002-0000-0100-00000A000000}">
      <formula1>"l, bilete, nopți cazare"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aie3"/>
  <dimension ref="A1:G26"/>
  <sheetViews>
    <sheetView workbookViewId="0">
      <selection activeCell="B22" sqref="B22"/>
    </sheetView>
  </sheetViews>
  <sheetFormatPr defaultColWidth="9" defaultRowHeight="14.45"/>
  <cols>
    <col min="1" max="1" width="51.28515625" customWidth="1"/>
    <col min="2" max="2" width="12.5703125" customWidth="1"/>
    <col min="3" max="3" width="16.28515625" customWidth="1"/>
    <col min="4" max="4" width="16" customWidth="1"/>
  </cols>
  <sheetData>
    <row r="1" spans="1:7" ht="18">
      <c r="A1" s="78" t="s">
        <v>148</v>
      </c>
      <c r="B1" s="79"/>
      <c r="C1" s="79"/>
      <c r="D1" s="79"/>
      <c r="E1" s="1"/>
      <c r="F1" s="1"/>
      <c r="G1" s="1"/>
    </row>
    <row r="2" spans="1:7" ht="18.600000000000001" thickBot="1">
      <c r="A2" s="2"/>
      <c r="B2" s="2"/>
      <c r="C2" s="2"/>
      <c r="D2" s="2"/>
      <c r="E2" s="2"/>
      <c r="F2" s="2"/>
      <c r="G2" s="2"/>
    </row>
    <row r="3" spans="1:7" ht="15" thickBot="1">
      <c r="A3" s="13" t="s">
        <v>68</v>
      </c>
      <c r="B3" s="89" t="s">
        <v>149</v>
      </c>
      <c r="C3" s="88" t="s">
        <v>150</v>
      </c>
      <c r="D3" s="100"/>
    </row>
    <row r="4" spans="1:7" ht="15" thickBot="1">
      <c r="A4" s="15"/>
      <c r="B4" s="90"/>
      <c r="C4" s="92" t="s">
        <v>151</v>
      </c>
      <c r="D4" s="94" t="s">
        <v>152</v>
      </c>
    </row>
    <row r="5" spans="1:7" ht="15" thickBot="1">
      <c r="A5" s="13" t="s">
        <v>153</v>
      </c>
      <c r="B5" s="90"/>
      <c r="C5" s="93"/>
      <c r="D5" s="95"/>
    </row>
    <row r="6" spans="1:7" ht="15" thickBot="1">
      <c r="A6" s="3"/>
      <c r="B6" s="91"/>
      <c r="C6" s="101"/>
      <c r="D6" s="102"/>
    </row>
    <row r="7" spans="1:7">
      <c r="A7" s="62" t="s">
        <v>154</v>
      </c>
      <c r="B7" s="4"/>
      <c r="C7" s="4"/>
      <c r="D7" s="4"/>
    </row>
    <row r="8" spans="1:7">
      <c r="A8" s="5" t="str">
        <f>detalied_budget!A8</f>
        <v>Personnel costs</v>
      </c>
      <c r="B8" s="6">
        <f>detalied_budget!E18</f>
        <v>29260</v>
      </c>
      <c r="C8" s="5"/>
      <c r="D8" s="5"/>
    </row>
    <row r="9" spans="1:7">
      <c r="A9" s="7" t="str">
        <f>detalied_budget!A20</f>
        <v>Consultancy/services</v>
      </c>
      <c r="B9" s="8">
        <f>detalied_budget!E29</f>
        <v>0</v>
      </c>
      <c r="C9" s="7"/>
      <c r="D9" s="7"/>
    </row>
    <row r="10" spans="1:7">
      <c r="A10" s="7" t="str">
        <f>detalied_budget!A63</f>
        <v>Consumables, production materials, other materials</v>
      </c>
      <c r="B10" s="8">
        <f>detalied_budget!E77</f>
        <v>60</v>
      </c>
      <c r="C10" s="7"/>
      <c r="D10" s="7"/>
    </row>
    <row r="11" spans="1:7">
      <c r="A11" s="7" t="str">
        <f>detalied_budget!A79</f>
        <v>Rented facilities</v>
      </c>
      <c r="B11" s="8">
        <f>detalied_budget!E88</f>
        <v>1000</v>
      </c>
      <c r="C11" s="7"/>
      <c r="D11" s="7"/>
    </row>
    <row r="12" spans="1:7">
      <c r="A12" s="7" t="str">
        <f>detalied_budget!A90</f>
        <v>Books/other informational resources</v>
      </c>
      <c r="B12" s="8">
        <f>detalied_budget!E99</f>
        <v>0</v>
      </c>
      <c r="C12" s="7"/>
      <c r="D12" s="7"/>
    </row>
    <row r="13" spans="1:7">
      <c r="A13" s="7" t="str">
        <f>detalied_budget!A101</f>
        <v>Marketing, promotion</v>
      </c>
      <c r="B13" s="8">
        <f>detalied_budget!E107</f>
        <v>7219</v>
      </c>
      <c r="C13" s="7"/>
      <c r="D13" s="7"/>
    </row>
    <row r="14" spans="1:7">
      <c r="A14" s="7" t="str">
        <f>detalied_budget!A109</f>
        <v>Mobilities and transport</v>
      </c>
      <c r="B14" s="8">
        <f>detalied_budget!E115</f>
        <v>0</v>
      </c>
      <c r="C14" s="7"/>
      <c r="D14" s="7"/>
    </row>
    <row r="15" spans="1:7">
      <c r="A15" s="7" t="str">
        <f>detalied_budget!A117</f>
        <v>Utilities</v>
      </c>
      <c r="B15" s="8">
        <f>detalied_budget!E123</f>
        <v>20</v>
      </c>
      <c r="C15" s="7"/>
      <c r="D15" s="7"/>
    </row>
    <row r="16" spans="1:7">
      <c r="A16" s="7" t="str">
        <f>detalied_budget!A125</f>
        <v>Other expenses</v>
      </c>
      <c r="B16" s="8">
        <f>detalied_budget!E131</f>
        <v>0</v>
      </c>
      <c r="C16" s="7"/>
      <c r="D16" s="7"/>
    </row>
    <row r="17" spans="1:4">
      <c r="A17" s="7" t="s">
        <v>155</v>
      </c>
      <c r="B17" s="7"/>
      <c r="C17" s="7"/>
      <c r="D17" s="7"/>
    </row>
    <row r="18" spans="1:4">
      <c r="A18" s="9" t="s">
        <v>156</v>
      </c>
      <c r="B18" s="9"/>
      <c r="C18" s="9"/>
      <c r="D18" s="9"/>
    </row>
    <row r="19" spans="1:4">
      <c r="A19" s="63" t="s">
        <v>157</v>
      </c>
      <c r="B19" s="10">
        <f>SUM(B8:B18)</f>
        <v>37559</v>
      </c>
      <c r="C19" s="10">
        <f>SUM(C8:C18)</f>
        <v>0</v>
      </c>
      <c r="D19" s="10">
        <f t="shared" ref="D19" si="0">SUM(D8:D18)</f>
        <v>0</v>
      </c>
    </row>
    <row r="20" spans="1:4">
      <c r="A20" s="64" t="s">
        <v>158</v>
      </c>
      <c r="B20" s="11"/>
      <c r="C20" s="11"/>
      <c r="D20" s="11"/>
    </row>
    <row r="21" spans="1:4">
      <c r="A21" s="5" t="str">
        <f>detalied_budget!A31</f>
        <v>Construction and renovation etc.</v>
      </c>
      <c r="B21" s="6">
        <f>detalied_budget!E37</f>
        <v>0</v>
      </c>
      <c r="C21" s="5"/>
      <c r="D21" s="5"/>
    </row>
    <row r="22" spans="1:4">
      <c r="A22" s="7" t="str">
        <f>detalied_budget!A39</f>
        <v>Furniture</v>
      </c>
      <c r="B22" s="8">
        <f>detalied_budget!E45</f>
        <v>0</v>
      </c>
      <c r="C22" s="7"/>
      <c r="D22" s="7"/>
    </row>
    <row r="23" spans="1:4">
      <c r="A23" s="7" t="str">
        <f>detalied_budget!A47</f>
        <v>Equipment</v>
      </c>
      <c r="B23" s="8">
        <f>detalied_budget!E53</f>
        <v>800</v>
      </c>
      <c r="C23" s="7"/>
      <c r="D23" s="7"/>
    </row>
    <row r="24" spans="1:4">
      <c r="A24" s="8" t="str">
        <f>detalied_budget!A55</f>
        <v>Software</v>
      </c>
      <c r="B24" s="8">
        <f>detalied_budget!E61</f>
        <v>40</v>
      </c>
      <c r="C24" s="7"/>
      <c r="D24" s="7"/>
    </row>
    <row r="25" spans="1:4">
      <c r="A25" s="63" t="s">
        <v>159</v>
      </c>
      <c r="B25" s="10">
        <f>SUM(B21:B24)</f>
        <v>840</v>
      </c>
      <c r="C25" s="10">
        <f t="shared" ref="C25:D25" si="1">SUM(C21:C24)</f>
        <v>0</v>
      </c>
      <c r="D25" s="10">
        <f t="shared" si="1"/>
        <v>0</v>
      </c>
    </row>
    <row r="26" spans="1:4">
      <c r="A26" s="65" t="s">
        <v>160</v>
      </c>
      <c r="B26" s="12">
        <f>B19+B25</f>
        <v>38399</v>
      </c>
      <c r="C26" s="12">
        <f>C19+C25</f>
        <v>0</v>
      </c>
      <c r="D26" s="12">
        <f>D19+D25</f>
        <v>0</v>
      </c>
    </row>
  </sheetData>
  <mergeCells count="5">
    <mergeCell ref="C3:D3"/>
    <mergeCell ref="B3:B6"/>
    <mergeCell ref="C4:C6"/>
    <mergeCell ref="D4:D6"/>
    <mergeCell ref="A1:D1"/>
  </mergeCells>
  <dataValidations count="1">
    <dataValidation type="list" allowBlank="1" showInputMessage="1" showErrorMessage="1" sqref="A6" xr:uid="{00000000-0002-0000-0200-000000000000}">
      <formula1>"RON, EUR"</formula1>
    </dataValidation>
  </dataValidation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90041DEBF338438AF4ED239755D27B" ma:contentTypeVersion="4" ma:contentTypeDescription="Create a new document." ma:contentTypeScope="" ma:versionID="953e581f1f7c69964d85e82f3da156fb">
  <xsd:schema xmlns:xsd="http://www.w3.org/2001/XMLSchema" xmlns:xs="http://www.w3.org/2001/XMLSchema" xmlns:p="http://schemas.microsoft.com/office/2006/metadata/properties" xmlns:ns2="229d2a62-581b-47d9-be98-a30982a33859" targetNamespace="http://schemas.microsoft.com/office/2006/metadata/properties" ma:root="true" ma:fieldsID="a6c180e733db51550a79341de2eae50f" ns2:_="">
    <xsd:import namespace="229d2a62-581b-47d9-be98-a30982a338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d2a62-581b-47d9-be98-a30982a33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E5A2DF-81D3-4066-8E01-4C9D6F7E499E}"/>
</file>

<file path=customXml/itemProps2.xml><?xml version="1.0" encoding="utf-8"?>
<ds:datastoreItem xmlns:ds="http://schemas.openxmlformats.org/officeDocument/2006/customXml" ds:itemID="{995C0BB2-CBA1-4D3C-8506-18DF8E3E144C}"/>
</file>

<file path=customXml/itemProps3.xml><?xml version="1.0" encoding="utf-8"?>
<ds:datastoreItem xmlns:ds="http://schemas.openxmlformats.org/officeDocument/2006/customXml" ds:itemID="{5B4E1F07-FDFB-44B2-BC7A-D5E12C74A5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POPESCUL</dc:creator>
  <cp:keywords/>
  <dc:description/>
  <cp:lastModifiedBy>Daniela Popescul</cp:lastModifiedBy>
  <cp:revision/>
  <dcterms:created xsi:type="dcterms:W3CDTF">2020-09-22T06:33:00Z</dcterms:created>
  <dcterms:modified xsi:type="dcterms:W3CDTF">2022-01-12T12:58:46Z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  <property fmtid="{D5CDD505-2E9C-101B-9397-08002B2CF9AE}" pid="3" name="ContentTypeId">
    <vt:lpwstr>0x0101005590041DEBF338438AF4ED239755D27B</vt:lpwstr>
  </property>
</Properties>
</file>