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11760"/>
  </bookViews>
  <sheets>
    <sheet name="Results" sheetId="1" r:id="rId1"/>
    <sheet name="results_2" sheetId="14" r:id="rId2"/>
    <sheet name="Latex" sheetId="15" r:id="rId3"/>
    <sheet name="commits" sheetId="16" r:id="rId4"/>
  </sheets>
  <externalReferences>
    <externalReference r:id="rId5"/>
  </externalReferences>
  <definedNames>
    <definedName name="_xlnm._FilterDatabase" localSheetId="0" hidden="1">Results!$A$4:$A$10</definedName>
  </definedNames>
  <calcPr calcId="144525"/>
  <fileRecoveryPr repairLoad="1"/>
</workbook>
</file>

<file path=xl/calcChain.xml><?xml version="1.0" encoding="utf-8"?>
<calcChain xmlns="http://schemas.openxmlformats.org/spreadsheetml/2006/main">
  <c r="I284" i="15" l="1"/>
  <c r="G284" i="15"/>
  <c r="E284" i="15"/>
  <c r="C284" i="15"/>
  <c r="Q284" i="15"/>
  <c r="P284" i="15"/>
  <c r="O284" i="15"/>
  <c r="N284" i="15"/>
  <c r="J40" i="16"/>
  <c r="L37" i="16"/>
  <c r="L63" i="16"/>
  <c r="K63" i="16"/>
  <c r="O63" i="16" s="1"/>
  <c r="J63" i="16"/>
  <c r="N63" i="16" s="1"/>
  <c r="I63" i="16"/>
  <c r="M63" i="16" s="1"/>
  <c r="L62" i="16"/>
  <c r="K62" i="16"/>
  <c r="O62" i="16" s="1"/>
  <c r="J62" i="16"/>
  <c r="N62" i="16" s="1"/>
  <c r="I62" i="16"/>
  <c r="M62" i="16" s="1"/>
  <c r="L61" i="16"/>
  <c r="K61" i="16"/>
  <c r="O61" i="16" s="1"/>
  <c r="J61" i="16"/>
  <c r="N61" i="16" s="1"/>
  <c r="I61" i="16"/>
  <c r="M61" i="16" s="1"/>
  <c r="L60" i="16"/>
  <c r="K60" i="16"/>
  <c r="O60" i="16" s="1"/>
  <c r="J60" i="16"/>
  <c r="N60" i="16" s="1"/>
  <c r="I60" i="16"/>
  <c r="M60" i="16" s="1"/>
  <c r="L59" i="16"/>
  <c r="K59" i="16"/>
  <c r="O59" i="16" s="1"/>
  <c r="J59" i="16"/>
  <c r="N59" i="16" s="1"/>
  <c r="I59" i="16"/>
  <c r="M59" i="16" s="1"/>
  <c r="L58" i="16"/>
  <c r="K58" i="16"/>
  <c r="O58" i="16" s="1"/>
  <c r="J58" i="16"/>
  <c r="N58" i="16" s="1"/>
  <c r="I58" i="16"/>
  <c r="M58" i="16" s="1"/>
  <c r="L57" i="16"/>
  <c r="K57" i="16"/>
  <c r="O57" i="16" s="1"/>
  <c r="J57" i="16"/>
  <c r="N57" i="16" s="1"/>
  <c r="I57" i="16"/>
  <c r="M57" i="16" s="1"/>
  <c r="L56" i="16"/>
  <c r="K56" i="16"/>
  <c r="O56" i="16" s="1"/>
  <c r="J56" i="16"/>
  <c r="N56" i="16" s="1"/>
  <c r="I56" i="16"/>
  <c r="M56" i="16" s="1"/>
  <c r="L55" i="16"/>
  <c r="K55" i="16"/>
  <c r="O55" i="16" s="1"/>
  <c r="J55" i="16"/>
  <c r="N55" i="16" s="1"/>
  <c r="I55" i="16"/>
  <c r="M55" i="16" s="1"/>
  <c r="L54" i="16"/>
  <c r="K54" i="16"/>
  <c r="O54" i="16" s="1"/>
  <c r="J54" i="16"/>
  <c r="N54" i="16" s="1"/>
  <c r="I54" i="16"/>
  <c r="M54" i="16" s="1"/>
  <c r="L53" i="16"/>
  <c r="K53" i="16"/>
  <c r="O53" i="16" s="1"/>
  <c r="J53" i="16"/>
  <c r="N53" i="16" s="1"/>
  <c r="I53" i="16"/>
  <c r="M53" i="16" s="1"/>
  <c r="L52" i="16"/>
  <c r="K52" i="16"/>
  <c r="O52" i="16" s="1"/>
  <c r="J52" i="16"/>
  <c r="N52" i="16" s="1"/>
  <c r="I52" i="16"/>
  <c r="M52" i="16" s="1"/>
  <c r="L51" i="16"/>
  <c r="K51" i="16"/>
  <c r="O51" i="16" s="1"/>
  <c r="J51" i="16"/>
  <c r="N51" i="16" s="1"/>
  <c r="I51" i="16"/>
  <c r="M51" i="16" s="1"/>
  <c r="L50" i="16"/>
  <c r="K50" i="16"/>
  <c r="O50" i="16" s="1"/>
  <c r="J50" i="16"/>
  <c r="N50" i="16" s="1"/>
  <c r="I50" i="16"/>
  <c r="M50" i="16" s="1"/>
  <c r="L49" i="16"/>
  <c r="K49" i="16"/>
  <c r="O49" i="16" s="1"/>
  <c r="J49" i="16"/>
  <c r="N49" i="16" s="1"/>
  <c r="I49" i="16"/>
  <c r="M49" i="16" s="1"/>
  <c r="L48" i="16"/>
  <c r="K48" i="16"/>
  <c r="O48" i="16" s="1"/>
  <c r="J48" i="16"/>
  <c r="N48" i="16" s="1"/>
  <c r="I48" i="16"/>
  <c r="M48" i="16" s="1"/>
  <c r="L47" i="16"/>
  <c r="K47" i="16"/>
  <c r="O47" i="16" s="1"/>
  <c r="J47" i="16"/>
  <c r="N47" i="16" s="1"/>
  <c r="I47" i="16"/>
  <c r="M47" i="16" s="1"/>
  <c r="L46" i="16"/>
  <c r="K46" i="16"/>
  <c r="O46" i="16" s="1"/>
  <c r="J46" i="16"/>
  <c r="N46" i="16" s="1"/>
  <c r="I46" i="16"/>
  <c r="M46" i="16" s="1"/>
  <c r="L45" i="16"/>
  <c r="K45" i="16"/>
  <c r="O45" i="16" s="1"/>
  <c r="J45" i="16"/>
  <c r="N45" i="16" s="1"/>
  <c r="I45" i="16"/>
  <c r="M45" i="16" s="1"/>
  <c r="L44" i="16"/>
  <c r="P44" i="16" s="1"/>
  <c r="K44" i="16"/>
  <c r="O44" i="16" s="1"/>
  <c r="J44" i="16"/>
  <c r="N44" i="16" s="1"/>
  <c r="I44" i="16"/>
  <c r="M44" i="16" s="1"/>
  <c r="L43" i="16"/>
  <c r="K43" i="16"/>
  <c r="O43" i="16" s="1"/>
  <c r="J43" i="16"/>
  <c r="N43" i="16" s="1"/>
  <c r="I43" i="16"/>
  <c r="M43" i="16" s="1"/>
  <c r="L42" i="16"/>
  <c r="K42" i="16"/>
  <c r="O42" i="16" s="1"/>
  <c r="J42" i="16"/>
  <c r="N42" i="16" s="1"/>
  <c r="I42" i="16"/>
  <c r="M42" i="16" s="1"/>
  <c r="L41" i="16"/>
  <c r="K41" i="16"/>
  <c r="O41" i="16" s="1"/>
  <c r="J41" i="16"/>
  <c r="N41" i="16" s="1"/>
  <c r="I41" i="16"/>
  <c r="M41" i="16" s="1"/>
  <c r="L40" i="16"/>
  <c r="K40" i="16"/>
  <c r="O40" i="16" s="1"/>
  <c r="N40" i="16"/>
  <c r="I40" i="16"/>
  <c r="M40" i="16" s="1"/>
  <c r="L39" i="16"/>
  <c r="K39" i="16"/>
  <c r="O39" i="16" s="1"/>
  <c r="J39" i="16"/>
  <c r="N39" i="16" s="1"/>
  <c r="I39" i="16"/>
  <c r="M39" i="16" s="1"/>
  <c r="L38" i="16"/>
  <c r="K38" i="16"/>
  <c r="O38" i="16" s="1"/>
  <c r="J38" i="16"/>
  <c r="N38" i="16" s="1"/>
  <c r="I38" i="16"/>
  <c r="M38" i="16" s="1"/>
  <c r="L64" i="16"/>
  <c r="K37" i="16"/>
  <c r="O37" i="16" s="1"/>
  <c r="O64" i="16" s="1"/>
  <c r="J37" i="16"/>
  <c r="N37" i="16" s="1"/>
  <c r="N64" i="16" s="1"/>
  <c r="I37" i="16"/>
  <c r="L30" i="16"/>
  <c r="K30" i="16"/>
  <c r="J30" i="16"/>
  <c r="I30" i="16"/>
  <c r="M30" i="16" s="1"/>
  <c r="L29" i="16"/>
  <c r="K29" i="16"/>
  <c r="J29" i="16"/>
  <c r="I29" i="16"/>
  <c r="M29" i="16" s="1"/>
  <c r="L28" i="16"/>
  <c r="K28" i="16"/>
  <c r="J28" i="16"/>
  <c r="I28" i="16"/>
  <c r="M28" i="16" s="1"/>
  <c r="L27" i="16"/>
  <c r="K27" i="16"/>
  <c r="J27" i="16"/>
  <c r="I27" i="16"/>
  <c r="M27" i="16" s="1"/>
  <c r="L26" i="16"/>
  <c r="K26" i="16"/>
  <c r="J26" i="16"/>
  <c r="I26" i="16"/>
  <c r="M26" i="16" s="1"/>
  <c r="L25" i="16"/>
  <c r="K25" i="16"/>
  <c r="J25" i="16"/>
  <c r="I25" i="16"/>
  <c r="M25" i="16" s="1"/>
  <c r="L24" i="16"/>
  <c r="K24" i="16"/>
  <c r="J24" i="16"/>
  <c r="I24" i="16"/>
  <c r="M24" i="16" s="1"/>
  <c r="L23" i="16"/>
  <c r="K23" i="16"/>
  <c r="J23" i="16"/>
  <c r="I23" i="16"/>
  <c r="M23" i="16" s="1"/>
  <c r="L22" i="16"/>
  <c r="K22" i="16"/>
  <c r="J22" i="16"/>
  <c r="I22" i="16"/>
  <c r="M22" i="16" s="1"/>
  <c r="L21" i="16"/>
  <c r="K21" i="16"/>
  <c r="J21" i="16"/>
  <c r="I21" i="16"/>
  <c r="M21" i="16" s="1"/>
  <c r="L20" i="16"/>
  <c r="K20" i="16"/>
  <c r="J20" i="16"/>
  <c r="I20" i="16"/>
  <c r="M20" i="16" s="1"/>
  <c r="L19" i="16"/>
  <c r="K19" i="16"/>
  <c r="J19" i="16"/>
  <c r="I19" i="16"/>
  <c r="M19" i="16" s="1"/>
  <c r="L18" i="16"/>
  <c r="K18" i="16"/>
  <c r="J18" i="16"/>
  <c r="I18" i="16"/>
  <c r="M18" i="16" s="1"/>
  <c r="L17" i="16"/>
  <c r="K17" i="16"/>
  <c r="J17" i="16"/>
  <c r="I17" i="16"/>
  <c r="M17" i="16" s="1"/>
  <c r="L16" i="16"/>
  <c r="K16" i="16"/>
  <c r="J16" i="16"/>
  <c r="I16" i="16"/>
  <c r="M16" i="16" s="1"/>
  <c r="L15" i="16"/>
  <c r="K15" i="16"/>
  <c r="J15" i="16"/>
  <c r="I15" i="16"/>
  <c r="M15" i="16" s="1"/>
  <c r="L14" i="16"/>
  <c r="K14" i="16"/>
  <c r="J14" i="16"/>
  <c r="I14" i="16"/>
  <c r="M14" i="16" s="1"/>
  <c r="L13" i="16"/>
  <c r="K13" i="16"/>
  <c r="J13" i="16"/>
  <c r="I13" i="16"/>
  <c r="M13" i="16" s="1"/>
  <c r="L12" i="16"/>
  <c r="K12" i="16"/>
  <c r="J12" i="16"/>
  <c r="I12" i="16"/>
  <c r="M12" i="16" s="1"/>
  <c r="L11" i="16"/>
  <c r="K11" i="16"/>
  <c r="J11" i="16"/>
  <c r="I11" i="16"/>
  <c r="M11" i="16" s="1"/>
  <c r="L10" i="16"/>
  <c r="K10" i="16"/>
  <c r="J10" i="16"/>
  <c r="I10" i="16"/>
  <c r="M10" i="16" s="1"/>
  <c r="L9" i="16"/>
  <c r="K9" i="16"/>
  <c r="J9" i="16"/>
  <c r="I9" i="16"/>
  <c r="M9" i="16" s="1"/>
  <c r="L8" i="16"/>
  <c r="K8" i="16"/>
  <c r="J8" i="16"/>
  <c r="I8" i="16"/>
  <c r="M8" i="16" s="1"/>
  <c r="L7" i="16"/>
  <c r="K7" i="16"/>
  <c r="J7" i="16"/>
  <c r="I7" i="16"/>
  <c r="M7" i="16" s="1"/>
  <c r="L6" i="16"/>
  <c r="K6" i="16"/>
  <c r="J6" i="16"/>
  <c r="I6" i="16"/>
  <c r="M6" i="16" s="1"/>
  <c r="L5" i="16"/>
  <c r="K5" i="16"/>
  <c r="J5" i="16"/>
  <c r="I5" i="16"/>
  <c r="M5" i="16" s="1"/>
  <c r="L4" i="16"/>
  <c r="L31" i="16" s="1"/>
  <c r="K4" i="16"/>
  <c r="K31" i="16" s="1"/>
  <c r="J4" i="16"/>
  <c r="J31" i="16" s="1"/>
  <c r="I4" i="16"/>
  <c r="I31" i="16" s="1"/>
  <c r="I248" i="15"/>
  <c r="G248" i="15"/>
  <c r="E248" i="15"/>
  <c r="C248" i="15"/>
  <c r="M37" i="16" l="1"/>
  <c r="M64" i="16" s="1"/>
  <c r="P64" i="16" s="1"/>
  <c r="P38" i="16"/>
  <c r="P39" i="16"/>
  <c r="P40" i="16"/>
  <c r="P41" i="16"/>
  <c r="P42" i="16"/>
  <c r="P43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M4" i="16"/>
  <c r="P37" i="16"/>
  <c r="F70" i="1" l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H71" i="1" s="1"/>
  <c r="CG42" i="1"/>
  <c r="CG69" i="1" s="1"/>
  <c r="CF42" i="1"/>
  <c r="CF71" i="1" s="1"/>
  <c r="CE42" i="1"/>
  <c r="CE69" i="1" s="1"/>
  <c r="CD42" i="1"/>
  <c r="CD71" i="1" s="1"/>
  <c r="CC42" i="1"/>
  <c r="CC69" i="1" s="1"/>
  <c r="CB42" i="1"/>
  <c r="CB71" i="1" s="1"/>
  <c r="CA42" i="1"/>
  <c r="CA69" i="1" s="1"/>
  <c r="BZ42" i="1"/>
  <c r="BZ71" i="1" s="1"/>
  <c r="BY42" i="1"/>
  <c r="BY69" i="1" s="1"/>
  <c r="BX42" i="1"/>
  <c r="BX71" i="1" s="1"/>
  <c r="BW42" i="1"/>
  <c r="BW69" i="1" s="1"/>
  <c r="BV42" i="1"/>
  <c r="BV71" i="1" s="1"/>
  <c r="BU42" i="1"/>
  <c r="BU69" i="1" s="1"/>
  <c r="BT42" i="1"/>
  <c r="BT71" i="1" s="1"/>
  <c r="BS42" i="1"/>
  <c r="BS69" i="1" s="1"/>
  <c r="BR42" i="1"/>
  <c r="BR71" i="1" s="1"/>
  <c r="BQ42" i="1"/>
  <c r="BQ69" i="1" s="1"/>
  <c r="BP42" i="1"/>
  <c r="BP71" i="1" s="1"/>
  <c r="BO42" i="1"/>
  <c r="BO69" i="1" s="1"/>
  <c r="BN42" i="1"/>
  <c r="BN71" i="1" s="1"/>
  <c r="BM42" i="1"/>
  <c r="BM69" i="1" s="1"/>
  <c r="BL42" i="1"/>
  <c r="BL71" i="1" s="1"/>
  <c r="BK42" i="1"/>
  <c r="BK69" i="1" s="1"/>
  <c r="BJ42" i="1"/>
  <c r="BJ71" i="1" s="1"/>
  <c r="BI42" i="1"/>
  <c r="BI69" i="1" s="1"/>
  <c r="BH42" i="1"/>
  <c r="BH71" i="1" s="1"/>
  <c r="BG42" i="1"/>
  <c r="BG69" i="1" s="1"/>
  <c r="BF42" i="1"/>
  <c r="BF71" i="1" s="1"/>
  <c r="BE42" i="1"/>
  <c r="BE69" i="1" s="1"/>
  <c r="BD42" i="1"/>
  <c r="BD71" i="1" s="1"/>
  <c r="BC42" i="1"/>
  <c r="BC69" i="1" s="1"/>
  <c r="BB42" i="1"/>
  <c r="BB71" i="1" s="1"/>
  <c r="BA42" i="1"/>
  <c r="BA69" i="1" s="1"/>
  <c r="AZ42" i="1"/>
  <c r="AZ71" i="1" s="1"/>
  <c r="AY42" i="1"/>
  <c r="AY69" i="1" s="1"/>
  <c r="AX42" i="1"/>
  <c r="AX71" i="1" s="1"/>
  <c r="AW42" i="1"/>
  <c r="AW69" i="1" s="1"/>
  <c r="AV42" i="1"/>
  <c r="AV71" i="1" s="1"/>
  <c r="AU42" i="1"/>
  <c r="AU69" i="1" s="1"/>
  <c r="AT42" i="1"/>
  <c r="AT71" i="1" s="1"/>
  <c r="AS42" i="1"/>
  <c r="AS69" i="1" s="1"/>
  <c r="AR42" i="1"/>
  <c r="AR71" i="1" s="1"/>
  <c r="AQ42" i="1"/>
  <c r="AQ69" i="1" s="1"/>
  <c r="AP42" i="1"/>
  <c r="AP71" i="1" s="1"/>
  <c r="AO42" i="1"/>
  <c r="AO69" i="1" s="1"/>
  <c r="AN42" i="1"/>
  <c r="AN71" i="1" s="1"/>
  <c r="AM42" i="1"/>
  <c r="AM69" i="1" s="1"/>
  <c r="AN69" i="1" l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AM70" i="1"/>
  <c r="AO70" i="1"/>
  <c r="AQ70" i="1"/>
  <c r="AS70" i="1"/>
  <c r="AU70" i="1"/>
  <c r="AW70" i="1"/>
  <c r="AY70" i="1"/>
  <c r="BA70" i="1"/>
  <c r="BC70" i="1"/>
  <c r="BE70" i="1"/>
  <c r="BG70" i="1"/>
  <c r="BI70" i="1"/>
  <c r="BK70" i="1"/>
  <c r="BM70" i="1"/>
  <c r="BO70" i="1"/>
  <c r="BQ70" i="1"/>
  <c r="BS70" i="1"/>
  <c r="BU70" i="1"/>
  <c r="BW70" i="1"/>
  <c r="BY70" i="1"/>
  <c r="CA70" i="1"/>
  <c r="CC70" i="1"/>
  <c r="CE70" i="1"/>
  <c r="CG70" i="1"/>
  <c r="AM71" i="1"/>
  <c r="AO71" i="1"/>
  <c r="AQ71" i="1"/>
  <c r="AS71" i="1"/>
  <c r="AU71" i="1"/>
  <c r="AW71" i="1"/>
  <c r="AY71" i="1"/>
  <c r="BA71" i="1"/>
  <c r="BC71" i="1"/>
  <c r="BE71" i="1"/>
  <c r="BG71" i="1"/>
  <c r="BI71" i="1"/>
  <c r="BK71" i="1"/>
  <c r="BM71" i="1"/>
  <c r="BO71" i="1"/>
  <c r="BQ71" i="1"/>
  <c r="BS71" i="1"/>
  <c r="BU71" i="1"/>
  <c r="BW71" i="1"/>
  <c r="BY71" i="1"/>
  <c r="CA71" i="1"/>
  <c r="CC71" i="1"/>
  <c r="CE71" i="1"/>
  <c r="CG71" i="1"/>
  <c r="AN70" i="1"/>
  <c r="AP70" i="1"/>
  <c r="AR70" i="1"/>
  <c r="AT70" i="1"/>
  <c r="AV70" i="1"/>
  <c r="AX70" i="1"/>
  <c r="AZ70" i="1"/>
  <c r="BB70" i="1"/>
  <c r="BD70" i="1"/>
  <c r="BF70" i="1"/>
  <c r="BH70" i="1"/>
  <c r="BJ70" i="1"/>
  <c r="BL70" i="1"/>
  <c r="BN70" i="1"/>
  <c r="BP70" i="1"/>
  <c r="BR70" i="1"/>
  <c r="BT70" i="1"/>
  <c r="BV70" i="1"/>
  <c r="BX70" i="1"/>
  <c r="BZ70" i="1"/>
  <c r="CB70" i="1"/>
  <c r="CD70" i="1"/>
  <c r="CF70" i="1"/>
  <c r="CH70" i="1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4" i="14"/>
  <c r="G5" i="14"/>
  <c r="G6" i="14"/>
  <c r="G7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4" i="14"/>
  <c r="F33" i="1" l="1"/>
  <c r="AM26" i="1" l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34" i="1"/>
  <c r="BN33" i="1"/>
  <c r="BE33" i="1"/>
  <c r="BE32" i="1"/>
  <c r="BE34" i="1"/>
  <c r="AT34" i="1"/>
  <c r="AT33" i="1"/>
  <c r="AT32" i="1"/>
  <c r="AS33" i="1"/>
  <c r="AS32" i="1"/>
  <c r="AS34" i="1"/>
  <c r="CC34" i="1"/>
  <c r="CC33" i="1"/>
  <c r="CC32" i="1"/>
  <c r="AX32" i="1"/>
  <c r="AX34" i="1"/>
  <c r="AX33" i="1"/>
  <c r="BZ33" i="1"/>
  <c r="BZ34" i="1"/>
  <c r="BZ32" i="1"/>
  <c r="BJ34" i="1"/>
  <c r="BJ33" i="1"/>
  <c r="BJ32" i="1"/>
  <c r="BR34" i="1"/>
  <c r="BR33" i="1"/>
  <c r="BR32" i="1"/>
  <c r="AO33" i="1"/>
  <c r="AO34" i="1"/>
  <c r="AO32" i="1"/>
  <c r="BY33" i="1"/>
  <c r="BY32" i="1"/>
  <c r="BY34" i="1"/>
  <c r="BI33" i="1"/>
  <c r="BI32" i="1"/>
  <c r="BI34" i="1"/>
  <c r="CG33" i="1"/>
  <c r="CG32" i="1"/>
  <c r="CG34" i="1"/>
  <c r="BB34" i="1"/>
  <c r="BB33" i="1"/>
  <c r="BB32" i="1"/>
  <c r="BM34" i="1"/>
  <c r="BM33" i="1"/>
  <c r="BM32" i="1"/>
  <c r="BV34" i="1"/>
  <c r="BV33" i="1"/>
  <c r="BV32" i="1"/>
  <c r="AW34" i="1"/>
  <c r="AW33" i="1"/>
  <c r="AW32" i="1"/>
  <c r="BQ33" i="1"/>
  <c r="BQ32" i="1"/>
  <c r="BQ34" i="1"/>
  <c r="CD32" i="1"/>
  <c r="CD34" i="1"/>
  <c r="CD33" i="1"/>
  <c r="BA33" i="1"/>
  <c r="BA32" i="1"/>
  <c r="BA34" i="1"/>
  <c r="BU33" i="1"/>
  <c r="BU32" i="1"/>
  <c r="BU34" i="1"/>
  <c r="AP34" i="1"/>
  <c r="AP32" i="1"/>
  <c r="AP33" i="1"/>
  <c r="BF34" i="1"/>
  <c r="BF33" i="1"/>
  <c r="BF32" i="1"/>
  <c r="CH34" i="1"/>
  <c r="CH33" i="1"/>
  <c r="CH32" i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32" i="1"/>
  <c r="BX34" i="1"/>
  <c r="CF33" i="1"/>
  <c r="CF34" i="1"/>
  <c r="CF32" i="1"/>
  <c r="BT34" i="1"/>
  <c r="BT33" i="1"/>
  <c r="BT32" i="1"/>
  <c r="CA33" i="1"/>
  <c r="CA32" i="1"/>
  <c r="CA34" i="1"/>
  <c r="BS33" i="1"/>
  <c r="BS32" i="1"/>
  <c r="BS34" i="1"/>
  <c r="CB34" i="1"/>
  <c r="CB33" i="1"/>
  <c r="CB32" i="1"/>
  <c r="BW32" i="1"/>
  <c r="BW34" i="1"/>
  <c r="BW33" i="1"/>
  <c r="CE33" i="1"/>
  <c r="CE32" i="1"/>
  <c r="CE34" i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33" i="1"/>
  <c r="BC34" i="1"/>
  <c r="BK33" i="1"/>
  <c r="BK32" i="1"/>
  <c r="BK34" i="1"/>
  <c r="BD34" i="1"/>
  <c r="BD33" i="1"/>
  <c r="BD32" i="1"/>
  <c r="BL34" i="1"/>
  <c r="BL33" i="1"/>
  <c r="BL32" i="1"/>
  <c r="BG32" i="1"/>
  <c r="BG34" i="1"/>
  <c r="BG33" i="1"/>
  <c r="BO34" i="1"/>
  <c r="BO33" i="1"/>
  <c r="BO32" i="1"/>
  <c r="BH33" i="1"/>
  <c r="BH32" i="1"/>
  <c r="BH34" i="1"/>
  <c r="BP34" i="1"/>
  <c r="BP33" i="1"/>
  <c r="BP32" i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33" i="1"/>
  <c r="AY32" i="1"/>
  <c r="AZ34" i="1"/>
  <c r="AZ33" i="1"/>
  <c r="AZ32" i="1"/>
  <c r="AN34" i="1"/>
  <c r="AN32" i="1"/>
  <c r="AN33" i="1"/>
  <c r="AR33" i="1"/>
  <c r="AR32" i="1"/>
  <c r="AR34" i="1"/>
  <c r="AV34" i="1"/>
  <c r="AV33" i="1"/>
  <c r="AV32" i="1"/>
  <c r="AU5" i="1"/>
  <c r="AU6" i="1"/>
  <c r="AQ5" i="1"/>
  <c r="AQ6" i="1"/>
  <c r="AM5" i="1"/>
  <c r="AU33" i="1" l="1"/>
  <c r="AU32" i="1"/>
  <c r="AU34" i="1"/>
  <c r="AM33" i="1"/>
  <c r="AM34" i="1"/>
  <c r="AM32" i="1"/>
  <c r="AQ32" i="1"/>
  <c r="AQ34" i="1"/>
  <c r="AQ33" i="1"/>
</calcChain>
</file>

<file path=xl/sharedStrings.xml><?xml version="1.0" encoding="utf-8"?>
<sst xmlns="http://schemas.openxmlformats.org/spreadsheetml/2006/main" count="1785" uniqueCount="136">
  <si>
    <t>Project</t>
  </si>
  <si>
    <t>Nr of xml files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</si>
  <si>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</si>
  <si>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</si>
  <si>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</si>
  <si>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</si>
  <si>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</si>
  <si>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</si>
  <si>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</si>
  <si>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</si>
  <si>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</si>
  <si>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</si>
  <si>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</si>
  <si>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</si>
  <si>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</si>
  <si>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</si>
  <si>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</si>
  <si>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</si>
  <si>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</si>
  <si>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</si>
  <si>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</si>
  <si>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</si>
  <si>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</si>
  <si>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</si>
  <si>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</si>
  <si>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</si>
  <si>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</si>
  <si>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</si>
  <si>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</si>
  <si>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</si>
  <si>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</si>
  <si>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</si>
  <si>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</si>
  <si>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</si>
  <si>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</si>
  <si>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</si>
  <si>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</si>
  <si>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</si>
  <si>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</si>
  <si>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</si>
  <si>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</si>
  <si>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</si>
  <si>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4links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</si>
  <si>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</si>
  <si>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</si>
  <si>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</si>
  <si>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</si>
  <si>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</si>
  <si>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</si>
  <si>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</si>
  <si>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</si>
  <si>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</si>
  <si>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</si>
  <si>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</si>
  <si>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</si>
  <si>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</si>
  <si>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</si>
  <si>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</si>
  <si>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</si>
  <si>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</si>
  <si>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</si>
  <si>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</si>
  <si>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</si>
  <si>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</si>
  <si>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</si>
  <si>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</si>
  <si>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</si>
  <si>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</si>
  <si>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</si>
  <si>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</si>
  <si>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</si>
  <si>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</si>
  <si>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</si>
  <si>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</si>
  <si>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</si>
  <si>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</si>
  <si>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</si>
  <si>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</si>
  <si>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</si>
  <si>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</si>
  <si>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>cs&lt;=5</t>
  </si>
  <si>
    <t>cs&lt;=10</t>
  </si>
  <si>
    <t>Med</t>
  </si>
  <si>
    <t>Nr of LD</t>
  </si>
  <si>
    <t>SD</t>
  </si>
  <si>
    <t>Name</t>
  </si>
  <si>
    <t>?</t>
  </si>
  <si>
    <t>%SD</t>
  </si>
  <si>
    <t>without comments</t>
  </si>
  <si>
    <t>table:1 Summary of open source projects studied.</t>
  </si>
  <si>
    <t>Nr of entities</t>
  </si>
  <si>
    <t>Type</t>
  </si>
  <si>
    <t>&amp;</t>
  </si>
  <si>
    <t>\\</t>
  </si>
  <si>
    <t>csharp</t>
  </si>
  <si>
    <t>tab:ratio:comm Ratio OF number of LD to number of SD, case with comments</t>
  </si>
  <si>
    <t>infinit</t>
  </si>
  <si>
    <t>$occ\geq 1$</t>
  </si>
  <si>
    <t>$occ\geq 2$</t>
  </si>
  <si>
    <t>$occ\geq 3$</t>
  </si>
  <si>
    <t>$occ\geq 4$</t>
  </si>
  <si>
    <t>tab:ratio:nocomm  Ratio OF number of LD to number of SD, case without comments</t>
  </si>
  <si>
    <t>tab:percSD:comm  Percentage of SD that are also LD, case with comments</t>
  </si>
  <si>
    <t>tab:percSD:nocomm  Percentage of SD that are also LD case without comments</t>
  </si>
  <si>
    <t>tab:percLD:comm  Percentage of LD that are also SD, case with comments</t>
  </si>
  <si>
    <t>tab:percLD:nocomm  Percentage of LD that are also SD, case without comments</t>
  </si>
  <si>
    <t>Number of logical dependencies, for different threshold values for $cs$, when $occ\geq 1$, case with comments</t>
  </si>
  <si>
    <t>id</t>
  </si>
  <si>
    <t>sd</t>
  </si>
  <si>
    <t>ld&lt;=5</t>
  </si>
  <si>
    <t>ld&lt;=10</t>
  </si>
  <si>
    <t>ld&lt;=20</t>
  </si>
  <si>
    <t>No limit</t>
  </si>
  <si>
    <t>Number of logical dependencies, for different threshold values for $cs$, when $occ\geq 1$, case without comments</t>
  </si>
  <si>
    <t>Percentage of SD that are also LD,  when $cs \leq 5$, for different threshold values for $occ$</t>
  </si>
  <si>
    <t>occ&gt;=1</t>
  </si>
  <si>
    <t>occ&gt;=2</t>
  </si>
  <si>
    <t>occ&gt;=3</t>
  </si>
  <si>
    <t xml:space="preserve">Percentage of SD that are also LD,  when  $cs&lt; \infty$, for different threshold values for $occ$ </t>
  </si>
  <si>
    <t xml:space="preserve">The percentage distribution of commit size relative to the total number of commits of the system </t>
  </si>
  <si>
    <t>% inf</t>
  </si>
  <si>
    <t>cs&lt;=20</t>
  </si>
  <si>
    <t>cs&lt;=inf</t>
  </si>
  <si>
    <t>avg</t>
  </si>
  <si>
    <t>% cs&lt;=5</t>
  </si>
  <si>
    <t>% cs&lt;=10</t>
  </si>
  <si>
    <t>% cs&lt;=20</t>
  </si>
  <si>
    <t>% cs&lt;inf</t>
  </si>
  <si>
    <t>diff cs&lt;=10</t>
  </si>
  <si>
    <t>diff cs&lt;=20</t>
  </si>
  <si>
    <t>diff cs&lt;=inf</t>
  </si>
  <si>
    <t xml:space="preserve">%LD cs&lt;=5 </t>
  </si>
  <si>
    <t>%LD cs&lt;=10</t>
  </si>
  <si>
    <t>%LD cs&lt;=20</t>
  </si>
  <si>
    <t>%LD cs&lt;inf</t>
  </si>
  <si>
    <t xml:space="preserve"> diff cs&lt;=5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</si>
</sst>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5" xfId="0" applyFill="1" applyBorder="1"/>
    <xf numFmtId="0" fontId="0" fillId="0" borderId="15" xfId="0" applyFill="1" applyBorder="1"/>
    <xf numFmtId="0" fontId="0" fillId="0" borderId="15" xfId="0" applyBorder="1"/>
    <xf numFmtId="0" fontId="0" fillId="3" borderId="16" xfId="0" applyFill="1" applyBorder="1"/>
    <xf numFmtId="0" fontId="0" fillId="3" borderId="19" xfId="0" applyFill="1" applyBorder="1"/>
    <xf numFmtId="0" fontId="0" fillId="3" borderId="22" xfId="0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24" xfId="0" applyFill="1" applyBorder="1"/>
    <xf numFmtId="0" fontId="0" fillId="4" borderId="25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2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/>
    <xf numFmtId="2" fontId="0" fillId="0" borderId="1" xfId="0" applyNumberFormat="1" applyBorder="1"/>
    <xf numFmtId="4" fontId="0" fillId="0" borderId="1" xfId="0" applyNumberFormat="1" applyBorder="1"/>
    <xf numFmtId="2" fontId="0" fillId="0" borderId="20" xfId="0" applyNumberFormat="1" applyBorder="1"/>
    <xf numFmtId="0" fontId="0" fillId="0" borderId="19" xfId="0" applyBorder="1"/>
    <xf numFmtId="1" fontId="0" fillId="0" borderId="1" xfId="0" applyNumberFormat="1" applyBorder="1"/>
    <xf numFmtId="1" fontId="0" fillId="0" borderId="22" xfId="0" applyNumberFormat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 applyAlignment="1"/>
    <xf numFmtId="0" fontId="0" fillId="3" borderId="26" xfId="0" applyFill="1" applyBorder="1" applyAlignment="1"/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33" xfId="0" applyFill="1" applyBorder="1"/>
    <xf numFmtId="0" fontId="0" fillId="3" borderId="9" xfId="0" applyFill="1" applyBorder="1"/>
    <xf numFmtId="0" fontId="0" fillId="3" borderId="34" xfId="0" applyFill="1" applyBorder="1"/>
    <xf numFmtId="0" fontId="0" fillId="4" borderId="6" xfId="0" applyFill="1" applyBorder="1"/>
    <xf numFmtId="0" fontId="0" fillId="4" borderId="35" xfId="0" applyFill="1" applyBorder="1"/>
    <xf numFmtId="0" fontId="0" fillId="4" borderId="32" xfId="0" applyFill="1" applyBorder="1"/>
    <xf numFmtId="0" fontId="0" fillId="4" borderId="36" xfId="0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3" borderId="0" xfId="0" applyFill="1" applyBorder="1"/>
    <xf numFmtId="0" fontId="0" fillId="0" borderId="3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5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2" fontId="0" fillId="0" borderId="0" xfId="0" applyNumberFormat="1"/>
    <xf numFmtId="2" fontId="0" fillId="0" borderId="7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2" fontId="0" fillId="10" borderId="0" xfId="0" applyNumberFormat="1" applyFill="1" applyBorder="1"/>
    <xf numFmtId="2" fontId="0" fillId="10" borderId="15" xfId="0" applyNumberFormat="1" applyFill="1" applyBorder="1"/>
    <xf numFmtId="2" fontId="0" fillId="10" borderId="0" xfId="0" applyNumberFormat="1" applyFill="1"/>
    <xf numFmtId="2" fontId="0" fillId="4" borderId="0" xfId="0" applyNumberFormat="1" applyFill="1"/>
    <xf numFmtId="2" fontId="0" fillId="0" borderId="0" xfId="0" applyNumberFormat="1" applyFill="1"/>
    <xf numFmtId="0" fontId="4" fillId="4" borderId="13" xfId="0" applyFont="1" applyFill="1" applyBorder="1"/>
    <xf numFmtId="0" fontId="0" fillId="7" borderId="0" xfId="0" applyFill="1"/>
    <xf numFmtId="0" fontId="0" fillId="7" borderId="13" xfId="0" applyFill="1" applyBorder="1"/>
    <xf numFmtId="3" fontId="0" fillId="7" borderId="37" xfId="0" applyNumberFormat="1" applyFill="1" applyBorder="1"/>
    <xf numFmtId="0" fontId="4" fillId="4" borderId="2" xfId="0" applyFont="1" applyFill="1" applyBorder="1"/>
    <xf numFmtId="0" fontId="0" fillId="7" borderId="2" xfId="0" applyFill="1" applyBorder="1"/>
    <xf numFmtId="3" fontId="0" fillId="7" borderId="38" xfId="0" applyNumberFormat="1" applyFill="1" applyBorder="1"/>
    <xf numFmtId="2" fontId="0" fillId="7" borderId="0" xfId="0" applyNumberFormat="1" applyFill="1"/>
    <xf numFmtId="2" fontId="0" fillId="7" borderId="13" xfId="0" applyNumberFormat="1" applyFill="1" applyBorder="1"/>
    <xf numFmtId="2" fontId="0" fillId="7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4AA-4967-B22F-CB7061BD2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4AA-4967-B22F-CB7061BD2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4AA-4967-B22F-CB7061BD2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4AA-4967-B22F-CB7061BD2F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[1]Commits!$I$3:$L$3</c:f>
              <c:strCache>
                <c:ptCount val="4"/>
                <c:pt idx="0">
                  <c:v>% cs&lt;=5</c:v>
                </c:pt>
                <c:pt idx="1">
                  <c:v>% cs&lt;=10</c:v>
                </c:pt>
                <c:pt idx="2">
                  <c:v>% cs&lt;=20</c:v>
                </c:pt>
                <c:pt idx="3">
                  <c:v>% cs&lt;inf</c:v>
                </c:pt>
              </c:strCache>
            </c:strRef>
          </c:cat>
          <c:val>
            <c:numRef>
              <c:f>[1]Commits!$I$31:$L$31</c:f>
              <c:numCache>
                <c:formatCode>General</c:formatCode>
                <c:ptCount val="4"/>
                <c:pt idx="0">
                  <c:v>79.695677588637395</c:v>
                </c:pt>
                <c:pt idx="1">
                  <c:v>9.9251213229916964</c:v>
                </c:pt>
                <c:pt idx="2">
                  <c:v>5.220028171022066</c:v>
                </c:pt>
                <c:pt idx="3">
                  <c:v>5.1591729173488439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5E-4256-9644-6972B2B0C1C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358-474D-AD64-7A088E4ED5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358-474D-AD64-7A088E4ED5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358-474D-AD64-7A088E4ED5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74F-48DB-9C09-C14BAF9C54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[1]Commits!$L$36:$O$36</c:f>
              <c:strCache>
                <c:ptCount val="4"/>
                <c:pt idx="0">
                  <c:v>%LD cs&lt;=5 </c:v>
                </c:pt>
                <c:pt idx="1">
                  <c:v>%LD cs&lt;=10</c:v>
                </c:pt>
                <c:pt idx="2">
                  <c:v>%LD cs&lt;=20</c:v>
                </c:pt>
                <c:pt idx="3">
                  <c:v>%LD cs&lt;inf</c:v>
                </c:pt>
              </c:strCache>
            </c:strRef>
          </c:cat>
          <c:val>
            <c:numRef>
              <c:f>[1]Commits!$L$64:$O$64</c:f>
              <c:numCache>
                <c:formatCode>General</c:formatCode>
                <c:ptCount val="4"/>
                <c:pt idx="0">
                  <c:v>6.9732682596139801</c:v>
                </c:pt>
                <c:pt idx="1">
                  <c:v>5.2003522612693232</c:v>
                </c:pt>
                <c:pt idx="2">
                  <c:v>8.029022871767479</c:v>
                </c:pt>
                <c:pt idx="3">
                  <c:v>79.797356607349215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4F-48DB-9C09-C14BAF9C54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390524</xdr:colOff>
      <xdr:row>15</xdr:row>
      <xdr:rowOff>23812</xdr:rowOff>
    </xdr:from>
    <xdr:to>
      <xdr:col>21</xdr:col>
      <xdr:colOff>38099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CB17B8-4D1C-40B0-92F3-B25DC4C2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352426</xdr:colOff>
      <xdr:row>15</xdr:row>
      <xdr:rowOff>23812</xdr:rowOff>
    </xdr:from>
    <xdr:to>
      <xdr:col>25</xdr:col>
      <xdr:colOff>438150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4D6C4DC-BDC5-45FD-84B1-66C9CAA67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tool_10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Latex"/>
      <sheetName val="Commits"/>
      <sheetName val="ArchiSteamFarm"/>
      <sheetName val="shipkit"/>
      <sheetName val="aeron"/>
      <sheetName val="test"/>
      <sheetName val="test2"/>
      <sheetName val="Results_new"/>
    </sheetNames>
    <sheetDataSet>
      <sheetData sheetId="0"/>
      <sheetData sheetId="1"/>
      <sheetData sheetId="2">
        <row r="3">
          <cell r="I3" t="str">
            <v>% cs&lt;=5</v>
          </cell>
          <cell r="J3" t="str">
            <v>% cs&lt;=10</v>
          </cell>
          <cell r="K3" t="str">
            <v>% cs&lt;=20</v>
          </cell>
          <cell r="L3" t="str">
            <v>% cs&lt;inf</v>
          </cell>
        </row>
        <row r="31">
          <cell r="I31">
            <v>79.695677588637395</v>
          </cell>
          <cell r="J31">
            <v>9.9251213229916964</v>
          </cell>
          <cell r="K31">
            <v>5.220028171022066</v>
          </cell>
          <cell r="L31">
            <v>5.1591729173488439</v>
          </cell>
        </row>
        <row r="36">
          <cell r="L36" t="str">
            <v xml:space="preserve">%LD cs&lt;=5 </v>
          </cell>
          <cell r="M36" t="str">
            <v>%LD cs&lt;=10</v>
          </cell>
          <cell r="N36" t="str">
            <v>%LD cs&lt;=20</v>
          </cell>
          <cell r="O36" t="str">
            <v>%LD cs&lt;inf</v>
          </cell>
        </row>
        <row r="64">
          <cell r="L64">
            <v>6.9732682596139801</v>
          </cell>
          <cell r="M64">
            <v>5.2003522612693232</v>
          </cell>
          <cell r="N64">
            <v>8.029022871767479</v>
          </cell>
          <cell r="O64">
            <v>79.797356607349215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aspnetboilerplate/aspnetboilerplate.git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cli" TargetMode="External"/><Relationship Id="rId24" Type="http://schemas.openxmlformats.org/officeDocument/2006/relationships/hyperlink" Target="https://github.com/aspnetboilerplate/aspnetboilerplate.git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cli" TargetMode="External"/><Relationship Id="rId10" Type="http://schemas.openxmlformats.org/officeDocument/2006/relationships/hyperlink" Target="https://github.com/dotnet/orleans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dotnet/orlea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spnetboilerplate/aspnetboilerplate.gi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71"/>
  <sheetViews>
    <sheetView tabSelected="1" topLeftCell="H9" zoomScale="95" zoomScaleNormal="95" workbookViewId="0">
      <selection activeCell="S5" sqref="S5:S31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5" customWidth="1"/>
    <col min="45" max="45" width="9.140625" style="11"/>
    <col min="46" max="46" width="9.140625" style="35"/>
    <col min="49" max="49" width="9.140625" style="11"/>
    <col min="50" max="50" width="9.140625" style="35"/>
    <col min="51" max="53" width="10.140625" customWidth="1"/>
    <col min="54" max="54" width="10.140625" style="35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5" customWidth="1"/>
    <col min="61" max="61" width="9.140625" style="11"/>
    <col min="62" max="62" width="9.140625" style="35"/>
    <col min="65" max="65" width="9.140625" style="11"/>
    <col min="66" max="66" width="9.140625" style="35"/>
    <col min="67" max="68" width="10.140625" customWidth="1"/>
    <col min="69" max="69" width="10.140625" style="11" customWidth="1"/>
    <col min="70" max="70" width="10.140625" style="35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5" customWidth="1"/>
    <col min="77" max="77" width="9.140625" style="11"/>
    <col min="78" max="78" width="9.140625" style="35"/>
    <col min="81" max="81" width="9.140625" style="11"/>
    <col min="82" max="82" width="9.140625" style="35"/>
    <col min="83" max="84" width="10.140625" customWidth="1"/>
    <col min="85" max="85" width="10.140625" style="25" customWidth="1"/>
    <col min="86" max="86" width="10.140625" style="34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5"/>
      <c r="BA1" s="11"/>
    </row>
    <row r="2" spans="1:104" s="14" customFormat="1" x14ac:dyDescent="0.25">
      <c r="A2" s="28"/>
      <c r="B2" s="28" t="s">
        <v>16</v>
      </c>
      <c r="C2" s="28"/>
      <c r="D2" s="28"/>
      <c r="E2" s="28"/>
      <c r="F2" s="20" t="s">
        <v>25</v>
      </c>
      <c r="G2" s="68" t="s">
        <v>24</v>
      </c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66"/>
      <c r="V2" s="51"/>
      <c r="W2" s="86" t="s">
        <v>26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87"/>
      <c r="AM2" s="65" t="s">
        <v>22</v>
      </c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 t="s">
        <v>23</v>
      </c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 t="s">
        <v>41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24"/>
    </row>
    <row r="3" spans="1:104" s="14" customFormat="1" x14ac:dyDescent="0.25">
      <c r="F3" s="21"/>
      <c r="G3" s="90" t="s">
        <v>17</v>
      </c>
      <c r="H3" s="91"/>
      <c r="I3" s="91"/>
      <c r="J3" s="92"/>
      <c r="K3" s="66" t="s">
        <v>19</v>
      </c>
      <c r="L3" s="67"/>
      <c r="M3" s="67"/>
      <c r="N3" s="68"/>
      <c r="O3" s="89" t="s">
        <v>18</v>
      </c>
      <c r="P3" s="89"/>
      <c r="Q3" s="89"/>
      <c r="R3" s="32"/>
      <c r="S3" s="72" t="s">
        <v>2</v>
      </c>
      <c r="T3" s="73"/>
      <c r="U3" s="73"/>
      <c r="V3" s="93"/>
      <c r="W3" s="94" t="s">
        <v>17</v>
      </c>
      <c r="X3" s="95"/>
      <c r="Y3" s="95"/>
      <c r="Z3" s="96"/>
      <c r="AA3" s="79" t="s">
        <v>19</v>
      </c>
      <c r="AB3" s="80"/>
      <c r="AC3" s="80"/>
      <c r="AD3" s="81"/>
      <c r="AE3" s="82" t="s">
        <v>18</v>
      </c>
      <c r="AF3" s="83"/>
      <c r="AG3" s="83"/>
      <c r="AH3" s="84"/>
      <c r="AI3" s="77" t="s">
        <v>2</v>
      </c>
      <c r="AJ3" s="78"/>
      <c r="AK3" s="78"/>
      <c r="AL3" s="78"/>
      <c r="AM3" s="85" t="s">
        <v>17</v>
      </c>
      <c r="AN3" s="74"/>
      <c r="AO3" s="74"/>
      <c r="AP3" s="75"/>
      <c r="AQ3" s="66" t="s">
        <v>19</v>
      </c>
      <c r="AR3" s="67"/>
      <c r="AS3" s="67"/>
      <c r="AT3" s="68"/>
      <c r="AU3" s="69" t="s">
        <v>18</v>
      </c>
      <c r="AV3" s="70"/>
      <c r="AW3" s="70"/>
      <c r="AX3" s="71"/>
      <c r="AY3" s="72" t="s">
        <v>2</v>
      </c>
      <c r="AZ3" s="73"/>
      <c r="BA3" s="73"/>
      <c r="BB3" s="73"/>
      <c r="BC3" s="74" t="s">
        <v>17</v>
      </c>
      <c r="BD3" s="74"/>
      <c r="BE3" s="74"/>
      <c r="BF3" s="75"/>
      <c r="BG3" s="66" t="s">
        <v>19</v>
      </c>
      <c r="BH3" s="67"/>
      <c r="BI3" s="67"/>
      <c r="BJ3" s="68"/>
      <c r="BK3" s="69" t="s">
        <v>18</v>
      </c>
      <c r="BL3" s="70"/>
      <c r="BM3" s="70"/>
      <c r="BN3" s="71"/>
      <c r="BO3" s="72" t="s">
        <v>2</v>
      </c>
      <c r="BP3" s="73"/>
      <c r="BQ3" s="73"/>
      <c r="BR3" s="73"/>
      <c r="BS3" s="74" t="s">
        <v>17</v>
      </c>
      <c r="BT3" s="74"/>
      <c r="BU3" s="74"/>
      <c r="BV3" s="75"/>
      <c r="BW3" s="66" t="s">
        <v>19</v>
      </c>
      <c r="BX3" s="67"/>
      <c r="BY3" s="67"/>
      <c r="BZ3" s="68"/>
      <c r="CA3" s="69" t="s">
        <v>18</v>
      </c>
      <c r="CB3" s="70"/>
      <c r="CC3" s="70"/>
      <c r="CD3" s="71"/>
      <c r="CE3" s="72" t="s">
        <v>2</v>
      </c>
      <c r="CF3" s="73"/>
      <c r="CG3" s="73"/>
      <c r="CH3" s="76"/>
      <c r="CI3" s="24"/>
    </row>
    <row r="4" spans="1:104" s="15" customFormat="1" x14ac:dyDescent="0.25">
      <c r="B4" s="15" t="s">
        <v>0</v>
      </c>
      <c r="C4" s="15" t="s">
        <v>1</v>
      </c>
      <c r="D4" s="15" t="s">
        <v>3</v>
      </c>
      <c r="E4" s="15" t="s">
        <v>4</v>
      </c>
      <c r="F4" s="22" t="s">
        <v>84</v>
      </c>
      <c r="G4" s="17" t="s">
        <v>20</v>
      </c>
      <c r="H4" s="15" t="s">
        <v>21</v>
      </c>
      <c r="I4" s="16" t="s">
        <v>27</v>
      </c>
      <c r="J4" s="15" t="s">
        <v>42</v>
      </c>
      <c r="K4" s="17" t="s">
        <v>20</v>
      </c>
      <c r="L4" s="15" t="s">
        <v>21</v>
      </c>
      <c r="M4" s="16" t="s">
        <v>27</v>
      </c>
      <c r="N4" s="15" t="s">
        <v>42</v>
      </c>
      <c r="O4" s="17" t="s">
        <v>20</v>
      </c>
      <c r="P4" s="15" t="s">
        <v>21</v>
      </c>
      <c r="Q4" s="16" t="s">
        <v>27</v>
      </c>
      <c r="R4" s="15" t="s">
        <v>42</v>
      </c>
      <c r="S4" s="17" t="s">
        <v>20</v>
      </c>
      <c r="T4" s="15" t="s">
        <v>21</v>
      </c>
      <c r="U4" s="16" t="s">
        <v>27</v>
      </c>
      <c r="V4" s="15" t="s">
        <v>42</v>
      </c>
      <c r="W4" s="17" t="s">
        <v>20</v>
      </c>
      <c r="X4" s="15" t="s">
        <v>21</v>
      </c>
      <c r="Y4" s="16" t="s">
        <v>27</v>
      </c>
      <c r="Z4" s="15" t="s">
        <v>42</v>
      </c>
      <c r="AA4" s="17" t="s">
        <v>20</v>
      </c>
      <c r="AB4" s="15" t="s">
        <v>21</v>
      </c>
      <c r="AC4" s="16" t="s">
        <v>27</v>
      </c>
      <c r="AD4" s="15" t="s">
        <v>42</v>
      </c>
      <c r="AE4" s="17" t="s">
        <v>20</v>
      </c>
      <c r="AF4" s="15" t="s">
        <v>21</v>
      </c>
      <c r="AG4" s="16" t="s">
        <v>27</v>
      </c>
      <c r="AH4" s="15" t="s">
        <v>42</v>
      </c>
      <c r="AI4" s="17" t="s">
        <v>20</v>
      </c>
      <c r="AJ4" s="15" t="s">
        <v>21</v>
      </c>
      <c r="AK4" s="16" t="s">
        <v>27</v>
      </c>
      <c r="AL4" s="36" t="s">
        <v>42</v>
      </c>
      <c r="AM4" s="37" t="s">
        <v>20</v>
      </c>
      <c r="AN4" s="38" t="s">
        <v>21</v>
      </c>
      <c r="AO4" s="39" t="s">
        <v>27</v>
      </c>
      <c r="AP4" s="41" t="s">
        <v>42</v>
      </c>
      <c r="AQ4" s="37" t="s">
        <v>20</v>
      </c>
      <c r="AR4" s="38" t="s">
        <v>21</v>
      </c>
      <c r="AS4" s="39" t="s">
        <v>27</v>
      </c>
      <c r="AT4" s="41" t="s">
        <v>42</v>
      </c>
      <c r="AU4" s="37" t="s">
        <v>20</v>
      </c>
      <c r="AV4" s="38" t="s">
        <v>21</v>
      </c>
      <c r="AW4" s="39" t="s">
        <v>27</v>
      </c>
      <c r="AX4" s="41" t="s">
        <v>42</v>
      </c>
      <c r="AY4" s="37" t="s">
        <v>20</v>
      </c>
      <c r="AZ4" s="38" t="s">
        <v>21</v>
      </c>
      <c r="BA4" s="39" t="s">
        <v>27</v>
      </c>
      <c r="BB4" s="41" t="s">
        <v>42</v>
      </c>
      <c r="BC4" s="37" t="s">
        <v>20</v>
      </c>
      <c r="BD4" s="38" t="s">
        <v>21</v>
      </c>
      <c r="BE4" s="39" t="s">
        <v>27</v>
      </c>
      <c r="BF4" s="40" t="s">
        <v>42</v>
      </c>
      <c r="BG4" s="37" t="s">
        <v>20</v>
      </c>
      <c r="BH4" s="38" t="s">
        <v>21</v>
      </c>
      <c r="BI4" s="39" t="s">
        <v>27</v>
      </c>
      <c r="BJ4" s="40" t="s">
        <v>42</v>
      </c>
      <c r="BK4" s="37" t="s">
        <v>20</v>
      </c>
      <c r="BL4" s="38" t="s">
        <v>21</v>
      </c>
      <c r="BM4" s="39" t="s">
        <v>27</v>
      </c>
      <c r="BN4" s="40" t="s">
        <v>42</v>
      </c>
      <c r="BO4" s="37" t="s">
        <v>20</v>
      </c>
      <c r="BP4" s="38" t="s">
        <v>21</v>
      </c>
      <c r="BQ4" s="39" t="s">
        <v>27</v>
      </c>
      <c r="BR4" s="40" t="s">
        <v>42</v>
      </c>
      <c r="BS4" s="37" t="s">
        <v>20</v>
      </c>
      <c r="BT4" s="38" t="s">
        <v>21</v>
      </c>
      <c r="BU4" s="39" t="s">
        <v>27</v>
      </c>
      <c r="BV4" s="40" t="s">
        <v>42</v>
      </c>
      <c r="BW4" s="37" t="s">
        <v>20</v>
      </c>
      <c r="BX4" s="38" t="s">
        <v>21</v>
      </c>
      <c r="BY4" s="39" t="s">
        <v>27</v>
      </c>
      <c r="BZ4" s="40" t="s">
        <v>42</v>
      </c>
      <c r="CA4" s="37" t="s">
        <v>20</v>
      </c>
      <c r="CB4" s="38" t="s">
        <v>21</v>
      </c>
      <c r="CC4" s="39" t="s">
        <v>27</v>
      </c>
      <c r="CD4" s="40" t="s">
        <v>42</v>
      </c>
      <c r="CE4" s="37" t="s">
        <v>20</v>
      </c>
      <c r="CF4" s="38" t="s">
        <v>21</v>
      </c>
      <c r="CG4" s="39" t="s">
        <v>27</v>
      </c>
      <c r="CH4" s="40" t="s">
        <v>42</v>
      </c>
      <c r="CI4" s="17" t="s">
        <v>6</v>
      </c>
      <c r="CJ4" s="15" t="s">
        <v>7</v>
      </c>
    </row>
    <row r="5" spans="1:104" s="5" customFormat="1" ht="14.25" customHeight="1" x14ac:dyDescent="0.25">
      <c r="A5" s="1">
        <v>1</v>
      </c>
      <c r="B5" s="46" t="s">
        <v>9</v>
      </c>
      <c r="C5" s="6">
        <v>458</v>
      </c>
      <c r="D5" s="6">
        <v>1679</v>
      </c>
      <c r="E5" s="8">
        <v>586</v>
      </c>
      <c r="F5" s="18">
        <v>2645</v>
      </c>
      <c r="G5" s="13">
        <v>8600</v>
      </c>
      <c r="H5" s="6">
        <v>1942</v>
      </c>
      <c r="I5" s="46">
        <v>840</v>
      </c>
      <c r="J5" s="45">
        <v>168</v>
      </c>
      <c r="K5" s="6">
        <v>10919</v>
      </c>
      <c r="L5" s="6">
        <v>5137</v>
      </c>
      <c r="M5" s="46">
        <v>3243</v>
      </c>
      <c r="N5" s="45">
        <v>690</v>
      </c>
      <c r="O5" s="6">
        <v>14575</v>
      </c>
      <c r="P5" s="6">
        <v>7512</v>
      </c>
      <c r="Q5" s="46">
        <v>4670</v>
      </c>
      <c r="R5" s="45">
        <v>2352</v>
      </c>
      <c r="S5" s="6">
        <v>88687</v>
      </c>
      <c r="T5" s="13">
        <v>57348</v>
      </c>
      <c r="U5" s="46">
        <v>29225</v>
      </c>
      <c r="V5" s="45">
        <v>16709</v>
      </c>
      <c r="W5" s="13">
        <v>514</v>
      </c>
      <c r="X5" s="13">
        <v>209</v>
      </c>
      <c r="Y5" s="46">
        <v>113</v>
      </c>
      <c r="Z5" s="45">
        <v>52</v>
      </c>
      <c r="AA5" s="13">
        <v>779</v>
      </c>
      <c r="AB5" s="13">
        <v>399</v>
      </c>
      <c r="AC5" s="46">
        <v>259</v>
      </c>
      <c r="AD5" s="45">
        <v>136</v>
      </c>
      <c r="AE5" s="13">
        <v>1001</v>
      </c>
      <c r="AF5" s="13">
        <v>603</v>
      </c>
      <c r="AG5" s="46">
        <v>434</v>
      </c>
      <c r="AH5" s="45">
        <v>306</v>
      </c>
      <c r="AI5" s="13">
        <v>2184</v>
      </c>
      <c r="AJ5" s="46">
        <v>1673</v>
      </c>
      <c r="AK5" s="46">
        <v>1271</v>
      </c>
      <c r="AL5" s="48">
        <v>864</v>
      </c>
      <c r="AM5" s="10">
        <f>(W5*100)/F5</f>
        <v>19.432892249527409</v>
      </c>
      <c r="AN5" s="2">
        <f>(X5*100)/F5</f>
        <v>7.9017013232514177</v>
      </c>
      <c r="AO5" s="10">
        <f>(Y5*100)/F5</f>
        <v>4.272211720226843</v>
      </c>
      <c r="AP5" s="33">
        <f>(Z5*100)/F5</f>
        <v>1.9659735349716445</v>
      </c>
      <c r="AQ5" s="2">
        <f>(AA5*100)/F5</f>
        <v>29.45179584120983</v>
      </c>
      <c r="AR5" s="2">
        <f>(AB5*100)/F5</f>
        <v>15.085066162570888</v>
      </c>
      <c r="AS5" s="10">
        <f>(AC5*100)/F5</f>
        <v>9.792060491493384</v>
      </c>
      <c r="AT5" s="33">
        <f>(AD5*100)/F5</f>
        <v>5.1417769376181477</v>
      </c>
      <c r="AU5" s="2">
        <f>(AE5*100)/F5</f>
        <v>37.844990548204159</v>
      </c>
      <c r="AV5" s="2">
        <f>(AF5*100)/F5</f>
        <v>22.79773156899811</v>
      </c>
      <c r="AW5" s="10">
        <f>(AG5*100)/F5</f>
        <v>16.408317580340263</v>
      </c>
      <c r="AX5" s="33">
        <f>(AH5*100)/F5</f>
        <v>11.568998109640832</v>
      </c>
      <c r="AY5" s="2">
        <f>(AI5*100)/F5</f>
        <v>82.570888468809073</v>
      </c>
      <c r="AZ5" s="2">
        <f>(AJ5*100)/F5</f>
        <v>63.251417769376182</v>
      </c>
      <c r="BA5" s="10">
        <f>(AK5*100)/F5</f>
        <v>48.052930056710778</v>
      </c>
      <c r="BB5" s="33">
        <f>(AL5*100)/F5</f>
        <v>32.665406427221171</v>
      </c>
      <c r="BC5" s="10">
        <f t="shared" ref="BC5:BR5" si="0">(W5*100)/G5</f>
        <v>5.9767441860465116</v>
      </c>
      <c r="BD5" s="10">
        <f t="shared" si="0"/>
        <v>10.762100926879505</v>
      </c>
      <c r="BE5" s="10">
        <f t="shared" si="0"/>
        <v>13.452380952380953</v>
      </c>
      <c r="BF5" s="33">
        <f t="shared" si="0"/>
        <v>30.952380952380953</v>
      </c>
      <c r="BG5" s="10">
        <f t="shared" si="0"/>
        <v>7.134352962725524</v>
      </c>
      <c r="BH5" s="10">
        <f t="shared" si="0"/>
        <v>7.7671792875219001</v>
      </c>
      <c r="BI5" s="10">
        <f t="shared" si="0"/>
        <v>7.986432315757015</v>
      </c>
      <c r="BJ5" s="33">
        <f t="shared" si="0"/>
        <v>19.710144927536231</v>
      </c>
      <c r="BK5" s="10">
        <f t="shared" si="0"/>
        <v>6.867924528301887</v>
      </c>
      <c r="BL5" s="10">
        <f t="shared" si="0"/>
        <v>8.0271565495207664</v>
      </c>
      <c r="BM5" s="10">
        <f t="shared" si="0"/>
        <v>9.2933618843683092</v>
      </c>
      <c r="BN5" s="33">
        <f t="shared" si="0"/>
        <v>13.010204081632653</v>
      </c>
      <c r="BO5" s="10">
        <f t="shared" si="0"/>
        <v>2.4625931647253827</v>
      </c>
      <c r="BP5" s="10">
        <f t="shared" si="0"/>
        <v>2.9172769756573897</v>
      </c>
      <c r="BQ5" s="10">
        <f t="shared" si="0"/>
        <v>4.3490162532078696</v>
      </c>
      <c r="BR5" s="33">
        <f t="shared" si="0"/>
        <v>5.1708660003590881</v>
      </c>
      <c r="BS5" s="10">
        <f>G5/F5</f>
        <v>3.2514177693761814</v>
      </c>
      <c r="BT5" s="10">
        <f>H5/F5</f>
        <v>0.73421550094517962</v>
      </c>
      <c r="BU5" s="10">
        <f>I5/F5</f>
        <v>0.31758034026465026</v>
      </c>
      <c r="BV5" s="33">
        <f>J5/F5</f>
        <v>6.3516068052930058E-2</v>
      </c>
      <c r="BW5" s="10">
        <f>K5/F5</f>
        <v>4.1281663516068052</v>
      </c>
      <c r="BX5" s="10">
        <f>L5/F5</f>
        <v>1.9421550094517959</v>
      </c>
      <c r="BY5" s="10">
        <f>M5/F5</f>
        <v>1.2260869565217392</v>
      </c>
      <c r="BZ5" s="33">
        <f>N5/F5</f>
        <v>0.2608695652173913</v>
      </c>
      <c r="CA5" s="10">
        <f>O5/F5</f>
        <v>5.5103969754253308</v>
      </c>
      <c r="CB5" s="10">
        <f>P5/F5</f>
        <v>2.8400756143667296</v>
      </c>
      <c r="CC5" s="10">
        <f>Q5/F5</f>
        <v>1.7655954631379962</v>
      </c>
      <c r="CD5" s="33">
        <f>R5/F5</f>
        <v>0.88922495274102076</v>
      </c>
      <c r="CE5" s="10">
        <f>S5/F5</f>
        <v>33.53005671077505</v>
      </c>
      <c r="CF5" s="10">
        <f>T5/F5</f>
        <v>21.681663516068053</v>
      </c>
      <c r="CG5" s="10">
        <f>U5/F5</f>
        <v>11.04914933837429</v>
      </c>
      <c r="CH5" s="33">
        <f>V5/F5</f>
        <v>6.3172022684310019</v>
      </c>
      <c r="CI5" s="4" t="s">
        <v>5</v>
      </c>
      <c r="CJ5" s="3" t="s">
        <v>8</v>
      </c>
    </row>
    <row r="6" spans="1:104" s="2" customFormat="1" x14ac:dyDescent="0.25">
      <c r="A6" s="1">
        <v>2</v>
      </c>
      <c r="B6" s="46" t="s">
        <v>10</v>
      </c>
      <c r="C6" s="6">
        <v>871</v>
      </c>
      <c r="D6" s="6">
        <v>1181</v>
      </c>
      <c r="E6" s="8">
        <v>987</v>
      </c>
      <c r="F6" s="18">
        <v>5013</v>
      </c>
      <c r="G6" s="13">
        <v>1799</v>
      </c>
      <c r="H6" s="6">
        <v>660</v>
      </c>
      <c r="I6" s="46">
        <v>307</v>
      </c>
      <c r="J6" s="45">
        <v>176</v>
      </c>
      <c r="K6" s="6">
        <v>4037</v>
      </c>
      <c r="L6" s="6">
        <v>1642</v>
      </c>
      <c r="M6" s="46">
        <v>792</v>
      </c>
      <c r="N6" s="45">
        <v>513</v>
      </c>
      <c r="O6" s="6">
        <v>8340</v>
      </c>
      <c r="P6" s="6">
        <v>2809</v>
      </c>
      <c r="Q6" s="46">
        <v>1368</v>
      </c>
      <c r="R6" s="45">
        <v>852</v>
      </c>
      <c r="S6" s="6">
        <v>119695</v>
      </c>
      <c r="T6" s="13">
        <v>44984</v>
      </c>
      <c r="U6" s="46">
        <v>16156</v>
      </c>
      <c r="V6" s="45">
        <v>7470</v>
      </c>
      <c r="W6" s="13">
        <v>468</v>
      </c>
      <c r="X6" s="13">
        <v>194</v>
      </c>
      <c r="Y6" s="46">
        <v>103</v>
      </c>
      <c r="Z6" s="45">
        <v>81</v>
      </c>
      <c r="AA6" s="13">
        <v>789</v>
      </c>
      <c r="AB6" s="13">
        <v>423</v>
      </c>
      <c r="AC6" s="46">
        <v>234</v>
      </c>
      <c r="AD6" s="45">
        <v>165</v>
      </c>
      <c r="AE6" s="13">
        <v>1263</v>
      </c>
      <c r="AF6" s="13">
        <v>615</v>
      </c>
      <c r="AG6" s="46">
        <v>348</v>
      </c>
      <c r="AH6" s="45">
        <v>239</v>
      </c>
      <c r="AI6" s="13">
        <v>4209</v>
      </c>
      <c r="AJ6" s="46">
        <v>2775</v>
      </c>
      <c r="AK6" s="46">
        <v>1510</v>
      </c>
      <c r="AL6" s="48">
        <v>983</v>
      </c>
      <c r="AM6" s="10">
        <f>(W6*100)/F6</f>
        <v>9.3357271095152612</v>
      </c>
      <c r="AN6" s="2">
        <f>(X6*100)/F6</f>
        <v>3.8699381607819667</v>
      </c>
      <c r="AO6" s="10">
        <f>(Y6*100)/F6</f>
        <v>2.0546578894873329</v>
      </c>
      <c r="AP6" s="33">
        <f>(Z6*100)/F6</f>
        <v>1.6157989228007181</v>
      </c>
      <c r="AQ6" s="2">
        <f>(AA6*100)/F6</f>
        <v>15.739078396169958</v>
      </c>
      <c r="AR6" s="2">
        <f>(AB6*100)/F6</f>
        <v>8.4380610412926398</v>
      </c>
      <c r="AS6" s="10">
        <f>(AC6*100)/F6</f>
        <v>4.6678635547576306</v>
      </c>
      <c r="AT6" s="33">
        <f>(AD6*100)/F6</f>
        <v>3.2914422501496112</v>
      </c>
      <c r="AU6" s="2">
        <f>(AE6*100)/F6</f>
        <v>25.194494314781569</v>
      </c>
      <c r="AV6" s="2">
        <f>(AF6*100)/F6</f>
        <v>12.268102932375823</v>
      </c>
      <c r="AW6" s="10">
        <f>(AG6*100)/F6</f>
        <v>6.9419509275882705</v>
      </c>
      <c r="AX6" s="33">
        <f>(AH6*100)/F6</f>
        <v>4.7676042290045881</v>
      </c>
      <c r="AY6" s="2">
        <f>(AI6*100)/F6</f>
        <v>83.961699581089164</v>
      </c>
      <c r="AZ6" s="2">
        <f>(AJ6*100)/F6</f>
        <v>55.356074207061639</v>
      </c>
      <c r="BA6" s="10">
        <f>(AK6*100)/F6</f>
        <v>30.121683622581287</v>
      </c>
      <c r="BB6" s="33">
        <f>(AL6*100)/F6</f>
        <v>19.609016556951925</v>
      </c>
      <c r="BC6" s="10">
        <f t="shared" ref="BC6:BR6" si="1">(W6*100)/G6</f>
        <v>26.014452473596442</v>
      </c>
      <c r="BD6" s="10">
        <f t="shared" si="1"/>
        <v>29.393939393939394</v>
      </c>
      <c r="BE6" s="10">
        <f t="shared" si="1"/>
        <v>33.550488599348533</v>
      </c>
      <c r="BF6" s="33">
        <f t="shared" si="1"/>
        <v>46.022727272727273</v>
      </c>
      <c r="BG6" s="10">
        <f t="shared" si="1"/>
        <v>19.54421600198167</v>
      </c>
      <c r="BH6" s="10">
        <f t="shared" si="1"/>
        <v>25.761266747868454</v>
      </c>
      <c r="BI6" s="10">
        <f t="shared" si="1"/>
        <v>29.545454545454547</v>
      </c>
      <c r="BJ6" s="33">
        <f t="shared" si="1"/>
        <v>32.163742690058477</v>
      </c>
      <c r="BK6" s="10">
        <f t="shared" si="1"/>
        <v>15.143884892086332</v>
      </c>
      <c r="BL6" s="10">
        <f t="shared" si="1"/>
        <v>21.893912424350301</v>
      </c>
      <c r="BM6" s="10">
        <f t="shared" si="1"/>
        <v>25.438596491228068</v>
      </c>
      <c r="BN6" s="33">
        <f t="shared" si="1"/>
        <v>28.051643192488264</v>
      </c>
      <c r="BO6" s="10">
        <f t="shared" si="1"/>
        <v>3.5164376122645056</v>
      </c>
      <c r="BP6" s="10">
        <f t="shared" si="1"/>
        <v>6.1688600391250219</v>
      </c>
      <c r="BQ6" s="10">
        <f t="shared" si="1"/>
        <v>9.3463728645704389</v>
      </c>
      <c r="BR6" s="33">
        <f t="shared" si="1"/>
        <v>13.159303882195449</v>
      </c>
      <c r="BS6" s="10">
        <f>G6/F6</f>
        <v>0.35886694594055457</v>
      </c>
      <c r="BT6" s="10">
        <f>H6/F6</f>
        <v>0.13165769000598443</v>
      </c>
      <c r="BU6" s="10">
        <f>I6/F6</f>
        <v>6.1240773987632155E-2</v>
      </c>
      <c r="BV6" s="33">
        <f>J6/F6</f>
        <v>3.5108717334929186E-2</v>
      </c>
      <c r="BW6" s="10">
        <f>K6/F6</f>
        <v>0.80530620386993812</v>
      </c>
      <c r="BX6" s="10">
        <f>L6/F6</f>
        <v>0.32754837422700978</v>
      </c>
      <c r="BY6" s="10">
        <f>M6/F6</f>
        <v>0.15798922800718132</v>
      </c>
      <c r="BZ6" s="33">
        <f>N6/F6</f>
        <v>0.10233393177737882</v>
      </c>
      <c r="CA6" s="10">
        <f>O6/F6</f>
        <v>1.6636744464392579</v>
      </c>
      <c r="CB6" s="10">
        <f>P6/F6</f>
        <v>0.56034310791940956</v>
      </c>
      <c r="CC6" s="10">
        <f>Q6/F6</f>
        <v>0.27289048473967686</v>
      </c>
      <c r="CD6" s="33">
        <f>R6/F6</f>
        <v>0.16995810891681629</v>
      </c>
      <c r="CE6" s="10">
        <f>S6/F6</f>
        <v>23.876920007979255</v>
      </c>
      <c r="CF6" s="10">
        <f>T6/F6</f>
        <v>8.9734689806503098</v>
      </c>
      <c r="CG6" s="10">
        <f>U6/F6</f>
        <v>3.2228206662677041</v>
      </c>
      <c r="CH6" s="33">
        <f>V6/F6</f>
        <v>1.4901256732495511</v>
      </c>
      <c r="CI6" s="4" t="s">
        <v>5</v>
      </c>
      <c r="CJ6" s="3" t="s">
        <v>11</v>
      </c>
    </row>
    <row r="7" spans="1:104" s="2" customFormat="1" x14ac:dyDescent="0.25">
      <c r="A7" s="1">
        <v>3</v>
      </c>
      <c r="B7" s="46" t="s">
        <v>13</v>
      </c>
      <c r="C7" s="2">
        <v>971</v>
      </c>
      <c r="D7" s="43">
        <v>1512</v>
      </c>
      <c r="E7" s="44">
        <v>1088</v>
      </c>
      <c r="F7" s="47">
        <v>2296</v>
      </c>
      <c r="G7" s="46">
        <v>5026</v>
      </c>
      <c r="H7" s="43">
        <v>1222</v>
      </c>
      <c r="I7" s="46">
        <v>407</v>
      </c>
      <c r="J7" s="45">
        <v>217</v>
      </c>
      <c r="K7" s="43">
        <v>11756</v>
      </c>
      <c r="L7" s="43">
        <v>4440</v>
      </c>
      <c r="M7" s="46">
        <v>1785</v>
      </c>
      <c r="N7" s="45">
        <v>861</v>
      </c>
      <c r="O7" s="43">
        <v>19761</v>
      </c>
      <c r="P7" s="43">
        <v>6519</v>
      </c>
      <c r="Q7" s="46">
        <v>2760</v>
      </c>
      <c r="R7" s="45">
        <v>1422</v>
      </c>
      <c r="S7" s="43">
        <v>134090</v>
      </c>
      <c r="T7" s="46">
        <v>46645</v>
      </c>
      <c r="U7" s="46">
        <v>20260</v>
      </c>
      <c r="V7" s="45">
        <v>8196</v>
      </c>
      <c r="W7" s="46">
        <v>470</v>
      </c>
      <c r="X7" s="46">
        <v>214</v>
      </c>
      <c r="Y7" s="46">
        <v>110</v>
      </c>
      <c r="Z7" s="45">
        <v>57</v>
      </c>
      <c r="AA7" s="46">
        <v>783</v>
      </c>
      <c r="AB7" s="46">
        <v>381</v>
      </c>
      <c r="AC7" s="46">
        <v>211</v>
      </c>
      <c r="AD7" s="45">
        <v>128</v>
      </c>
      <c r="AE7" s="46">
        <v>1078</v>
      </c>
      <c r="AF7" s="46">
        <v>597</v>
      </c>
      <c r="AG7" s="46">
        <v>310</v>
      </c>
      <c r="AH7" s="45">
        <v>218</v>
      </c>
      <c r="AI7" s="46">
        <v>1620</v>
      </c>
      <c r="AJ7" s="46">
        <v>1212</v>
      </c>
      <c r="AK7" s="46">
        <v>835</v>
      </c>
      <c r="AL7" s="48">
        <v>571</v>
      </c>
      <c r="AM7" s="46">
        <f t="shared" ref="AM7:AM25" si="2">(W7*100)/F7</f>
        <v>20.470383275261323</v>
      </c>
      <c r="AN7" s="43">
        <f t="shared" ref="AN7:AN25" si="3">(X7*100)/F7</f>
        <v>9.3205574912891986</v>
      </c>
      <c r="AO7" s="46">
        <f t="shared" ref="AO7:AO25" si="4">(Y7*100)/F7</f>
        <v>4.7909407665505226</v>
      </c>
      <c r="AP7" s="48">
        <f t="shared" ref="AP7:AP25" si="5">(Z7*100)/F7</f>
        <v>2.4825783972125435</v>
      </c>
      <c r="AQ7" s="43">
        <f t="shared" ref="AQ7:AQ25" si="6">(AA7*100)/F7</f>
        <v>34.102787456445995</v>
      </c>
      <c r="AR7" s="43">
        <f t="shared" ref="AR7:AR25" si="7">(AB7*100)/F7</f>
        <v>16.594076655052266</v>
      </c>
      <c r="AS7" s="46">
        <f t="shared" ref="AS7:AS25" si="8">(AC7*100)/F7</f>
        <v>9.1898954703832754</v>
      </c>
      <c r="AT7" s="48">
        <f t="shared" ref="AT7:AT25" si="9">(AD7*100)/F7</f>
        <v>5.5749128919860631</v>
      </c>
      <c r="AU7" s="43">
        <f t="shared" ref="AU7:AU25" si="10">(AE7*100)/F7</f>
        <v>46.951219512195124</v>
      </c>
      <c r="AV7" s="43">
        <f t="shared" ref="AV7:AV25" si="11">(AF7*100)/F7</f>
        <v>26.001742160278745</v>
      </c>
      <c r="AW7" s="46">
        <f t="shared" ref="AW7:AW25" si="12">(AG7*100)/F7</f>
        <v>13.501742160278745</v>
      </c>
      <c r="AX7" s="48">
        <f t="shared" ref="AX7:AX25" si="13">(AH7*100)/F7</f>
        <v>9.494773519163763</v>
      </c>
      <c r="AY7" s="43">
        <f t="shared" ref="AY7:AY25" si="14">(AI7*100)/F7</f>
        <v>70.557491289198609</v>
      </c>
      <c r="AZ7" s="43">
        <f t="shared" ref="AZ7:AZ25" si="15">(AJ7*100)/F7</f>
        <v>52.78745644599303</v>
      </c>
      <c r="BA7" s="46">
        <f t="shared" ref="BA7:BA25" si="16">(AK7*100)/F7</f>
        <v>36.367595818815332</v>
      </c>
      <c r="BB7" s="48">
        <f t="shared" ref="BB7:BB25" si="17">(AL7*100)/F7</f>
        <v>24.869337979094077</v>
      </c>
      <c r="BC7" s="46">
        <f t="shared" ref="BC7:BC25" si="18">(W7*100)/G7</f>
        <v>9.3513728611221651</v>
      </c>
      <c r="BD7" s="46">
        <f t="shared" ref="BD7:BD25" si="19">(X7*100)/H7</f>
        <v>17.51227495908347</v>
      </c>
      <c r="BE7" s="46">
        <f t="shared" ref="BE7:BE25" si="20">(Y7*100)/I7</f>
        <v>27.027027027027028</v>
      </c>
      <c r="BF7" s="48">
        <f t="shared" ref="BF7:BF25" si="21">(Z7*100)/J7</f>
        <v>26.267281105990783</v>
      </c>
      <c r="BG7" s="46">
        <f t="shared" ref="BG7:BG25" si="22">(AA7*100)/K7</f>
        <v>6.6604287172507659</v>
      </c>
      <c r="BH7" s="46">
        <f t="shared" ref="BH7:BH25" si="23">(AB7*100)/L7</f>
        <v>8.5810810810810807</v>
      </c>
      <c r="BI7" s="46">
        <f t="shared" ref="BI7:BI25" si="24">(AC7*100)/M7</f>
        <v>11.820728291316527</v>
      </c>
      <c r="BJ7" s="48">
        <f t="shared" ref="BJ7:BJ25" si="25">(AD7*100)/N7</f>
        <v>14.866434378629501</v>
      </c>
      <c r="BK7" s="46">
        <f t="shared" ref="BK7:BK25" si="26">(AE7*100)/O7</f>
        <v>5.455189514700673</v>
      </c>
      <c r="BL7" s="46">
        <f t="shared" ref="BL7:BL25" si="27">(AF7*100)/P7</f>
        <v>9.1578462954440862</v>
      </c>
      <c r="BM7" s="46">
        <f t="shared" ref="BM7:BM25" si="28">(AG7*100)/Q7</f>
        <v>11.231884057971014</v>
      </c>
      <c r="BN7" s="48">
        <f t="shared" ref="BN7:BN25" si="29">(AH7*100)/R7</f>
        <v>15.330520393811533</v>
      </c>
      <c r="BO7" s="46">
        <f t="shared" ref="BO7:BO25" si="30">(AI7*100)/S7</f>
        <v>1.2081437840256544</v>
      </c>
      <c r="BP7" s="46">
        <f t="shared" ref="BP7:BP25" si="31">(AJ7*100)/T7</f>
        <v>2.5983492335727303</v>
      </c>
      <c r="BQ7" s="46">
        <f t="shared" ref="BQ7:BQ25" si="32">(AK7*100)/U7</f>
        <v>4.12142152023692</v>
      </c>
      <c r="BR7" s="48">
        <f t="shared" ref="BR7:BR25" si="33">(AL7*100)/V7</f>
        <v>6.9668130795510006</v>
      </c>
      <c r="BS7" s="46">
        <f t="shared" ref="BS7:BS25" si="34">G7/F7</f>
        <v>2.1890243902439024</v>
      </c>
      <c r="BT7" s="46">
        <f t="shared" ref="BT7:BT25" si="35">H7/F7</f>
        <v>0.53222996515679444</v>
      </c>
      <c r="BU7" s="46">
        <f t="shared" ref="BU7:BU25" si="36">I7/F7</f>
        <v>0.17726480836236932</v>
      </c>
      <c r="BV7" s="48">
        <f t="shared" ref="BV7:BV25" si="37">J7/F7</f>
        <v>9.451219512195122E-2</v>
      </c>
      <c r="BW7" s="46">
        <f t="shared" ref="BW7:BW25" si="38">K7/F7</f>
        <v>5.1202090592334493</v>
      </c>
      <c r="BX7" s="46">
        <f t="shared" ref="BX7:BX25" si="39">L7/F7</f>
        <v>1.9337979094076656</v>
      </c>
      <c r="BY7" s="46">
        <f t="shared" ref="BY7:BY25" si="40">M7/F7</f>
        <v>0.77743902439024393</v>
      </c>
      <c r="BZ7" s="48">
        <f t="shared" ref="BZ7:BZ25" si="41">N7/F7</f>
        <v>0.375</v>
      </c>
      <c r="CA7" s="46">
        <f t="shared" ref="CA7:CA25" si="42">O7/F7</f>
        <v>8.6067073170731714</v>
      </c>
      <c r="CB7" s="46">
        <f t="shared" ref="CB7:CB25" si="43">P7/F7</f>
        <v>2.8392857142857144</v>
      </c>
      <c r="CC7" s="46">
        <f t="shared" ref="CC7:CC25" si="44">Q7/F7</f>
        <v>1.2020905923344947</v>
      </c>
      <c r="CD7" s="48">
        <f t="shared" ref="CD7:CD25" si="45">R7/F7</f>
        <v>0.61933797909407662</v>
      </c>
      <c r="CE7" s="46">
        <f t="shared" ref="CE7:CE25" si="46">S7/F7</f>
        <v>58.401567944250871</v>
      </c>
      <c r="CF7" s="46">
        <f t="shared" ref="CF7:CF25" si="47">T7/F7</f>
        <v>20.31576655052265</v>
      </c>
      <c r="CG7" s="46">
        <f t="shared" ref="CG7:CG25" si="48">U7/F7</f>
        <v>8.8240418118466906</v>
      </c>
      <c r="CH7" s="48">
        <f t="shared" ref="CH7:CH25" si="49">V7/F7</f>
        <v>3.5696864111498257</v>
      </c>
      <c r="CI7" s="4" t="s">
        <v>5</v>
      </c>
      <c r="CJ7" s="3" t="s">
        <v>12</v>
      </c>
    </row>
    <row r="8" spans="1:104" s="2" customFormat="1" ht="15.75" thickBot="1" x14ac:dyDescent="0.3">
      <c r="A8" s="1">
        <v>4</v>
      </c>
      <c r="B8" s="46" t="s">
        <v>15</v>
      </c>
      <c r="C8" s="46">
        <v>675</v>
      </c>
      <c r="D8" s="46">
        <v>1545</v>
      </c>
      <c r="E8" s="44">
        <v>783</v>
      </c>
      <c r="F8" s="47">
        <v>2150</v>
      </c>
      <c r="G8" s="46">
        <v>92256</v>
      </c>
      <c r="H8" s="46">
        <v>77739</v>
      </c>
      <c r="I8" s="46">
        <v>29223</v>
      </c>
      <c r="J8" s="45">
        <v>28468</v>
      </c>
      <c r="K8" s="46">
        <v>114715</v>
      </c>
      <c r="L8" s="46">
        <v>90291</v>
      </c>
      <c r="M8" s="46">
        <v>82377</v>
      </c>
      <c r="N8" s="45">
        <v>78043</v>
      </c>
      <c r="O8" s="46">
        <v>140674</v>
      </c>
      <c r="P8" s="46">
        <v>93958</v>
      </c>
      <c r="Q8" s="46">
        <v>88389</v>
      </c>
      <c r="R8" s="45">
        <v>85465</v>
      </c>
      <c r="S8" s="46">
        <v>293793</v>
      </c>
      <c r="T8" s="46">
        <v>272444</v>
      </c>
      <c r="U8" s="46">
        <v>268176</v>
      </c>
      <c r="V8" s="45">
        <v>246434</v>
      </c>
      <c r="W8" s="46">
        <v>882</v>
      </c>
      <c r="X8" s="46">
        <v>686</v>
      </c>
      <c r="Y8" s="46">
        <v>463</v>
      </c>
      <c r="Z8" s="45">
        <v>412</v>
      </c>
      <c r="AA8" s="46">
        <v>1329</v>
      </c>
      <c r="AB8" s="46">
        <v>1059</v>
      </c>
      <c r="AC8" s="46">
        <v>752</v>
      </c>
      <c r="AD8" s="45">
        <v>627</v>
      </c>
      <c r="AE8" s="46">
        <v>1475</v>
      </c>
      <c r="AF8" s="46">
        <v>1179</v>
      </c>
      <c r="AG8" s="46">
        <v>935</v>
      </c>
      <c r="AH8" s="45">
        <v>862</v>
      </c>
      <c r="AI8" s="46">
        <v>2118</v>
      </c>
      <c r="AJ8" s="46">
        <v>1953</v>
      </c>
      <c r="AK8" s="46">
        <v>1905</v>
      </c>
      <c r="AL8" s="48">
        <v>1861</v>
      </c>
      <c r="AM8" s="46">
        <f t="shared" si="2"/>
        <v>41.02325581395349</v>
      </c>
      <c r="AN8" s="43">
        <f t="shared" si="3"/>
        <v>31.906976744186046</v>
      </c>
      <c r="AO8" s="46">
        <f t="shared" si="4"/>
        <v>21.534883720930232</v>
      </c>
      <c r="AP8" s="48">
        <f t="shared" si="5"/>
        <v>19.162790697674417</v>
      </c>
      <c r="AQ8" s="43">
        <f t="shared" si="6"/>
        <v>61.813953488372093</v>
      </c>
      <c r="AR8" s="43">
        <f t="shared" si="7"/>
        <v>49.255813953488371</v>
      </c>
      <c r="AS8" s="46">
        <f t="shared" si="8"/>
        <v>34.97674418604651</v>
      </c>
      <c r="AT8" s="48">
        <f t="shared" si="9"/>
        <v>29.162790697674417</v>
      </c>
      <c r="AU8" s="43">
        <f t="shared" si="10"/>
        <v>68.604651162790702</v>
      </c>
      <c r="AV8" s="43">
        <f t="shared" si="11"/>
        <v>54.837209302325583</v>
      </c>
      <c r="AW8" s="46">
        <f t="shared" si="12"/>
        <v>43.488372093023258</v>
      </c>
      <c r="AX8" s="48">
        <f t="shared" si="13"/>
        <v>40.093023255813954</v>
      </c>
      <c r="AY8" s="43">
        <f t="shared" si="14"/>
        <v>98.511627906976742</v>
      </c>
      <c r="AZ8" s="43">
        <f t="shared" si="15"/>
        <v>90.837209302325576</v>
      </c>
      <c r="BA8" s="46">
        <f t="shared" si="16"/>
        <v>88.604651162790702</v>
      </c>
      <c r="BB8" s="48">
        <f t="shared" si="17"/>
        <v>86.558139534883722</v>
      </c>
      <c r="BC8" s="46">
        <f t="shared" si="18"/>
        <v>0.95603537981269515</v>
      </c>
      <c r="BD8" s="46">
        <f t="shared" si="19"/>
        <v>0.88243995935116226</v>
      </c>
      <c r="BE8" s="46">
        <f t="shared" si="20"/>
        <v>1.5843684768846455</v>
      </c>
      <c r="BF8" s="48">
        <f t="shared" si="21"/>
        <v>1.4472390051988198</v>
      </c>
      <c r="BG8" s="46">
        <f t="shared" si="22"/>
        <v>1.1585232968661465</v>
      </c>
      <c r="BH8" s="46">
        <f t="shared" si="23"/>
        <v>1.1728743728610824</v>
      </c>
      <c r="BI8" s="46">
        <f t="shared" si="24"/>
        <v>0.91287616689124396</v>
      </c>
      <c r="BJ8" s="48">
        <f t="shared" si="25"/>
        <v>0.80340325205335517</v>
      </c>
      <c r="BK8" s="46">
        <f t="shared" si="26"/>
        <v>1.0485235366876609</v>
      </c>
      <c r="BL8" s="46">
        <f t="shared" si="27"/>
        <v>1.254815981608804</v>
      </c>
      <c r="BM8" s="46">
        <f t="shared" si="28"/>
        <v>1.057823937367772</v>
      </c>
      <c r="BN8" s="48">
        <f t="shared" si="29"/>
        <v>1.0086000117006961</v>
      </c>
      <c r="BO8" s="46">
        <f t="shared" si="30"/>
        <v>0.72091574680131931</v>
      </c>
      <c r="BP8" s="46">
        <f t="shared" si="31"/>
        <v>0.71684456255230433</v>
      </c>
      <c r="BQ8" s="46">
        <f t="shared" si="32"/>
        <v>0.71035439412922852</v>
      </c>
      <c r="BR8" s="48">
        <f t="shared" si="33"/>
        <v>0.75517177012912184</v>
      </c>
      <c r="BS8" s="46">
        <f t="shared" si="34"/>
        <v>42.909767441860467</v>
      </c>
      <c r="BT8" s="46">
        <f t="shared" si="35"/>
        <v>36.15767441860465</v>
      </c>
      <c r="BU8" s="46">
        <f t="shared" si="36"/>
        <v>13.592093023255813</v>
      </c>
      <c r="BV8" s="48">
        <f t="shared" si="37"/>
        <v>13.24093023255814</v>
      </c>
      <c r="BW8" s="46">
        <f t="shared" si="38"/>
        <v>53.355813953488372</v>
      </c>
      <c r="BX8" s="46">
        <f t="shared" si="39"/>
        <v>41.995813953488373</v>
      </c>
      <c r="BY8" s="46">
        <f t="shared" si="40"/>
        <v>38.314883720930233</v>
      </c>
      <c r="BZ8" s="48">
        <f t="shared" si="41"/>
        <v>36.299069767441857</v>
      </c>
      <c r="CA8" s="46">
        <f t="shared" si="42"/>
        <v>65.429767441860463</v>
      </c>
      <c r="CB8" s="46">
        <f t="shared" si="43"/>
        <v>43.70139534883721</v>
      </c>
      <c r="CC8" s="46">
        <f t="shared" si="44"/>
        <v>41.111162790697676</v>
      </c>
      <c r="CD8" s="48">
        <f t="shared" si="45"/>
        <v>39.751162790697677</v>
      </c>
      <c r="CE8" s="46">
        <f t="shared" si="46"/>
        <v>136.6479069767442</v>
      </c>
      <c r="CF8" s="46">
        <f t="shared" si="47"/>
        <v>126.71813953488372</v>
      </c>
      <c r="CG8" s="46">
        <f t="shared" si="48"/>
        <v>124.73302325581395</v>
      </c>
      <c r="CH8" s="48">
        <f t="shared" si="49"/>
        <v>114.62046511627906</v>
      </c>
      <c r="CI8" s="12" t="s">
        <v>5</v>
      </c>
      <c r="CJ8" s="31" t="s">
        <v>14</v>
      </c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</row>
    <row r="9" spans="1:104" s="49" customFormat="1" ht="14.25" customHeight="1" thickBot="1" x14ac:dyDescent="0.3">
      <c r="A9" s="1">
        <v>5</v>
      </c>
      <c r="B9" s="46" t="s">
        <v>29</v>
      </c>
      <c r="C9" s="46">
        <v>1628</v>
      </c>
      <c r="D9" s="46">
        <v>2468</v>
      </c>
      <c r="E9" s="44">
        <v>2704</v>
      </c>
      <c r="F9" s="47">
        <v>16000</v>
      </c>
      <c r="G9" s="46">
        <v>14037</v>
      </c>
      <c r="H9" s="46">
        <v>9068</v>
      </c>
      <c r="I9" s="46">
        <v>2558</v>
      </c>
      <c r="J9" s="45">
        <v>1943</v>
      </c>
      <c r="K9" s="46">
        <v>68385</v>
      </c>
      <c r="L9" s="46">
        <v>46381</v>
      </c>
      <c r="M9" s="46">
        <v>14033</v>
      </c>
      <c r="N9" s="45">
        <v>11578</v>
      </c>
      <c r="O9" s="46">
        <v>133107</v>
      </c>
      <c r="P9" s="46">
        <v>81773</v>
      </c>
      <c r="Q9" s="46">
        <v>29599</v>
      </c>
      <c r="R9" s="45">
        <v>25207</v>
      </c>
      <c r="S9" s="46">
        <v>1387277</v>
      </c>
      <c r="T9" s="46">
        <v>702482</v>
      </c>
      <c r="U9" s="46">
        <v>414106</v>
      </c>
      <c r="V9" s="45">
        <v>262958</v>
      </c>
      <c r="W9" s="46">
        <v>1433</v>
      </c>
      <c r="X9" s="46">
        <v>950</v>
      </c>
      <c r="Y9" s="46">
        <v>483</v>
      </c>
      <c r="Z9" s="45">
        <v>358</v>
      </c>
      <c r="AA9" s="46">
        <v>2731</v>
      </c>
      <c r="AB9" s="46">
        <v>1835</v>
      </c>
      <c r="AC9" s="46">
        <v>1088</v>
      </c>
      <c r="AD9" s="45">
        <v>867</v>
      </c>
      <c r="AE9" s="46">
        <v>3560</v>
      </c>
      <c r="AF9" s="46">
        <v>2459</v>
      </c>
      <c r="AG9" s="46">
        <v>1585</v>
      </c>
      <c r="AH9" s="45">
        <v>1293</v>
      </c>
      <c r="AI9" s="46">
        <v>10138</v>
      </c>
      <c r="AJ9" s="46">
        <v>6666</v>
      </c>
      <c r="AK9" s="46">
        <v>4693</v>
      </c>
      <c r="AL9" s="48">
        <v>3505</v>
      </c>
      <c r="AM9" s="46">
        <f t="shared" si="2"/>
        <v>8.9562500000000007</v>
      </c>
      <c r="AN9" s="43">
        <f t="shared" si="3"/>
        <v>5.9375</v>
      </c>
      <c r="AO9" s="46">
        <f t="shared" si="4"/>
        <v>3.0187499999999998</v>
      </c>
      <c r="AP9" s="48">
        <f t="shared" si="5"/>
        <v>2.2374999999999998</v>
      </c>
      <c r="AQ9" s="43">
        <f t="shared" si="6"/>
        <v>17.068750000000001</v>
      </c>
      <c r="AR9" s="43">
        <f t="shared" si="7"/>
        <v>11.46875</v>
      </c>
      <c r="AS9" s="46">
        <f t="shared" si="8"/>
        <v>6.8</v>
      </c>
      <c r="AT9" s="48">
        <f t="shared" si="9"/>
        <v>5.4187500000000002</v>
      </c>
      <c r="AU9" s="43">
        <f t="shared" si="10"/>
        <v>22.25</v>
      </c>
      <c r="AV9" s="43">
        <f t="shared" si="11"/>
        <v>15.36875</v>
      </c>
      <c r="AW9" s="46">
        <f t="shared" si="12"/>
        <v>9.90625</v>
      </c>
      <c r="AX9" s="48">
        <f t="shared" si="13"/>
        <v>8.0812500000000007</v>
      </c>
      <c r="AY9" s="43">
        <f t="shared" si="14"/>
        <v>63.362499999999997</v>
      </c>
      <c r="AZ9" s="43">
        <f t="shared" si="15"/>
        <v>41.662500000000001</v>
      </c>
      <c r="BA9" s="46">
        <f t="shared" si="16"/>
        <v>29.331250000000001</v>
      </c>
      <c r="BB9" s="48">
        <f t="shared" si="17"/>
        <v>21.90625</v>
      </c>
      <c r="BC9" s="46">
        <f t="shared" si="18"/>
        <v>10.208734059984327</v>
      </c>
      <c r="BD9" s="46">
        <f t="shared" si="19"/>
        <v>10.476400529333921</v>
      </c>
      <c r="BE9" s="46">
        <f t="shared" si="20"/>
        <v>18.881939014855355</v>
      </c>
      <c r="BF9" s="48">
        <f t="shared" si="21"/>
        <v>18.425115800308802</v>
      </c>
      <c r="BG9" s="46">
        <f t="shared" si="22"/>
        <v>3.9935658404620895</v>
      </c>
      <c r="BH9" s="46">
        <f t="shared" si="23"/>
        <v>3.95636144110735</v>
      </c>
      <c r="BI9" s="46">
        <f t="shared" si="24"/>
        <v>7.753153281550631</v>
      </c>
      <c r="BJ9" s="48">
        <f t="shared" si="25"/>
        <v>7.488339955087234</v>
      </c>
      <c r="BK9" s="46">
        <f t="shared" si="26"/>
        <v>2.6745400317038173</v>
      </c>
      <c r="BL9" s="46">
        <f t="shared" si="27"/>
        <v>3.007105034669145</v>
      </c>
      <c r="BM9" s="46">
        <f t="shared" si="28"/>
        <v>5.3549106388729353</v>
      </c>
      <c r="BN9" s="48">
        <f t="shared" si="29"/>
        <v>5.1295275121989921</v>
      </c>
      <c r="BO9" s="46">
        <f t="shared" si="30"/>
        <v>0.73078411881693417</v>
      </c>
      <c r="BP9" s="46">
        <f t="shared" si="31"/>
        <v>0.94892111114590838</v>
      </c>
      <c r="BQ9" s="46">
        <f t="shared" si="32"/>
        <v>1.1332847145416873</v>
      </c>
      <c r="BR9" s="48">
        <f t="shared" si="33"/>
        <v>1.3329124803200512</v>
      </c>
      <c r="BS9" s="46">
        <f t="shared" si="34"/>
        <v>0.87731250000000005</v>
      </c>
      <c r="BT9" s="46">
        <f t="shared" si="35"/>
        <v>0.56674999999999998</v>
      </c>
      <c r="BU9" s="46">
        <f t="shared" si="36"/>
        <v>0.15987499999999999</v>
      </c>
      <c r="BV9" s="48">
        <f t="shared" si="37"/>
        <v>0.1214375</v>
      </c>
      <c r="BW9" s="46">
        <f t="shared" si="38"/>
        <v>4.2740625000000003</v>
      </c>
      <c r="BX9" s="46">
        <f t="shared" si="39"/>
        <v>2.8988125</v>
      </c>
      <c r="BY9" s="46">
        <f t="shared" si="40"/>
        <v>0.87706249999999997</v>
      </c>
      <c r="BZ9" s="48">
        <f t="shared" si="41"/>
        <v>0.72362499999999996</v>
      </c>
      <c r="CA9" s="46">
        <f t="shared" si="42"/>
        <v>8.3191875</v>
      </c>
      <c r="CB9" s="46">
        <f t="shared" si="43"/>
        <v>5.1108124999999998</v>
      </c>
      <c r="CC9" s="46">
        <f t="shared" si="44"/>
        <v>1.8499375</v>
      </c>
      <c r="CD9" s="48">
        <f t="shared" si="45"/>
        <v>1.5754375</v>
      </c>
      <c r="CE9" s="46">
        <f t="shared" si="46"/>
        <v>86.704812500000003</v>
      </c>
      <c r="CF9" s="46">
        <f t="shared" si="47"/>
        <v>43.905124999999998</v>
      </c>
      <c r="CG9" s="46">
        <f t="shared" si="48"/>
        <v>25.881625</v>
      </c>
      <c r="CH9" s="48">
        <f t="shared" si="49"/>
        <v>16.434875000000002</v>
      </c>
      <c r="CI9" s="12" t="s">
        <v>5</v>
      </c>
      <c r="CJ9" s="31" t="s">
        <v>28</v>
      </c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</row>
    <row r="10" spans="1:104" s="49" customFormat="1" ht="14.25" customHeight="1" x14ac:dyDescent="0.25">
      <c r="A10" s="1">
        <v>6</v>
      </c>
      <c r="B10" s="46" t="s">
        <v>32</v>
      </c>
      <c r="C10" s="46">
        <v>546</v>
      </c>
      <c r="D10" s="46">
        <v>2222</v>
      </c>
      <c r="E10" s="44">
        <v>1106</v>
      </c>
      <c r="F10" s="47">
        <v>1931</v>
      </c>
      <c r="G10" s="46">
        <v>1297</v>
      </c>
      <c r="H10" s="46">
        <v>581</v>
      </c>
      <c r="I10" s="46">
        <v>358</v>
      </c>
      <c r="J10" s="45">
        <v>336</v>
      </c>
      <c r="K10" s="46">
        <v>2062</v>
      </c>
      <c r="L10" s="46">
        <v>883</v>
      </c>
      <c r="M10" s="46">
        <v>585</v>
      </c>
      <c r="N10" s="45">
        <v>448</v>
      </c>
      <c r="O10" s="46">
        <v>3689</v>
      </c>
      <c r="P10" s="46">
        <v>1118</v>
      </c>
      <c r="Q10" s="46">
        <v>688</v>
      </c>
      <c r="R10" s="45">
        <v>510</v>
      </c>
      <c r="S10" s="46">
        <v>346919</v>
      </c>
      <c r="T10" s="46">
        <v>270618</v>
      </c>
      <c r="U10" s="46">
        <v>221908</v>
      </c>
      <c r="V10" s="45">
        <v>177182</v>
      </c>
      <c r="W10" s="46">
        <v>209</v>
      </c>
      <c r="X10" s="46">
        <v>146</v>
      </c>
      <c r="Y10" s="46">
        <v>92</v>
      </c>
      <c r="Z10" s="45">
        <v>81</v>
      </c>
      <c r="AA10" s="46">
        <v>287</v>
      </c>
      <c r="AB10" s="46">
        <v>178</v>
      </c>
      <c r="AC10" s="46">
        <v>134</v>
      </c>
      <c r="AD10" s="45">
        <v>102</v>
      </c>
      <c r="AE10" s="46">
        <v>375</v>
      </c>
      <c r="AF10" s="46">
        <v>223</v>
      </c>
      <c r="AG10" s="46">
        <v>161</v>
      </c>
      <c r="AH10" s="45">
        <v>125</v>
      </c>
      <c r="AI10" s="46">
        <v>1587</v>
      </c>
      <c r="AJ10" s="46">
        <v>1465</v>
      </c>
      <c r="AK10" s="46">
        <v>1225</v>
      </c>
      <c r="AL10" s="48">
        <v>1045</v>
      </c>
      <c r="AM10" s="46">
        <f t="shared" si="2"/>
        <v>10.823407560849301</v>
      </c>
      <c r="AN10" s="43">
        <f t="shared" si="3"/>
        <v>7.5608493008803732</v>
      </c>
      <c r="AO10" s="46">
        <f t="shared" si="4"/>
        <v>4.7643707923355771</v>
      </c>
      <c r="AP10" s="48">
        <f t="shared" si="5"/>
        <v>4.1947177628171932</v>
      </c>
      <c r="AQ10" s="43">
        <f t="shared" si="6"/>
        <v>14.862765406525117</v>
      </c>
      <c r="AR10" s="43">
        <f t="shared" si="7"/>
        <v>9.2180217503884005</v>
      </c>
      <c r="AS10" s="46">
        <f t="shared" si="8"/>
        <v>6.9394096323148631</v>
      </c>
      <c r="AT10" s="48">
        <f t="shared" si="9"/>
        <v>5.2822371828068357</v>
      </c>
      <c r="AU10" s="43">
        <f t="shared" si="10"/>
        <v>19.419989642672192</v>
      </c>
      <c r="AV10" s="43">
        <f t="shared" si="11"/>
        <v>11.548420507509062</v>
      </c>
      <c r="AW10" s="46">
        <f t="shared" si="12"/>
        <v>8.3376488865872602</v>
      </c>
      <c r="AX10" s="48">
        <f t="shared" si="13"/>
        <v>6.4733298808907298</v>
      </c>
      <c r="AY10" s="43">
        <f t="shared" si="14"/>
        <v>82.18539616778871</v>
      </c>
      <c r="AZ10" s="43">
        <f t="shared" si="15"/>
        <v>75.867426204039361</v>
      </c>
      <c r="BA10" s="46">
        <f t="shared" si="16"/>
        <v>63.438632832729155</v>
      </c>
      <c r="BB10" s="48">
        <f t="shared" si="17"/>
        <v>54.117037804246507</v>
      </c>
      <c r="BC10" s="46">
        <f t="shared" si="18"/>
        <v>16.114109483423285</v>
      </c>
      <c r="BD10" s="46">
        <f t="shared" si="19"/>
        <v>25.129087779690188</v>
      </c>
      <c r="BE10" s="46">
        <f t="shared" si="20"/>
        <v>25.69832402234637</v>
      </c>
      <c r="BF10" s="48">
        <f t="shared" si="21"/>
        <v>24.107142857142858</v>
      </c>
      <c r="BG10" s="46">
        <f t="shared" si="22"/>
        <v>13.918525703200777</v>
      </c>
      <c r="BH10" s="46">
        <f t="shared" si="23"/>
        <v>20.15855039637599</v>
      </c>
      <c r="BI10" s="46">
        <f t="shared" si="24"/>
        <v>22.905982905982906</v>
      </c>
      <c r="BJ10" s="48">
        <f t="shared" si="25"/>
        <v>22.767857142857142</v>
      </c>
      <c r="BK10" s="46">
        <f t="shared" si="26"/>
        <v>10.165356465166711</v>
      </c>
      <c r="BL10" s="46">
        <f t="shared" si="27"/>
        <v>19.94633273703041</v>
      </c>
      <c r="BM10" s="46">
        <f t="shared" si="28"/>
        <v>23.401162790697676</v>
      </c>
      <c r="BN10" s="48">
        <f t="shared" si="29"/>
        <v>24.509803921568629</v>
      </c>
      <c r="BO10" s="46">
        <f t="shared" si="30"/>
        <v>0.45745548672744935</v>
      </c>
      <c r="BP10" s="46">
        <f t="shared" si="31"/>
        <v>0.54135349459385551</v>
      </c>
      <c r="BQ10" s="46">
        <f t="shared" si="32"/>
        <v>0.55203057122771604</v>
      </c>
      <c r="BR10" s="48">
        <f t="shared" si="33"/>
        <v>0.58978903048842435</v>
      </c>
      <c r="BS10" s="46">
        <f t="shared" si="34"/>
        <v>0.67167270844122218</v>
      </c>
      <c r="BT10" s="46">
        <f t="shared" si="35"/>
        <v>0.30088037286380115</v>
      </c>
      <c r="BU10" s="46">
        <f t="shared" si="36"/>
        <v>0.18539616778871051</v>
      </c>
      <c r="BV10" s="48">
        <f t="shared" si="37"/>
        <v>0.17400310719834283</v>
      </c>
      <c r="BW10" s="46">
        <f t="shared" si="38"/>
        <v>1.0678404971517348</v>
      </c>
      <c r="BX10" s="46">
        <f t="shared" si="39"/>
        <v>0.45727602278612117</v>
      </c>
      <c r="BY10" s="46">
        <f t="shared" si="40"/>
        <v>0.30295183842568618</v>
      </c>
      <c r="BZ10" s="48">
        <f t="shared" si="41"/>
        <v>0.23200414293112376</v>
      </c>
      <c r="CA10" s="46">
        <f t="shared" si="42"/>
        <v>1.9104091144484723</v>
      </c>
      <c r="CB10" s="46">
        <f t="shared" si="43"/>
        <v>0.57897462454686688</v>
      </c>
      <c r="CC10" s="46">
        <f t="shared" si="44"/>
        <v>0.3562920766442258</v>
      </c>
      <c r="CD10" s="48">
        <f t="shared" si="45"/>
        <v>0.2641118591403418</v>
      </c>
      <c r="CE10" s="46">
        <f t="shared" si="46"/>
        <v>179.65769031589849</v>
      </c>
      <c r="CF10" s="46">
        <f t="shared" si="47"/>
        <v>140.143966856551</v>
      </c>
      <c r="CG10" s="46">
        <f t="shared" si="48"/>
        <v>114.91869497669602</v>
      </c>
      <c r="CH10" s="48">
        <f t="shared" si="49"/>
        <v>91.756602796478504</v>
      </c>
      <c r="CI10" s="12" t="s">
        <v>5</v>
      </c>
      <c r="CJ10" s="31" t="s">
        <v>33</v>
      </c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</row>
    <row r="11" spans="1:104" s="2" customFormat="1" ht="15.75" thickBot="1" x14ac:dyDescent="0.3">
      <c r="A11" s="1">
        <v>7</v>
      </c>
      <c r="B11" s="46" t="s">
        <v>31</v>
      </c>
      <c r="C11" s="46">
        <v>863</v>
      </c>
      <c r="D11" s="46">
        <v>1572</v>
      </c>
      <c r="E11" s="44">
        <v>1444</v>
      </c>
      <c r="F11" s="47">
        <v>4015</v>
      </c>
      <c r="G11" s="46">
        <v>7281</v>
      </c>
      <c r="H11" s="46">
        <v>4102</v>
      </c>
      <c r="I11" s="46">
        <v>2569</v>
      </c>
      <c r="J11" s="45">
        <v>1561</v>
      </c>
      <c r="K11" s="46">
        <v>16424</v>
      </c>
      <c r="L11" s="46">
        <v>9562</v>
      </c>
      <c r="M11" s="46">
        <v>3965</v>
      </c>
      <c r="N11" s="45">
        <v>2935</v>
      </c>
      <c r="O11" s="46">
        <v>28602</v>
      </c>
      <c r="P11" s="46">
        <v>14270</v>
      </c>
      <c r="Q11" s="46">
        <v>5806</v>
      </c>
      <c r="R11" s="45">
        <v>3952</v>
      </c>
      <c r="S11" s="46">
        <v>491113</v>
      </c>
      <c r="T11" s="46">
        <v>226436</v>
      </c>
      <c r="U11" s="46">
        <v>100970</v>
      </c>
      <c r="V11" s="45">
        <v>35327</v>
      </c>
      <c r="W11" s="46">
        <v>827</v>
      </c>
      <c r="X11" s="46">
        <v>543</v>
      </c>
      <c r="Y11" s="46">
        <v>387</v>
      </c>
      <c r="Z11" s="45">
        <v>273</v>
      </c>
      <c r="AA11" s="46">
        <v>1377</v>
      </c>
      <c r="AB11" s="46">
        <v>887</v>
      </c>
      <c r="AC11" s="46">
        <v>592</v>
      </c>
      <c r="AD11" s="45">
        <v>428</v>
      </c>
      <c r="AE11" s="46">
        <v>1790</v>
      </c>
      <c r="AF11" s="46">
        <v>1238</v>
      </c>
      <c r="AG11" s="46">
        <v>854</v>
      </c>
      <c r="AH11" s="45">
        <v>591</v>
      </c>
      <c r="AI11" s="46">
        <v>3374</v>
      </c>
      <c r="AJ11" s="46">
        <v>2588</v>
      </c>
      <c r="AK11" s="46">
        <v>1891</v>
      </c>
      <c r="AL11" s="42">
        <v>1413</v>
      </c>
      <c r="AM11" s="46">
        <f t="shared" ref="AM11:AM19" si="50">(W11*100)/F11</f>
        <v>20.597758405977583</v>
      </c>
      <c r="AN11" s="43">
        <f t="shared" ref="AN11:AN19" si="51">(X11*100)/F11</f>
        <v>13.52428393524284</v>
      </c>
      <c r="AO11" s="46">
        <f t="shared" ref="AO11:AO19" si="52">(Y11*100)/F11</f>
        <v>9.6388542963885424</v>
      </c>
      <c r="AP11" s="48">
        <f t="shared" ref="AP11:AP19" si="53">(Z11*100)/F11</f>
        <v>6.7995018679950183</v>
      </c>
      <c r="AQ11" s="43">
        <f t="shared" ref="AQ11:AQ19" si="54">(AA11*100)/F11</f>
        <v>34.296388542963882</v>
      </c>
      <c r="AR11" s="43">
        <f t="shared" ref="AR11:AR19" si="55">(AB11*100)/F11</f>
        <v>22.092154420921545</v>
      </c>
      <c r="AS11" s="46">
        <f t="shared" ref="AS11:AS19" si="56">(AC11*100)/F11</f>
        <v>14.744707347447074</v>
      </c>
      <c r="AT11" s="48">
        <f t="shared" ref="AT11:AT19" si="57">(AD11*100)/F11</f>
        <v>10.660024906600249</v>
      </c>
      <c r="AU11" s="43">
        <f t="shared" ref="AU11:AU19" si="58">(AE11*100)/F11</f>
        <v>44.582814445828141</v>
      </c>
      <c r="AV11" s="43">
        <f t="shared" ref="AV11:AV19" si="59">(AF11*100)/F11</f>
        <v>30.83437110834371</v>
      </c>
      <c r="AW11" s="46">
        <f t="shared" ref="AW11:AW19" si="60">(AG11*100)/F11</f>
        <v>21.270236612702366</v>
      </c>
      <c r="AX11" s="48">
        <f t="shared" ref="AX11:AX19" si="61">(AH11*100)/F11</f>
        <v>14.719800747198008</v>
      </c>
      <c r="AY11" s="43">
        <f t="shared" ref="AY11:AY19" si="62">(AI11*100)/F11</f>
        <v>84.034869240348698</v>
      </c>
      <c r="AZ11" s="43">
        <f t="shared" ref="AZ11:AZ19" si="63">(AJ11*100)/F11</f>
        <v>64.458281444582809</v>
      </c>
      <c r="BA11" s="46">
        <f t="shared" ref="BA11:BA19" si="64">(AK11*100)/F11</f>
        <v>47.098381070983812</v>
      </c>
      <c r="BB11" s="48">
        <f t="shared" ref="BB11:BB19" si="65">(AL11*100)/F11</f>
        <v>35.193026151930262</v>
      </c>
      <c r="BC11" s="46">
        <f t="shared" ref="BC11:BC19" si="66">(W11*100)/G11</f>
        <v>11.358329899739047</v>
      </c>
      <c r="BD11" s="46">
        <f t="shared" ref="BD11:BD19" si="67">(X11*100)/H11</f>
        <v>13.237445148707947</v>
      </c>
      <c r="BE11" s="46">
        <f t="shared" ref="BE11:BE19" si="68">(Y11*100)/I11</f>
        <v>15.064227325807707</v>
      </c>
      <c r="BF11" s="48">
        <f t="shared" ref="BF11:BF19" si="69">(Z11*100)/J11</f>
        <v>17.488789237668161</v>
      </c>
      <c r="BG11" s="46">
        <f t="shared" ref="BG11:BG19" si="70">(AA11*100)/K11</f>
        <v>8.3840720896249383</v>
      </c>
      <c r="BH11" s="46">
        <f t="shared" ref="BH11:BH19" si="71">(AB11*100)/L11</f>
        <v>9.2763020288642544</v>
      </c>
      <c r="BI11" s="46">
        <f t="shared" ref="BI11:BI19" si="72">(AC11*100)/M11</f>
        <v>14.930643127364439</v>
      </c>
      <c r="BJ11" s="48">
        <f t="shared" ref="BJ11:BJ19" si="73">(AD11*100)/N11</f>
        <v>14.582623509369677</v>
      </c>
      <c r="BK11" s="46">
        <f t="shared" ref="BK11:BK19" si="74">(AE11*100)/O11</f>
        <v>6.2583036151318092</v>
      </c>
      <c r="BL11" s="46">
        <f t="shared" ref="BL11:BL19" si="75">(AF11*100)/P11</f>
        <v>8.6755430974071484</v>
      </c>
      <c r="BM11" s="46">
        <f t="shared" ref="BM11:BM19" si="76">(AG11*100)/Q11</f>
        <v>14.708921805029281</v>
      </c>
      <c r="BN11" s="48">
        <f t="shared" ref="BN11:BN19" si="77">(AH11*100)/R11</f>
        <v>14.954453441295547</v>
      </c>
      <c r="BO11" s="46">
        <f t="shared" ref="BO11:BO19" si="78">(AI11*100)/S11</f>
        <v>0.68701093231089383</v>
      </c>
      <c r="BP11" s="46">
        <f t="shared" ref="BP11:BP19" si="79">(AJ11*100)/T11</f>
        <v>1.1429278029995231</v>
      </c>
      <c r="BQ11" s="46">
        <f t="shared" ref="BQ11:BQ19" si="80">(AK11*100)/U11</f>
        <v>1.8728335149054174</v>
      </c>
      <c r="BR11" s="48">
        <f t="shared" ref="BR11:BR19" si="81">(AL11*100)/V11</f>
        <v>3.999773544314547</v>
      </c>
      <c r="BS11" s="46">
        <f t="shared" ref="BS11:BS19" si="82">G11/F11</f>
        <v>1.8134495641344957</v>
      </c>
      <c r="BT11" s="46">
        <f t="shared" ref="BT11:BT19" si="83">H11/F11</f>
        <v>1.0216687422166875</v>
      </c>
      <c r="BU11" s="46">
        <f t="shared" ref="BU11:BU19" si="84">I11/F11</f>
        <v>0.63985056039850563</v>
      </c>
      <c r="BV11" s="48">
        <f t="shared" ref="BV11:BV19" si="85">J11/F11</f>
        <v>0.38879202988792028</v>
      </c>
      <c r="BW11" s="46">
        <f t="shared" ref="BW11:BW19" si="86">K11/F11</f>
        <v>4.0906600249066001</v>
      </c>
      <c r="BX11" s="46">
        <f t="shared" ref="BX11:BX19" si="87">L11/F11</f>
        <v>2.3815691158156911</v>
      </c>
      <c r="BY11" s="46">
        <f t="shared" ref="BY11:BY19" si="88">M11/F11</f>
        <v>0.98754669987546695</v>
      </c>
      <c r="BZ11" s="48">
        <f t="shared" ref="BZ11:BZ19" si="89">N11/F11</f>
        <v>0.73100871731008721</v>
      </c>
      <c r="CA11" s="46">
        <f t="shared" ref="CA11:CA19" si="90">O11/F11</f>
        <v>7.1237858032378583</v>
      </c>
      <c r="CB11" s="46">
        <f t="shared" ref="CB11:CB19" si="91">P11/F11</f>
        <v>3.5541718555417185</v>
      </c>
      <c r="CC11" s="46">
        <f t="shared" ref="CC11:CC19" si="92">Q11/F11</f>
        <v>1.4460772104607722</v>
      </c>
      <c r="CD11" s="48">
        <f t="shared" ref="CD11:CD19" si="93">R11/F11</f>
        <v>0.98430884184308842</v>
      </c>
      <c r="CE11" s="46">
        <f t="shared" ref="CE11:CE19" si="94">S11/F11</f>
        <v>122.31955168119552</v>
      </c>
      <c r="CF11" s="46">
        <f t="shared" ref="CF11:CF19" si="95">T11/F11</f>
        <v>56.397509339975095</v>
      </c>
      <c r="CG11" s="46">
        <f t="shared" ref="CG11:CG19" si="96">U11/F11</f>
        <v>25.148194271481941</v>
      </c>
      <c r="CH11" s="48">
        <f t="shared" ref="CH11:CH19" si="97">V11/F11</f>
        <v>8.798754669987547</v>
      </c>
      <c r="CI11" s="12" t="s">
        <v>5</v>
      </c>
      <c r="CJ11" s="31" t="s">
        <v>30</v>
      </c>
      <c r="CK11" s="46"/>
      <c r="CL11" s="46"/>
      <c r="CM11" s="46"/>
      <c r="CN11" s="46"/>
      <c r="CO11" s="46"/>
      <c r="CP11" s="46"/>
      <c r="CQ11" s="46"/>
      <c r="CR11" s="46"/>
    </row>
    <row r="12" spans="1:104" s="49" customFormat="1" x14ac:dyDescent="0.25">
      <c r="A12" s="1">
        <v>8</v>
      </c>
      <c r="B12" s="46" t="s">
        <v>35</v>
      </c>
      <c r="C12" s="46">
        <v>960</v>
      </c>
      <c r="D12" s="46">
        <v>3122</v>
      </c>
      <c r="E12" s="44">
        <v>1593</v>
      </c>
      <c r="F12" s="47">
        <v>10302</v>
      </c>
      <c r="G12" s="46">
        <v>17448</v>
      </c>
      <c r="H12" s="46">
        <v>6110</v>
      </c>
      <c r="I12" s="46">
        <v>3543</v>
      </c>
      <c r="J12" s="45">
        <v>2247</v>
      </c>
      <c r="K12" s="46">
        <v>41829</v>
      </c>
      <c r="L12" s="46">
        <v>16216</v>
      </c>
      <c r="M12" s="46">
        <v>7797</v>
      </c>
      <c r="N12" s="45">
        <v>5065</v>
      </c>
      <c r="O12" s="46">
        <v>87032</v>
      </c>
      <c r="P12" s="46">
        <v>32801</v>
      </c>
      <c r="Q12" s="46">
        <v>16813</v>
      </c>
      <c r="R12" s="45">
        <v>10840</v>
      </c>
      <c r="S12" s="46">
        <v>1212471</v>
      </c>
      <c r="T12" s="46">
        <v>1187207</v>
      </c>
      <c r="U12" s="46">
        <v>653862</v>
      </c>
      <c r="V12" s="45">
        <v>472242</v>
      </c>
      <c r="W12" s="46">
        <v>1744</v>
      </c>
      <c r="X12" s="46">
        <v>944</v>
      </c>
      <c r="Y12" s="46">
        <v>639</v>
      </c>
      <c r="Z12" s="45">
        <v>473</v>
      </c>
      <c r="AA12" s="46">
        <v>2804</v>
      </c>
      <c r="AB12" s="46">
        <v>1578</v>
      </c>
      <c r="AC12" s="46">
        <v>1107</v>
      </c>
      <c r="AD12" s="45">
        <v>790</v>
      </c>
      <c r="AE12" s="46">
        <v>4040</v>
      </c>
      <c r="AF12" s="46">
        <v>2391</v>
      </c>
      <c r="AG12" s="46">
        <v>1680</v>
      </c>
      <c r="AH12" s="45">
        <v>1270</v>
      </c>
      <c r="AI12" s="46">
        <v>10091</v>
      </c>
      <c r="AJ12" s="46">
        <v>9967</v>
      </c>
      <c r="AK12" s="46">
        <v>7987</v>
      </c>
      <c r="AL12" s="42">
        <v>6536</v>
      </c>
      <c r="AM12" s="46">
        <f t="shared" si="50"/>
        <v>16.928751698699283</v>
      </c>
      <c r="AN12" s="43">
        <f t="shared" si="51"/>
        <v>9.1632692681032815</v>
      </c>
      <c r="AO12" s="46">
        <f t="shared" si="52"/>
        <v>6.2026790914385552</v>
      </c>
      <c r="AP12" s="48">
        <f t="shared" si="53"/>
        <v>4.5913414870898857</v>
      </c>
      <c r="AQ12" s="43">
        <f t="shared" si="54"/>
        <v>27.218015919238983</v>
      </c>
      <c r="AR12" s="43">
        <f t="shared" si="55"/>
        <v>15.317414094350612</v>
      </c>
      <c r="AS12" s="46">
        <f t="shared" si="56"/>
        <v>10.745486313337215</v>
      </c>
      <c r="AT12" s="48">
        <f t="shared" si="57"/>
        <v>7.668413900213551</v>
      </c>
      <c r="AU12" s="43">
        <f t="shared" si="58"/>
        <v>39.215686274509807</v>
      </c>
      <c r="AV12" s="43">
        <f t="shared" si="59"/>
        <v>23.209085614443797</v>
      </c>
      <c r="AW12" s="46">
        <f t="shared" si="60"/>
        <v>16.307513104251601</v>
      </c>
      <c r="AX12" s="48">
        <f t="shared" si="61"/>
        <v>12.327703358571151</v>
      </c>
      <c r="AY12" s="43">
        <f t="shared" si="62"/>
        <v>97.951854008930312</v>
      </c>
      <c r="AZ12" s="43">
        <f t="shared" si="63"/>
        <v>96.748204232187931</v>
      </c>
      <c r="BA12" s="46">
        <f t="shared" si="64"/>
        <v>77.528635216462817</v>
      </c>
      <c r="BB12" s="48">
        <f t="shared" si="65"/>
        <v>63.443991457969325</v>
      </c>
      <c r="BC12" s="46">
        <f t="shared" si="66"/>
        <v>9.9954149472718932</v>
      </c>
      <c r="BD12" s="46">
        <f t="shared" si="67"/>
        <v>15.450081833060556</v>
      </c>
      <c r="BE12" s="46">
        <f t="shared" si="68"/>
        <v>18.035563082133784</v>
      </c>
      <c r="BF12" s="48">
        <f t="shared" si="69"/>
        <v>21.050289274588341</v>
      </c>
      <c r="BG12" s="46">
        <f t="shared" si="70"/>
        <v>6.7034832293384969</v>
      </c>
      <c r="BH12" s="46">
        <f t="shared" si="71"/>
        <v>9.7311297483966452</v>
      </c>
      <c r="BI12" s="46">
        <f t="shared" si="72"/>
        <v>14.197768372450943</v>
      </c>
      <c r="BJ12" s="48">
        <f t="shared" si="73"/>
        <v>15.597235932872655</v>
      </c>
      <c r="BK12" s="46">
        <f t="shared" si="74"/>
        <v>4.6419707693721852</v>
      </c>
      <c r="BL12" s="46">
        <f t="shared" si="75"/>
        <v>7.2894119081735314</v>
      </c>
      <c r="BM12" s="46">
        <f t="shared" si="76"/>
        <v>9.9922678879438536</v>
      </c>
      <c r="BN12" s="48">
        <f t="shared" si="77"/>
        <v>11.715867158671587</v>
      </c>
      <c r="BO12" s="46">
        <f t="shared" si="78"/>
        <v>0.83226732845569085</v>
      </c>
      <c r="BP12" s="46">
        <f t="shared" si="79"/>
        <v>0.83953345962414305</v>
      </c>
      <c r="BQ12" s="46">
        <f t="shared" si="80"/>
        <v>1.2215115727783539</v>
      </c>
      <c r="BR12" s="48">
        <f t="shared" si="81"/>
        <v>1.3840361509565011</v>
      </c>
      <c r="BS12" s="46">
        <f t="shared" si="82"/>
        <v>1.6936517181129878</v>
      </c>
      <c r="BT12" s="46">
        <f t="shared" si="83"/>
        <v>0.59308872063676954</v>
      </c>
      <c r="BU12" s="46">
        <f t="shared" si="84"/>
        <v>0.3439138031450204</v>
      </c>
      <c r="BV12" s="48">
        <f t="shared" si="85"/>
        <v>0.21811298776936516</v>
      </c>
      <c r="BW12" s="46">
        <f t="shared" si="86"/>
        <v>4.060279557367501</v>
      </c>
      <c r="BX12" s="46">
        <f t="shared" si="87"/>
        <v>1.5740632886818093</v>
      </c>
      <c r="BY12" s="46">
        <f t="shared" si="88"/>
        <v>0.75684333139196269</v>
      </c>
      <c r="BZ12" s="48">
        <f t="shared" si="89"/>
        <v>0.49165210638710932</v>
      </c>
      <c r="CA12" s="46">
        <f t="shared" si="90"/>
        <v>8.4480683362453899</v>
      </c>
      <c r="CB12" s="46">
        <f t="shared" si="91"/>
        <v>3.1839448650747428</v>
      </c>
      <c r="CC12" s="46">
        <f t="shared" si="92"/>
        <v>1.6320132013201321</v>
      </c>
      <c r="CD12" s="48">
        <f t="shared" si="93"/>
        <v>1.052222869345758</v>
      </c>
      <c r="CE12" s="46">
        <f t="shared" si="94"/>
        <v>117.69277810133954</v>
      </c>
      <c r="CF12" s="46">
        <f t="shared" si="95"/>
        <v>115.24043874975733</v>
      </c>
      <c r="CG12" s="46">
        <f t="shared" si="96"/>
        <v>63.46942341292953</v>
      </c>
      <c r="CH12" s="48">
        <f t="shared" si="97"/>
        <v>45.839836924868955</v>
      </c>
      <c r="CI12" s="12" t="s">
        <v>5</v>
      </c>
      <c r="CJ12" s="31" t="s">
        <v>34</v>
      </c>
      <c r="CK12" s="46"/>
      <c r="CL12" s="46"/>
      <c r="CM12" s="46"/>
      <c r="CN12" s="46"/>
      <c r="CO12" s="46"/>
      <c r="CP12" s="46"/>
      <c r="CQ12" s="46"/>
      <c r="CR12" s="46"/>
    </row>
    <row r="13" spans="1:104" s="2" customFormat="1" x14ac:dyDescent="0.25">
      <c r="A13" s="1">
        <v>9</v>
      </c>
      <c r="B13" s="46" t="s">
        <v>37</v>
      </c>
      <c r="C13" s="2">
        <v>228</v>
      </c>
      <c r="D13" s="2">
        <v>1483</v>
      </c>
      <c r="E13" s="44">
        <v>242</v>
      </c>
      <c r="F13" s="47">
        <v>578</v>
      </c>
      <c r="G13" s="46">
        <v>972</v>
      </c>
      <c r="H13" s="43">
        <v>546</v>
      </c>
      <c r="I13" s="46">
        <v>315</v>
      </c>
      <c r="J13" s="45">
        <v>196</v>
      </c>
      <c r="K13" s="43">
        <v>2103</v>
      </c>
      <c r="L13" s="43">
        <v>1174</v>
      </c>
      <c r="M13" s="46">
        <v>657</v>
      </c>
      <c r="N13" s="45">
        <v>447</v>
      </c>
      <c r="O13" s="43">
        <v>3825</v>
      </c>
      <c r="P13" s="43">
        <v>2306</v>
      </c>
      <c r="Q13" s="46">
        <v>1342</v>
      </c>
      <c r="R13" s="45">
        <v>936</v>
      </c>
      <c r="S13" s="43">
        <v>14358</v>
      </c>
      <c r="T13" s="46">
        <v>12430</v>
      </c>
      <c r="U13" s="46">
        <v>10826</v>
      </c>
      <c r="V13" s="45">
        <v>7985</v>
      </c>
      <c r="W13" s="46">
        <v>272</v>
      </c>
      <c r="X13" s="46">
        <v>183</v>
      </c>
      <c r="Y13" s="46">
        <v>116</v>
      </c>
      <c r="Z13" s="45">
        <v>80</v>
      </c>
      <c r="AA13" s="46">
        <v>357</v>
      </c>
      <c r="AB13" s="46">
        <v>274</v>
      </c>
      <c r="AC13" s="46">
        <v>192</v>
      </c>
      <c r="AD13" s="45">
        <v>147</v>
      </c>
      <c r="AE13" s="46">
        <v>434</v>
      </c>
      <c r="AF13" s="46">
        <v>362</v>
      </c>
      <c r="AG13" s="46">
        <v>271</v>
      </c>
      <c r="AH13" s="45">
        <v>224</v>
      </c>
      <c r="AI13" s="46">
        <v>521</v>
      </c>
      <c r="AJ13" s="46">
        <v>486</v>
      </c>
      <c r="AK13" s="46">
        <v>444</v>
      </c>
      <c r="AL13" s="42">
        <v>410</v>
      </c>
      <c r="AM13" s="46">
        <f t="shared" si="50"/>
        <v>47.058823529411768</v>
      </c>
      <c r="AN13" s="43">
        <f t="shared" si="51"/>
        <v>31.660899653979239</v>
      </c>
      <c r="AO13" s="46">
        <f t="shared" si="52"/>
        <v>20.069204152249135</v>
      </c>
      <c r="AP13" s="48">
        <f t="shared" si="53"/>
        <v>13.84083044982699</v>
      </c>
      <c r="AQ13" s="43">
        <f t="shared" si="54"/>
        <v>61.764705882352942</v>
      </c>
      <c r="AR13" s="43">
        <f t="shared" si="55"/>
        <v>47.404844290657437</v>
      </c>
      <c r="AS13" s="46">
        <f t="shared" si="56"/>
        <v>33.217993079584772</v>
      </c>
      <c r="AT13" s="48">
        <f t="shared" si="57"/>
        <v>25.432525951557093</v>
      </c>
      <c r="AU13" s="43">
        <f t="shared" si="58"/>
        <v>75.086505190311414</v>
      </c>
      <c r="AV13" s="43">
        <f t="shared" si="59"/>
        <v>62.629757785467127</v>
      </c>
      <c r="AW13" s="46">
        <f t="shared" si="60"/>
        <v>46.885813148788927</v>
      </c>
      <c r="AX13" s="48">
        <f t="shared" si="61"/>
        <v>38.754325259515568</v>
      </c>
      <c r="AY13" s="43">
        <f t="shared" si="62"/>
        <v>90.13840830449827</v>
      </c>
      <c r="AZ13" s="43">
        <f t="shared" si="63"/>
        <v>84.083044982698965</v>
      </c>
      <c r="BA13" s="46">
        <f t="shared" si="64"/>
        <v>76.816608996539799</v>
      </c>
      <c r="BB13" s="48">
        <f t="shared" si="65"/>
        <v>70.934256055363321</v>
      </c>
      <c r="BC13" s="46">
        <f t="shared" si="66"/>
        <v>27.983539094650205</v>
      </c>
      <c r="BD13" s="46">
        <f t="shared" si="67"/>
        <v>33.516483516483518</v>
      </c>
      <c r="BE13" s="46">
        <f t="shared" si="68"/>
        <v>36.825396825396822</v>
      </c>
      <c r="BF13" s="48">
        <f t="shared" si="69"/>
        <v>40.816326530612244</v>
      </c>
      <c r="BG13" s="46">
        <f t="shared" si="70"/>
        <v>16.975748930099858</v>
      </c>
      <c r="BH13" s="46">
        <f t="shared" si="71"/>
        <v>23.339011925042591</v>
      </c>
      <c r="BI13" s="46">
        <f t="shared" si="72"/>
        <v>29.223744292237441</v>
      </c>
      <c r="BJ13" s="48">
        <f t="shared" si="73"/>
        <v>32.885906040268459</v>
      </c>
      <c r="BK13" s="46">
        <f t="shared" si="74"/>
        <v>11.34640522875817</v>
      </c>
      <c r="BL13" s="46">
        <f t="shared" si="75"/>
        <v>15.698178664353859</v>
      </c>
      <c r="BM13" s="46">
        <f t="shared" si="76"/>
        <v>20.193740685543965</v>
      </c>
      <c r="BN13" s="48">
        <f t="shared" si="77"/>
        <v>23.931623931623932</v>
      </c>
      <c r="BO13" s="46">
        <f t="shared" si="78"/>
        <v>3.6286390862237079</v>
      </c>
      <c r="BP13" s="46">
        <f t="shared" si="79"/>
        <v>3.9098954143201929</v>
      </c>
      <c r="BQ13" s="46">
        <f t="shared" si="80"/>
        <v>4.101237760945871</v>
      </c>
      <c r="BR13" s="48">
        <f t="shared" si="81"/>
        <v>5.1346274264245464</v>
      </c>
      <c r="BS13" s="46">
        <f t="shared" si="82"/>
        <v>1.6816608996539792</v>
      </c>
      <c r="BT13" s="46">
        <f t="shared" si="83"/>
        <v>0.94463667820069208</v>
      </c>
      <c r="BU13" s="46">
        <f t="shared" si="84"/>
        <v>0.54498269896193774</v>
      </c>
      <c r="BV13" s="48">
        <f t="shared" si="85"/>
        <v>0.33910034602076122</v>
      </c>
      <c r="BW13" s="46">
        <f t="shared" si="86"/>
        <v>3.6384083044982698</v>
      </c>
      <c r="BX13" s="46">
        <f t="shared" si="87"/>
        <v>2.0311418685121105</v>
      </c>
      <c r="BY13" s="46">
        <f t="shared" si="88"/>
        <v>1.1366782006920415</v>
      </c>
      <c r="BZ13" s="48">
        <f t="shared" si="89"/>
        <v>0.77335640138408301</v>
      </c>
      <c r="CA13" s="46">
        <f t="shared" si="90"/>
        <v>6.617647058823529</v>
      </c>
      <c r="CB13" s="46">
        <f t="shared" si="91"/>
        <v>3.9896193771626298</v>
      </c>
      <c r="CC13" s="46">
        <f t="shared" si="92"/>
        <v>2.3217993079584773</v>
      </c>
      <c r="CD13" s="48">
        <f t="shared" si="93"/>
        <v>1.6193771626297577</v>
      </c>
      <c r="CE13" s="46">
        <f t="shared" si="94"/>
        <v>24.840830449826989</v>
      </c>
      <c r="CF13" s="46">
        <f t="shared" si="95"/>
        <v>21.505190311418684</v>
      </c>
      <c r="CG13" s="46">
        <f t="shared" si="96"/>
        <v>18.730103806228374</v>
      </c>
      <c r="CH13" s="48">
        <f t="shared" si="97"/>
        <v>13.814878892733564</v>
      </c>
      <c r="CI13" s="4" t="s">
        <v>5</v>
      </c>
      <c r="CJ13" s="3" t="s">
        <v>36</v>
      </c>
    </row>
    <row r="14" spans="1:104" s="43" customFormat="1" x14ac:dyDescent="0.25">
      <c r="A14" s="1">
        <v>10</v>
      </c>
      <c r="B14" s="46" t="s">
        <v>63</v>
      </c>
      <c r="C14" s="43">
        <v>1508</v>
      </c>
      <c r="D14" s="43">
        <v>3749</v>
      </c>
      <c r="E14" s="44">
        <v>1653</v>
      </c>
      <c r="F14" s="47">
        <v>10658</v>
      </c>
      <c r="G14" s="46">
        <v>6235</v>
      </c>
      <c r="H14" s="43">
        <v>4082</v>
      </c>
      <c r="I14" s="46">
        <v>2676</v>
      </c>
      <c r="J14" s="45">
        <v>2039</v>
      </c>
      <c r="K14" s="43">
        <v>15074</v>
      </c>
      <c r="L14" s="43">
        <v>10719</v>
      </c>
      <c r="M14" s="46">
        <v>5040</v>
      </c>
      <c r="N14" s="45">
        <v>3664</v>
      </c>
      <c r="O14" s="43">
        <v>25814</v>
      </c>
      <c r="P14" s="43">
        <v>17500</v>
      </c>
      <c r="Q14" s="46">
        <v>9064</v>
      </c>
      <c r="R14" s="45">
        <v>6441</v>
      </c>
      <c r="S14" s="43">
        <v>49741</v>
      </c>
      <c r="T14" s="46">
        <v>29524</v>
      </c>
      <c r="U14" s="46">
        <v>18831</v>
      </c>
      <c r="V14" s="45">
        <v>11840</v>
      </c>
      <c r="W14" s="46">
        <v>678</v>
      </c>
      <c r="X14" s="46">
        <v>465</v>
      </c>
      <c r="Y14" s="46">
        <v>263</v>
      </c>
      <c r="Z14" s="45">
        <v>194</v>
      </c>
      <c r="AA14" s="46">
        <v>1347</v>
      </c>
      <c r="AB14" s="46">
        <v>981</v>
      </c>
      <c r="AC14" s="46">
        <v>557</v>
      </c>
      <c r="AD14" s="45">
        <v>388</v>
      </c>
      <c r="AE14" s="46">
        <v>1965</v>
      </c>
      <c r="AF14" s="46">
        <v>1532</v>
      </c>
      <c r="AG14" s="46">
        <v>966</v>
      </c>
      <c r="AH14" s="45">
        <v>721</v>
      </c>
      <c r="AI14" s="46">
        <v>2673</v>
      </c>
      <c r="AJ14" s="46">
        <v>2031</v>
      </c>
      <c r="AK14" s="46">
        <v>1511</v>
      </c>
      <c r="AL14" s="42">
        <v>1095</v>
      </c>
      <c r="AM14" s="46">
        <f t="shared" si="50"/>
        <v>6.3614186526552823</v>
      </c>
      <c r="AN14" s="43">
        <f t="shared" si="51"/>
        <v>4.3629198723963221</v>
      </c>
      <c r="AO14" s="46">
        <f t="shared" si="52"/>
        <v>2.4676299493338338</v>
      </c>
      <c r="AP14" s="48">
        <f t="shared" si="53"/>
        <v>1.8202289360105086</v>
      </c>
      <c r="AQ14" s="43">
        <f t="shared" si="54"/>
        <v>12.638393694877088</v>
      </c>
      <c r="AR14" s="43">
        <f t="shared" si="55"/>
        <v>9.2043535372490144</v>
      </c>
      <c r="AS14" s="46">
        <f t="shared" si="56"/>
        <v>5.226121223494089</v>
      </c>
      <c r="AT14" s="48">
        <f t="shared" si="57"/>
        <v>3.6404578720210172</v>
      </c>
      <c r="AU14" s="43">
        <f t="shared" si="58"/>
        <v>18.436854944642523</v>
      </c>
      <c r="AV14" s="43">
        <f t="shared" si="59"/>
        <v>14.374179020454118</v>
      </c>
      <c r="AW14" s="46">
        <f t="shared" si="60"/>
        <v>9.0636141865265536</v>
      </c>
      <c r="AX14" s="48">
        <f t="shared" si="61"/>
        <v>6.7648714580596732</v>
      </c>
      <c r="AY14" s="43">
        <f t="shared" si="62"/>
        <v>25.079752298742729</v>
      </c>
      <c r="AZ14" s="43">
        <f t="shared" si="63"/>
        <v>19.056108087821354</v>
      </c>
      <c r="BA14" s="46">
        <f t="shared" si="64"/>
        <v>14.177143929442671</v>
      </c>
      <c r="BB14" s="48">
        <f t="shared" si="65"/>
        <v>10.273972602739725</v>
      </c>
      <c r="BC14" s="46">
        <f t="shared" si="66"/>
        <v>10.874097834803528</v>
      </c>
      <c r="BD14" s="46">
        <f t="shared" si="67"/>
        <v>11.391474767270946</v>
      </c>
      <c r="BE14" s="46">
        <f t="shared" si="68"/>
        <v>9.8281016442451428</v>
      </c>
      <c r="BF14" s="48">
        <f t="shared" si="69"/>
        <v>9.5144678764100057</v>
      </c>
      <c r="BG14" s="46">
        <f t="shared" si="70"/>
        <v>8.9359161470080934</v>
      </c>
      <c r="BH14" s="46">
        <f t="shared" si="71"/>
        <v>9.1519731318219986</v>
      </c>
      <c r="BI14" s="46">
        <f t="shared" si="72"/>
        <v>11.051587301587302</v>
      </c>
      <c r="BJ14" s="48">
        <f t="shared" si="73"/>
        <v>10.589519650655022</v>
      </c>
      <c r="BK14" s="46">
        <f t="shared" si="74"/>
        <v>7.6121484465793756</v>
      </c>
      <c r="BL14" s="46">
        <f t="shared" si="75"/>
        <v>8.7542857142857144</v>
      </c>
      <c r="BM14" s="46">
        <f t="shared" si="76"/>
        <v>10.657546337157987</v>
      </c>
      <c r="BN14" s="48">
        <f t="shared" si="77"/>
        <v>11.193913988511101</v>
      </c>
      <c r="BO14" s="46">
        <f t="shared" si="78"/>
        <v>5.3738364729297761</v>
      </c>
      <c r="BP14" s="46">
        <f t="shared" si="79"/>
        <v>6.8791491667795688</v>
      </c>
      <c r="BQ14" s="46">
        <f t="shared" si="80"/>
        <v>8.0240029738197656</v>
      </c>
      <c r="BR14" s="48">
        <f t="shared" si="81"/>
        <v>9.2483108108108105</v>
      </c>
      <c r="BS14" s="46">
        <f t="shared" si="82"/>
        <v>0.58500656783636706</v>
      </c>
      <c r="BT14" s="46">
        <f t="shared" si="83"/>
        <v>0.38299868643272661</v>
      </c>
      <c r="BU14" s="46">
        <f t="shared" si="84"/>
        <v>0.25107900168887221</v>
      </c>
      <c r="BV14" s="48">
        <f t="shared" si="85"/>
        <v>0.19131169074873336</v>
      </c>
      <c r="BW14" s="46">
        <f t="shared" si="86"/>
        <v>1.4143366485269282</v>
      </c>
      <c r="BX14" s="46">
        <f t="shared" si="87"/>
        <v>1.0057234002627136</v>
      </c>
      <c r="BY14" s="46">
        <f t="shared" si="88"/>
        <v>0.4728842184274723</v>
      </c>
      <c r="BZ14" s="48">
        <f t="shared" si="89"/>
        <v>0.34377932069806716</v>
      </c>
      <c r="CA14" s="46">
        <f t="shared" si="90"/>
        <v>2.4220303996997559</v>
      </c>
      <c r="CB14" s="46">
        <f t="shared" si="91"/>
        <v>1.6419590917620566</v>
      </c>
      <c r="CC14" s="46">
        <f t="shared" si="92"/>
        <v>0.85044098329893036</v>
      </c>
      <c r="CD14" s="48">
        <f t="shared" si="93"/>
        <v>0.60433477200225183</v>
      </c>
      <c r="CE14" s="46">
        <f t="shared" si="94"/>
        <v>4.6670106961906548</v>
      </c>
      <c r="CF14" s="46">
        <f t="shared" si="95"/>
        <v>2.770125727153312</v>
      </c>
      <c r="CG14" s="46">
        <f t="shared" si="96"/>
        <v>1.7668418089697879</v>
      </c>
      <c r="CH14" s="48">
        <f t="shared" si="97"/>
        <v>1.1109026083693001</v>
      </c>
      <c r="CI14" s="4" t="s">
        <v>5</v>
      </c>
      <c r="CJ14" s="3" t="s">
        <v>59</v>
      </c>
    </row>
    <row r="15" spans="1:104" s="43" customFormat="1" x14ac:dyDescent="0.25">
      <c r="A15" s="1">
        <v>11</v>
      </c>
      <c r="B15" s="46" t="s">
        <v>64</v>
      </c>
      <c r="C15" s="43">
        <v>1283</v>
      </c>
      <c r="D15" s="43">
        <v>5029</v>
      </c>
      <c r="E15" s="44">
        <v>2054</v>
      </c>
      <c r="F15" s="47">
        <v>5784</v>
      </c>
      <c r="G15" s="46">
        <v>20678</v>
      </c>
      <c r="H15" s="43">
        <v>12752</v>
      </c>
      <c r="I15" s="46">
        <v>8494</v>
      </c>
      <c r="J15" s="45">
        <v>6481</v>
      </c>
      <c r="K15" s="43">
        <v>45756</v>
      </c>
      <c r="L15" s="43">
        <v>25843</v>
      </c>
      <c r="M15" s="46">
        <v>16932</v>
      </c>
      <c r="N15" s="45">
        <v>11737</v>
      </c>
      <c r="O15" s="43">
        <v>87538</v>
      </c>
      <c r="P15" s="43">
        <v>51675</v>
      </c>
      <c r="Q15" s="46">
        <v>31968</v>
      </c>
      <c r="R15" s="45">
        <v>22985</v>
      </c>
      <c r="S15" s="43">
        <v>304119</v>
      </c>
      <c r="T15" s="46">
        <v>198284</v>
      </c>
      <c r="U15" s="46">
        <v>108749</v>
      </c>
      <c r="V15" s="45">
        <v>78166</v>
      </c>
      <c r="W15" s="46">
        <v>1775</v>
      </c>
      <c r="X15" s="46">
        <v>1376</v>
      </c>
      <c r="Y15" s="46">
        <v>1083</v>
      </c>
      <c r="Z15" s="45">
        <v>896</v>
      </c>
      <c r="AA15" s="46">
        <v>2283</v>
      </c>
      <c r="AB15" s="46">
        <v>1789</v>
      </c>
      <c r="AC15" s="46">
        <v>1503</v>
      </c>
      <c r="AD15" s="45">
        <v>1301</v>
      </c>
      <c r="AE15" s="46">
        <v>2760</v>
      </c>
      <c r="AF15" s="46">
        <v>2267</v>
      </c>
      <c r="AG15" s="46">
        <v>1906</v>
      </c>
      <c r="AH15" s="45">
        <v>1614</v>
      </c>
      <c r="AI15" s="46">
        <v>3782</v>
      </c>
      <c r="AJ15" s="46">
        <v>3138</v>
      </c>
      <c r="AK15" s="46">
        <v>2646</v>
      </c>
      <c r="AL15" s="42">
        <v>2318</v>
      </c>
      <c r="AM15" s="46">
        <f t="shared" si="50"/>
        <v>30.688105117565698</v>
      </c>
      <c r="AN15" s="43">
        <f t="shared" si="51"/>
        <v>23.789764868603044</v>
      </c>
      <c r="AO15" s="46">
        <f t="shared" si="52"/>
        <v>18.724066390041493</v>
      </c>
      <c r="AP15" s="48">
        <f t="shared" si="53"/>
        <v>15.491009681881051</v>
      </c>
      <c r="AQ15" s="43">
        <f t="shared" si="54"/>
        <v>39.47095435684647</v>
      </c>
      <c r="AR15" s="43">
        <f t="shared" si="55"/>
        <v>30.930152143845088</v>
      </c>
      <c r="AS15" s="46">
        <f t="shared" si="56"/>
        <v>25.985477178423235</v>
      </c>
      <c r="AT15" s="48">
        <f t="shared" si="57"/>
        <v>22.493084370677732</v>
      </c>
      <c r="AU15" s="43">
        <f t="shared" si="58"/>
        <v>47.717842323651453</v>
      </c>
      <c r="AV15" s="43">
        <f t="shared" si="59"/>
        <v>39.194329183955738</v>
      </c>
      <c r="AW15" s="46">
        <f t="shared" si="60"/>
        <v>32.952973720608576</v>
      </c>
      <c r="AX15" s="48">
        <f t="shared" si="61"/>
        <v>27.904564315352697</v>
      </c>
      <c r="AY15" s="43">
        <f t="shared" si="62"/>
        <v>65.387275242047025</v>
      </c>
      <c r="AZ15" s="43">
        <f t="shared" si="63"/>
        <v>54.253112033195023</v>
      </c>
      <c r="BA15" s="46">
        <f t="shared" si="64"/>
        <v>45.746887966804977</v>
      </c>
      <c r="BB15" s="48">
        <f t="shared" si="65"/>
        <v>40.076071922544955</v>
      </c>
      <c r="BC15" s="46">
        <f t="shared" si="66"/>
        <v>8.5840023213076702</v>
      </c>
      <c r="BD15" s="46">
        <f t="shared" si="67"/>
        <v>10.790464240903388</v>
      </c>
      <c r="BE15" s="46">
        <f t="shared" si="68"/>
        <v>12.750176595243701</v>
      </c>
      <c r="BF15" s="48">
        <f t="shared" si="69"/>
        <v>13.825027002005863</v>
      </c>
      <c r="BG15" s="46">
        <f t="shared" si="70"/>
        <v>4.9895095725150798</v>
      </c>
      <c r="BH15" s="46">
        <f t="shared" si="71"/>
        <v>6.922570908950199</v>
      </c>
      <c r="BI15" s="46">
        <f t="shared" si="72"/>
        <v>8.8766832034018428</v>
      </c>
      <c r="BJ15" s="48">
        <f t="shared" si="73"/>
        <v>11.084604242992247</v>
      </c>
      <c r="BK15" s="46">
        <f t="shared" si="74"/>
        <v>3.1529164477141354</v>
      </c>
      <c r="BL15" s="46">
        <f t="shared" si="75"/>
        <v>4.3870343492985002</v>
      </c>
      <c r="BM15" s="46">
        <f t="shared" si="76"/>
        <v>5.9622122122122123</v>
      </c>
      <c r="BN15" s="48">
        <f t="shared" si="77"/>
        <v>7.0219708505547098</v>
      </c>
      <c r="BO15" s="46">
        <f t="shared" si="78"/>
        <v>1.2435921464952864</v>
      </c>
      <c r="BP15" s="46">
        <f t="shared" si="79"/>
        <v>1.5825785237336345</v>
      </c>
      <c r="BQ15" s="46">
        <f t="shared" si="80"/>
        <v>2.4331258218466378</v>
      </c>
      <c r="BR15" s="48">
        <f t="shared" si="81"/>
        <v>2.9654837141468158</v>
      </c>
      <c r="BS15" s="46">
        <f t="shared" si="82"/>
        <v>3.5750345781466115</v>
      </c>
      <c r="BT15" s="46">
        <f t="shared" si="83"/>
        <v>2.2047026279391426</v>
      </c>
      <c r="BU15" s="46">
        <f t="shared" si="84"/>
        <v>1.468533886583679</v>
      </c>
      <c r="BV15" s="48">
        <f t="shared" si="85"/>
        <v>1.1205048409405256</v>
      </c>
      <c r="BW15" s="46">
        <f t="shared" si="86"/>
        <v>7.9107883817427389</v>
      </c>
      <c r="BX15" s="46">
        <f t="shared" si="87"/>
        <v>4.4680152143845087</v>
      </c>
      <c r="BY15" s="46">
        <f t="shared" si="88"/>
        <v>2.9273858921161824</v>
      </c>
      <c r="BZ15" s="48">
        <f t="shared" si="89"/>
        <v>2.0292185338865836</v>
      </c>
      <c r="CA15" s="46">
        <f t="shared" si="90"/>
        <v>15.134508990318119</v>
      </c>
      <c r="CB15" s="46">
        <f t="shared" si="91"/>
        <v>8.9341286307053949</v>
      </c>
      <c r="CC15" s="46">
        <f t="shared" si="92"/>
        <v>5.5269709543568464</v>
      </c>
      <c r="CD15" s="48">
        <f t="shared" si="93"/>
        <v>3.9738934993084372</v>
      </c>
      <c r="CE15" s="46">
        <f t="shared" si="94"/>
        <v>52.579356846473026</v>
      </c>
      <c r="CF15" s="46">
        <f t="shared" si="95"/>
        <v>34.281466113416322</v>
      </c>
      <c r="CG15" s="46">
        <f t="shared" si="96"/>
        <v>18.801694329183956</v>
      </c>
      <c r="CH15" s="48">
        <f t="shared" si="97"/>
        <v>13.514177040110651</v>
      </c>
      <c r="CI15" s="4" t="s">
        <v>5</v>
      </c>
      <c r="CJ15" s="3" t="s">
        <v>62</v>
      </c>
    </row>
    <row r="16" spans="1:104" s="43" customFormat="1" x14ac:dyDescent="0.25">
      <c r="A16" s="1">
        <v>12</v>
      </c>
      <c r="B16" s="46" t="s">
        <v>65</v>
      </c>
      <c r="C16" s="43">
        <v>690</v>
      </c>
      <c r="D16" s="43">
        <v>5101</v>
      </c>
      <c r="E16" s="44">
        <v>591</v>
      </c>
      <c r="F16" s="47">
        <v>2633</v>
      </c>
      <c r="G16" s="46">
        <v>5204</v>
      </c>
      <c r="H16" s="43">
        <v>2770</v>
      </c>
      <c r="I16" s="46">
        <v>1859</v>
      </c>
      <c r="J16" s="45">
        <v>1421</v>
      </c>
      <c r="K16" s="43">
        <v>10323</v>
      </c>
      <c r="L16" s="43">
        <v>5674</v>
      </c>
      <c r="M16" s="46">
        <v>3882</v>
      </c>
      <c r="N16" s="45">
        <v>2805</v>
      </c>
      <c r="O16" s="43">
        <v>15155</v>
      </c>
      <c r="P16" s="43">
        <v>8511</v>
      </c>
      <c r="Q16" s="46">
        <v>5630</v>
      </c>
      <c r="R16" s="45">
        <v>4092</v>
      </c>
      <c r="S16" s="43">
        <v>23557</v>
      </c>
      <c r="T16" s="46">
        <v>12147</v>
      </c>
      <c r="U16" s="46">
        <v>8427</v>
      </c>
      <c r="V16" s="45">
        <v>5951</v>
      </c>
      <c r="W16" s="46">
        <v>877</v>
      </c>
      <c r="X16" s="46">
        <v>545</v>
      </c>
      <c r="Y16" s="46">
        <v>395</v>
      </c>
      <c r="Z16" s="45">
        <v>316</v>
      </c>
      <c r="AA16" s="46">
        <v>1362</v>
      </c>
      <c r="AB16" s="46">
        <v>973</v>
      </c>
      <c r="AC16" s="46">
        <v>722</v>
      </c>
      <c r="AD16" s="45">
        <v>549</v>
      </c>
      <c r="AE16" s="46">
        <v>1573</v>
      </c>
      <c r="AF16" s="46">
        <v>1182</v>
      </c>
      <c r="AG16" s="46">
        <v>881</v>
      </c>
      <c r="AH16" s="45">
        <v>686</v>
      </c>
      <c r="AI16" s="46">
        <v>1738</v>
      </c>
      <c r="AJ16" s="46">
        <v>1336</v>
      </c>
      <c r="AK16" s="46">
        <v>1062</v>
      </c>
      <c r="AL16" s="42">
        <v>823</v>
      </c>
      <c r="AM16" s="46">
        <f t="shared" si="50"/>
        <v>33.308013672616788</v>
      </c>
      <c r="AN16" s="43">
        <f t="shared" si="51"/>
        <v>20.698822635776679</v>
      </c>
      <c r="AO16" s="46">
        <f t="shared" si="52"/>
        <v>15.001898974553741</v>
      </c>
      <c r="AP16" s="48">
        <f t="shared" si="53"/>
        <v>12.001519179642992</v>
      </c>
      <c r="AQ16" s="43">
        <f t="shared" si="54"/>
        <v>51.728066843904294</v>
      </c>
      <c r="AR16" s="43">
        <f t="shared" si="55"/>
        <v>36.95404481579947</v>
      </c>
      <c r="AS16" s="46">
        <f t="shared" si="56"/>
        <v>27.421192556019751</v>
      </c>
      <c r="AT16" s="48">
        <f t="shared" si="57"/>
        <v>20.850740600075959</v>
      </c>
      <c r="AU16" s="43">
        <f t="shared" si="58"/>
        <v>59.741739460691228</v>
      </c>
      <c r="AV16" s="43">
        <f t="shared" si="59"/>
        <v>44.891758450436761</v>
      </c>
      <c r="AW16" s="46">
        <f t="shared" si="60"/>
        <v>33.459931636916068</v>
      </c>
      <c r="AX16" s="48">
        <f t="shared" si="61"/>
        <v>26.053930877326245</v>
      </c>
      <c r="AY16" s="43">
        <f t="shared" si="62"/>
        <v>66.008355488036457</v>
      </c>
      <c r="AZ16" s="43">
        <f t="shared" si="63"/>
        <v>50.74060007595898</v>
      </c>
      <c r="BA16" s="46">
        <f t="shared" si="64"/>
        <v>40.334219521458415</v>
      </c>
      <c r="BB16" s="48">
        <f t="shared" si="65"/>
        <v>31.257121154576527</v>
      </c>
      <c r="BC16" s="46">
        <f t="shared" si="66"/>
        <v>16.852421214450423</v>
      </c>
      <c r="BD16" s="46">
        <f t="shared" si="67"/>
        <v>19.67509025270758</v>
      </c>
      <c r="BE16" s="46">
        <f t="shared" si="68"/>
        <v>21.247982786444325</v>
      </c>
      <c r="BF16" s="48">
        <f t="shared" si="69"/>
        <v>22.23786066150598</v>
      </c>
      <c r="BG16" s="46">
        <f t="shared" si="70"/>
        <v>13.193839000290613</v>
      </c>
      <c r="BH16" s="46">
        <f t="shared" si="71"/>
        <v>17.148396193161791</v>
      </c>
      <c r="BI16" s="46">
        <f t="shared" si="72"/>
        <v>18.598660484286452</v>
      </c>
      <c r="BJ16" s="48">
        <f t="shared" si="73"/>
        <v>19.572192513368982</v>
      </c>
      <c r="BK16" s="46">
        <f t="shared" si="74"/>
        <v>10.379412735070934</v>
      </c>
      <c r="BL16" s="46">
        <f t="shared" si="75"/>
        <v>13.887909763835037</v>
      </c>
      <c r="BM16" s="46">
        <f t="shared" si="76"/>
        <v>15.648312611012434</v>
      </c>
      <c r="BN16" s="48">
        <f t="shared" si="77"/>
        <v>16.764418377321604</v>
      </c>
      <c r="BO16" s="46">
        <f t="shared" si="78"/>
        <v>7.3778494714946721</v>
      </c>
      <c r="BP16" s="46">
        <f t="shared" si="79"/>
        <v>10.998600477484153</v>
      </c>
      <c r="BQ16" s="46">
        <f t="shared" si="80"/>
        <v>12.602349590601637</v>
      </c>
      <c r="BR16" s="48">
        <f t="shared" si="81"/>
        <v>13.829608469164846</v>
      </c>
      <c r="BS16" s="46">
        <f t="shared" si="82"/>
        <v>1.9764527155336118</v>
      </c>
      <c r="BT16" s="46">
        <f t="shared" si="83"/>
        <v>1.0520319027725029</v>
      </c>
      <c r="BU16" s="46">
        <f t="shared" si="84"/>
        <v>0.70603873908089632</v>
      </c>
      <c r="BV16" s="48">
        <f t="shared" si="85"/>
        <v>0.53968856817318644</v>
      </c>
      <c r="BW16" s="46">
        <f t="shared" si="86"/>
        <v>3.9206228636536271</v>
      </c>
      <c r="BX16" s="46">
        <f t="shared" si="87"/>
        <v>2.1549563235852638</v>
      </c>
      <c r="BY16" s="46">
        <f t="shared" si="88"/>
        <v>1.4743638435244968</v>
      </c>
      <c r="BZ16" s="48">
        <f t="shared" si="89"/>
        <v>1.0653247246486897</v>
      </c>
      <c r="CA16" s="46">
        <f t="shared" si="90"/>
        <v>5.7557918723889099</v>
      </c>
      <c r="CB16" s="46">
        <f t="shared" si="91"/>
        <v>3.2324344853778961</v>
      </c>
      <c r="CC16" s="46">
        <f t="shared" si="92"/>
        <v>2.1382453475123433</v>
      </c>
      <c r="CD16" s="48">
        <f t="shared" si="93"/>
        <v>1.5541207747816179</v>
      </c>
      <c r="CE16" s="46">
        <f t="shared" si="94"/>
        <v>8.9468287124952521</v>
      </c>
      <c r="CF16" s="46">
        <f t="shared" si="95"/>
        <v>4.6133687808583366</v>
      </c>
      <c r="CG16" s="46">
        <f t="shared" si="96"/>
        <v>3.2005317128750477</v>
      </c>
      <c r="CH16" s="48">
        <f t="shared" si="97"/>
        <v>2.2601595138625141</v>
      </c>
      <c r="CI16" s="4" t="s">
        <v>5</v>
      </c>
      <c r="CJ16" s="3" t="s">
        <v>61</v>
      </c>
    </row>
    <row r="17" spans="1:97" s="43" customFormat="1" x14ac:dyDescent="0.25">
      <c r="A17" s="1">
        <v>13</v>
      </c>
      <c r="B17" s="46" t="s">
        <v>66</v>
      </c>
      <c r="C17" s="43">
        <v>678</v>
      </c>
      <c r="D17" s="43">
        <v>3449</v>
      </c>
      <c r="E17" s="44">
        <v>1378</v>
      </c>
      <c r="F17" s="47">
        <v>6029</v>
      </c>
      <c r="G17" s="46">
        <v>20683</v>
      </c>
      <c r="H17" s="43">
        <v>6931</v>
      </c>
      <c r="I17" s="46">
        <v>5526</v>
      </c>
      <c r="J17" s="45">
        <v>4968</v>
      </c>
      <c r="K17" s="43">
        <v>61181</v>
      </c>
      <c r="L17" s="43">
        <v>19179</v>
      </c>
      <c r="M17" s="46">
        <v>7385</v>
      </c>
      <c r="N17" s="45">
        <v>6212</v>
      </c>
      <c r="O17" s="43">
        <v>77162</v>
      </c>
      <c r="P17" s="43">
        <v>28432</v>
      </c>
      <c r="Q17" s="46">
        <v>19859</v>
      </c>
      <c r="R17" s="45">
        <v>9885</v>
      </c>
      <c r="S17" s="43">
        <v>197727</v>
      </c>
      <c r="T17" s="46">
        <v>169160</v>
      </c>
      <c r="U17" s="46">
        <v>114439</v>
      </c>
      <c r="V17" s="45">
        <v>65238</v>
      </c>
      <c r="W17" s="46">
        <v>1027</v>
      </c>
      <c r="X17" s="46">
        <v>589</v>
      </c>
      <c r="Y17" s="46">
        <v>437</v>
      </c>
      <c r="Z17" s="45">
        <v>367</v>
      </c>
      <c r="AA17" s="46">
        <v>1484</v>
      </c>
      <c r="AB17" s="46">
        <v>1072</v>
      </c>
      <c r="AC17" s="46">
        <v>615</v>
      </c>
      <c r="AD17" s="45">
        <v>510</v>
      </c>
      <c r="AE17" s="46">
        <v>1999</v>
      </c>
      <c r="AF17" s="46">
        <v>1484</v>
      </c>
      <c r="AG17" s="46">
        <v>1113</v>
      </c>
      <c r="AH17" s="45">
        <v>696</v>
      </c>
      <c r="AI17" s="46">
        <v>3120</v>
      </c>
      <c r="AJ17" s="46">
        <v>2750</v>
      </c>
      <c r="AK17" s="46">
        <v>2374</v>
      </c>
      <c r="AL17" s="42">
        <v>2007</v>
      </c>
      <c r="AM17" s="46">
        <f t="shared" si="50"/>
        <v>17.034334052081604</v>
      </c>
      <c r="AN17" s="43">
        <f t="shared" si="51"/>
        <v>9.7694476695969481</v>
      </c>
      <c r="AO17" s="46">
        <f t="shared" si="52"/>
        <v>7.2482998838945099</v>
      </c>
      <c r="AP17" s="48">
        <f t="shared" si="53"/>
        <v>6.0872449825841768</v>
      </c>
      <c r="AQ17" s="43">
        <f t="shared" si="54"/>
        <v>24.614363907779069</v>
      </c>
      <c r="AR17" s="43">
        <f t="shared" si="55"/>
        <v>17.780726488638248</v>
      </c>
      <c r="AS17" s="46">
        <f t="shared" si="56"/>
        <v>10.200696632940787</v>
      </c>
      <c r="AT17" s="48">
        <f t="shared" si="57"/>
        <v>8.4591142809752853</v>
      </c>
      <c r="AU17" s="43">
        <f t="shared" si="58"/>
        <v>33.15641068170509</v>
      </c>
      <c r="AV17" s="43">
        <f t="shared" si="59"/>
        <v>24.614363907779069</v>
      </c>
      <c r="AW17" s="46">
        <f t="shared" si="60"/>
        <v>18.460772930834302</v>
      </c>
      <c r="AX17" s="48">
        <f t="shared" si="61"/>
        <v>11.544203018742744</v>
      </c>
      <c r="AY17" s="43">
        <f t="shared" si="62"/>
        <v>51.749875601260577</v>
      </c>
      <c r="AZ17" s="43">
        <f t="shared" si="63"/>
        <v>45.612871122905958</v>
      </c>
      <c r="BA17" s="46">
        <f t="shared" si="64"/>
        <v>39.376347653010448</v>
      </c>
      <c r="BB17" s="48">
        <f t="shared" si="65"/>
        <v>33.289102670426274</v>
      </c>
      <c r="BC17" s="46">
        <f t="shared" si="66"/>
        <v>4.9654305468258952</v>
      </c>
      <c r="BD17" s="46">
        <f t="shared" si="67"/>
        <v>8.4980522291155669</v>
      </c>
      <c r="BE17" s="46">
        <f t="shared" si="68"/>
        <v>7.9080709373868983</v>
      </c>
      <c r="BF17" s="48">
        <f t="shared" si="69"/>
        <v>7.3872785829307572</v>
      </c>
      <c r="BG17" s="46">
        <f t="shared" si="70"/>
        <v>2.425589643843677</v>
      </c>
      <c r="BH17" s="46">
        <f t="shared" si="71"/>
        <v>5.5894467907607277</v>
      </c>
      <c r="BI17" s="46">
        <f t="shared" si="72"/>
        <v>8.3276912660798921</v>
      </c>
      <c r="BJ17" s="48">
        <f t="shared" si="73"/>
        <v>8.2099162910495806</v>
      </c>
      <c r="BK17" s="46">
        <f t="shared" si="74"/>
        <v>2.5906534304450379</v>
      </c>
      <c r="BL17" s="46">
        <f t="shared" si="75"/>
        <v>5.2194710185706246</v>
      </c>
      <c r="BM17" s="46">
        <f t="shared" si="76"/>
        <v>5.6045118082481498</v>
      </c>
      <c r="BN17" s="48">
        <f t="shared" si="77"/>
        <v>7.040971168437026</v>
      </c>
      <c r="BO17" s="46">
        <f t="shared" si="78"/>
        <v>1.5779332109423598</v>
      </c>
      <c r="BP17" s="46">
        <f t="shared" si="79"/>
        <v>1.625679829746985</v>
      </c>
      <c r="BQ17" s="46">
        <f t="shared" si="80"/>
        <v>2.0744676203042669</v>
      </c>
      <c r="BR17" s="48">
        <f t="shared" si="81"/>
        <v>3.0764278487997792</v>
      </c>
      <c r="BS17" s="46">
        <f t="shared" si="82"/>
        <v>3.4305855034002324</v>
      </c>
      <c r="BT17" s="46">
        <f t="shared" si="83"/>
        <v>1.1496102172831315</v>
      </c>
      <c r="BU17" s="46">
        <f t="shared" si="84"/>
        <v>0.91656991209155747</v>
      </c>
      <c r="BV17" s="48">
        <f t="shared" si="85"/>
        <v>0.82401724995853376</v>
      </c>
      <c r="BW17" s="46">
        <f t="shared" si="86"/>
        <v>10.147785702438215</v>
      </c>
      <c r="BX17" s="46">
        <f t="shared" si="87"/>
        <v>3.1811245646044122</v>
      </c>
      <c r="BY17" s="46">
        <f t="shared" si="88"/>
        <v>1.2249129208824017</v>
      </c>
      <c r="BZ17" s="48">
        <f t="shared" si="89"/>
        <v>1.0303532924199701</v>
      </c>
      <c r="CA17" s="46">
        <f t="shared" si="90"/>
        <v>12.798474042129707</v>
      </c>
      <c r="CB17" s="46">
        <f t="shared" si="91"/>
        <v>4.7158732791507711</v>
      </c>
      <c r="CC17" s="46">
        <f t="shared" si="92"/>
        <v>3.2939127550174159</v>
      </c>
      <c r="CD17" s="48">
        <f t="shared" si="93"/>
        <v>1.6395753856360922</v>
      </c>
      <c r="CE17" s="46">
        <f t="shared" si="94"/>
        <v>32.795986067341182</v>
      </c>
      <c r="CF17" s="46">
        <f t="shared" si="95"/>
        <v>28.057721015093712</v>
      </c>
      <c r="CG17" s="46">
        <f t="shared" si="96"/>
        <v>18.981423121579034</v>
      </c>
      <c r="CH17" s="48">
        <f t="shared" si="97"/>
        <v>10.820699950240504</v>
      </c>
      <c r="CI17" s="4" t="s">
        <v>5</v>
      </c>
      <c r="CJ17" s="3" t="s">
        <v>60</v>
      </c>
    </row>
    <row r="18" spans="1:97" s="43" customFormat="1" x14ac:dyDescent="0.25">
      <c r="A18" s="1">
        <v>14</v>
      </c>
      <c r="B18" s="46" t="s">
        <v>67</v>
      </c>
      <c r="C18" s="43">
        <v>473</v>
      </c>
      <c r="D18" s="43">
        <v>3668</v>
      </c>
      <c r="E18" s="44">
        <v>808</v>
      </c>
      <c r="F18" s="47">
        <v>2812</v>
      </c>
      <c r="G18" s="46">
        <v>5855</v>
      </c>
      <c r="H18" s="43">
        <v>3266</v>
      </c>
      <c r="I18" s="46">
        <v>2460</v>
      </c>
      <c r="J18" s="45">
        <v>2118</v>
      </c>
      <c r="K18" s="43">
        <v>8628</v>
      </c>
      <c r="L18" s="43">
        <v>4306</v>
      </c>
      <c r="M18" s="46">
        <v>3271</v>
      </c>
      <c r="N18" s="45">
        <v>2718</v>
      </c>
      <c r="O18" s="43">
        <v>12597</v>
      </c>
      <c r="P18" s="43">
        <v>5444</v>
      </c>
      <c r="Q18" s="46">
        <v>3797</v>
      </c>
      <c r="R18" s="45">
        <v>3059</v>
      </c>
      <c r="S18" s="43">
        <v>308232</v>
      </c>
      <c r="T18" s="46">
        <v>295420</v>
      </c>
      <c r="U18" s="46">
        <v>292869</v>
      </c>
      <c r="V18" s="45">
        <v>249076</v>
      </c>
      <c r="W18" s="46">
        <v>996</v>
      </c>
      <c r="X18" s="46">
        <v>657</v>
      </c>
      <c r="Y18" s="46">
        <v>463</v>
      </c>
      <c r="Z18" s="45">
        <v>385</v>
      </c>
      <c r="AA18" s="46">
        <v>1145</v>
      </c>
      <c r="AB18" s="46">
        <v>813</v>
      </c>
      <c r="AC18" s="46">
        <v>622</v>
      </c>
      <c r="AD18" s="45">
        <v>524</v>
      </c>
      <c r="AE18" s="46">
        <v>1213</v>
      </c>
      <c r="AF18" s="46">
        <v>943</v>
      </c>
      <c r="AG18" s="46">
        <v>696</v>
      </c>
      <c r="AH18" s="45">
        <v>578</v>
      </c>
      <c r="AI18" s="46">
        <v>2727</v>
      </c>
      <c r="AJ18" s="46">
        <v>2608</v>
      </c>
      <c r="AK18" s="46">
        <v>2576</v>
      </c>
      <c r="AL18" s="42">
        <v>2335</v>
      </c>
      <c r="AM18" s="46">
        <f t="shared" si="50"/>
        <v>35.419630156472259</v>
      </c>
      <c r="AN18" s="43">
        <f t="shared" si="51"/>
        <v>23.364153627311524</v>
      </c>
      <c r="AO18" s="46">
        <f t="shared" si="52"/>
        <v>16.465149359886201</v>
      </c>
      <c r="AP18" s="48">
        <f t="shared" si="53"/>
        <v>13.691322901849217</v>
      </c>
      <c r="AQ18" s="43">
        <f t="shared" si="54"/>
        <v>40.718349928876243</v>
      </c>
      <c r="AR18" s="43">
        <f t="shared" si="55"/>
        <v>28.911806543385492</v>
      </c>
      <c r="AS18" s="46">
        <f t="shared" si="56"/>
        <v>22.119487908961592</v>
      </c>
      <c r="AT18" s="48">
        <f t="shared" si="57"/>
        <v>18.634423897581794</v>
      </c>
      <c r="AU18" s="43">
        <f t="shared" si="58"/>
        <v>43.136557610241823</v>
      </c>
      <c r="AV18" s="43">
        <f t="shared" si="59"/>
        <v>33.534850640113795</v>
      </c>
      <c r="AW18" s="46">
        <f t="shared" si="60"/>
        <v>24.751066856330013</v>
      </c>
      <c r="AX18" s="48">
        <f t="shared" si="61"/>
        <v>20.554765291607396</v>
      </c>
      <c r="AY18" s="43">
        <f t="shared" si="62"/>
        <v>96.977240398293034</v>
      </c>
      <c r="AZ18" s="43">
        <f t="shared" si="63"/>
        <v>92.745376955903268</v>
      </c>
      <c r="BA18" s="46">
        <f t="shared" si="64"/>
        <v>91.607396870554766</v>
      </c>
      <c r="BB18" s="48">
        <f t="shared" si="65"/>
        <v>83.036984352773828</v>
      </c>
      <c r="BC18" s="46">
        <f t="shared" si="66"/>
        <v>17.011101622544832</v>
      </c>
      <c r="BD18" s="46">
        <f t="shared" si="67"/>
        <v>20.116350275566443</v>
      </c>
      <c r="BE18" s="46">
        <f t="shared" si="68"/>
        <v>18.821138211382113</v>
      </c>
      <c r="BF18" s="48">
        <f t="shared" si="69"/>
        <v>18.17752596789424</v>
      </c>
      <c r="BG18" s="46">
        <f t="shared" si="70"/>
        <v>13.270746407046824</v>
      </c>
      <c r="BH18" s="46">
        <f t="shared" si="71"/>
        <v>18.880631676730143</v>
      </c>
      <c r="BI18" s="46">
        <f t="shared" si="72"/>
        <v>19.015591562213391</v>
      </c>
      <c r="BJ18" s="48">
        <f t="shared" si="73"/>
        <v>19.278881530537159</v>
      </c>
      <c r="BK18" s="46">
        <f t="shared" si="74"/>
        <v>9.6292768119393504</v>
      </c>
      <c r="BL18" s="46">
        <f t="shared" si="75"/>
        <v>17.321822189566497</v>
      </c>
      <c r="BM18" s="46">
        <f t="shared" si="76"/>
        <v>18.330260732156965</v>
      </c>
      <c r="BN18" s="48">
        <f t="shared" si="77"/>
        <v>18.895063746322329</v>
      </c>
      <c r="BO18" s="46">
        <f t="shared" si="78"/>
        <v>0.88472319551506662</v>
      </c>
      <c r="BP18" s="46">
        <f t="shared" si="79"/>
        <v>0.8828109132760138</v>
      </c>
      <c r="BQ18" s="46">
        <f t="shared" si="80"/>
        <v>0.87957414407124002</v>
      </c>
      <c r="BR18" s="48">
        <f t="shared" si="81"/>
        <v>0.93746487016011182</v>
      </c>
      <c r="BS18" s="46">
        <f t="shared" si="82"/>
        <v>2.0821479374110954</v>
      </c>
      <c r="BT18" s="46">
        <f t="shared" si="83"/>
        <v>1.1614509246088194</v>
      </c>
      <c r="BU18" s="46">
        <f t="shared" si="84"/>
        <v>0.87482219061166433</v>
      </c>
      <c r="BV18" s="48">
        <f t="shared" si="85"/>
        <v>0.75320056899004273</v>
      </c>
      <c r="BW18" s="46">
        <f t="shared" si="86"/>
        <v>3.0682788051209102</v>
      </c>
      <c r="BX18" s="46">
        <f t="shared" si="87"/>
        <v>1.5312944523470839</v>
      </c>
      <c r="BY18" s="46">
        <f t="shared" si="88"/>
        <v>1.1632290184921763</v>
      </c>
      <c r="BZ18" s="48">
        <f t="shared" si="89"/>
        <v>0.96657183499288768</v>
      </c>
      <c r="CA18" s="46">
        <f t="shared" si="90"/>
        <v>4.4797297297297298</v>
      </c>
      <c r="CB18" s="46">
        <f t="shared" si="91"/>
        <v>1.9359886201991465</v>
      </c>
      <c r="CC18" s="46">
        <f t="shared" si="92"/>
        <v>1.3502844950213371</v>
      </c>
      <c r="CD18" s="48">
        <f t="shared" si="93"/>
        <v>1.0878378378378379</v>
      </c>
      <c r="CE18" s="46">
        <f t="shared" si="94"/>
        <v>109.61308677098151</v>
      </c>
      <c r="CF18" s="46">
        <f t="shared" si="95"/>
        <v>105.05689900426742</v>
      </c>
      <c r="CG18" s="46">
        <f t="shared" si="96"/>
        <v>104.14971550497866</v>
      </c>
      <c r="CH18" s="48">
        <f t="shared" si="97"/>
        <v>88.576102418207682</v>
      </c>
      <c r="CI18" s="4" t="s">
        <v>5</v>
      </c>
      <c r="CJ18" s="3" t="s">
        <v>58</v>
      </c>
    </row>
    <row r="19" spans="1:97" s="43" customFormat="1" x14ac:dyDescent="0.25">
      <c r="A19" s="1">
        <v>15</v>
      </c>
      <c r="B19" s="46" t="s">
        <v>49</v>
      </c>
      <c r="C19" s="43">
        <v>597</v>
      </c>
      <c r="D19" s="43">
        <v>2505</v>
      </c>
      <c r="E19" s="44">
        <v>863</v>
      </c>
      <c r="F19" s="47">
        <v>2971</v>
      </c>
      <c r="G19" s="46">
        <v>3300</v>
      </c>
      <c r="H19" s="43">
        <v>1349</v>
      </c>
      <c r="I19" s="46">
        <v>847</v>
      </c>
      <c r="J19" s="45">
        <v>619</v>
      </c>
      <c r="K19" s="43">
        <v>6940</v>
      </c>
      <c r="L19" s="43">
        <v>2506</v>
      </c>
      <c r="M19" s="46">
        <v>1423</v>
      </c>
      <c r="N19" s="45">
        <v>985</v>
      </c>
      <c r="O19" s="43">
        <v>12333</v>
      </c>
      <c r="P19" s="43">
        <v>4236</v>
      </c>
      <c r="Q19" s="46">
        <v>1823</v>
      </c>
      <c r="R19" s="45">
        <v>1265</v>
      </c>
      <c r="S19" s="43">
        <v>290592</v>
      </c>
      <c r="T19" s="46">
        <v>262928</v>
      </c>
      <c r="U19" s="46">
        <v>237515</v>
      </c>
      <c r="V19" s="45">
        <v>53000</v>
      </c>
      <c r="W19" s="46">
        <v>627</v>
      </c>
      <c r="X19" s="46">
        <v>351</v>
      </c>
      <c r="Y19" s="46">
        <v>231</v>
      </c>
      <c r="Z19" s="45">
        <v>175</v>
      </c>
      <c r="AA19" s="46">
        <v>895</v>
      </c>
      <c r="AB19" s="46">
        <v>550</v>
      </c>
      <c r="AC19" s="46">
        <v>363</v>
      </c>
      <c r="AD19" s="45">
        <v>266</v>
      </c>
      <c r="AE19" s="46">
        <v>1098</v>
      </c>
      <c r="AF19" s="46">
        <v>676</v>
      </c>
      <c r="AG19" s="46">
        <v>415</v>
      </c>
      <c r="AH19" s="45">
        <v>311</v>
      </c>
      <c r="AI19" s="46">
        <v>2742</v>
      </c>
      <c r="AJ19" s="46">
        <v>2623</v>
      </c>
      <c r="AK19" s="46">
        <v>2391</v>
      </c>
      <c r="AL19" s="42">
        <v>1400</v>
      </c>
      <c r="AM19" s="46">
        <f t="shared" si="50"/>
        <v>21.104005385392124</v>
      </c>
      <c r="AN19" s="43">
        <f t="shared" si="51"/>
        <v>11.814203971726691</v>
      </c>
      <c r="AO19" s="46">
        <f t="shared" si="52"/>
        <v>7.7751598788286769</v>
      </c>
      <c r="AP19" s="48">
        <f t="shared" si="53"/>
        <v>5.8902726354762702</v>
      </c>
      <c r="AQ19" s="43">
        <f t="shared" si="54"/>
        <v>30.124537192864356</v>
      </c>
      <c r="AR19" s="43">
        <f t="shared" si="55"/>
        <v>18.512285425782565</v>
      </c>
      <c r="AS19" s="46">
        <f t="shared" si="56"/>
        <v>12.218108381016492</v>
      </c>
      <c r="AT19" s="48">
        <f t="shared" si="57"/>
        <v>8.9532144059239318</v>
      </c>
      <c r="AU19" s="43">
        <f t="shared" si="58"/>
        <v>36.957253450016829</v>
      </c>
      <c r="AV19" s="43">
        <f t="shared" si="59"/>
        <v>22.753281723325479</v>
      </c>
      <c r="AW19" s="46">
        <f t="shared" si="60"/>
        <v>13.968360821272299</v>
      </c>
      <c r="AX19" s="48">
        <f t="shared" si="61"/>
        <v>10.467855940760687</v>
      </c>
      <c r="AY19" s="43">
        <f t="shared" si="62"/>
        <v>92.29215752271962</v>
      </c>
      <c r="AZ19" s="43">
        <f t="shared" si="63"/>
        <v>88.286772130595764</v>
      </c>
      <c r="BA19" s="46">
        <f t="shared" si="64"/>
        <v>80.477953550992936</v>
      </c>
      <c r="BB19" s="48">
        <f t="shared" si="65"/>
        <v>47.122181083810162</v>
      </c>
      <c r="BC19" s="46">
        <f t="shared" si="66"/>
        <v>19</v>
      </c>
      <c r="BD19" s="46">
        <f t="shared" si="67"/>
        <v>26.019273535952557</v>
      </c>
      <c r="BE19" s="46">
        <f t="shared" si="68"/>
        <v>27.272727272727273</v>
      </c>
      <c r="BF19" s="48">
        <f t="shared" si="69"/>
        <v>28.27140549273021</v>
      </c>
      <c r="BG19" s="46">
        <f t="shared" si="70"/>
        <v>12.896253602305476</v>
      </c>
      <c r="BH19" s="46">
        <f t="shared" si="71"/>
        <v>21.947326416600159</v>
      </c>
      <c r="BI19" s="46">
        <f t="shared" si="72"/>
        <v>25.509486999297259</v>
      </c>
      <c r="BJ19" s="48">
        <f t="shared" si="73"/>
        <v>27.00507614213198</v>
      </c>
      <c r="BK19" s="46">
        <f t="shared" si="74"/>
        <v>8.9029433227925079</v>
      </c>
      <c r="BL19" s="46">
        <f t="shared" si="75"/>
        <v>15.958451369216242</v>
      </c>
      <c r="BM19" s="46">
        <f t="shared" si="76"/>
        <v>22.764673614920461</v>
      </c>
      <c r="BN19" s="48">
        <f t="shared" si="77"/>
        <v>24.584980237154149</v>
      </c>
      <c r="BO19" s="46">
        <f t="shared" si="78"/>
        <v>0.94359101420548397</v>
      </c>
      <c r="BP19" s="46">
        <f t="shared" si="79"/>
        <v>0.99761151341812204</v>
      </c>
      <c r="BQ19" s="46">
        <f t="shared" si="80"/>
        <v>1.0066732627413006</v>
      </c>
      <c r="BR19" s="48">
        <f t="shared" si="81"/>
        <v>2.641509433962264</v>
      </c>
      <c r="BS19" s="46">
        <f t="shared" si="82"/>
        <v>1.1107371255469538</v>
      </c>
      <c r="BT19" s="46">
        <f t="shared" si="83"/>
        <v>0.45405587344328507</v>
      </c>
      <c r="BU19" s="46">
        <f t="shared" si="84"/>
        <v>0.28508919555705148</v>
      </c>
      <c r="BV19" s="48">
        <f t="shared" si="85"/>
        <v>0.20834735779198923</v>
      </c>
      <c r="BW19" s="46">
        <f t="shared" si="86"/>
        <v>2.3359138337260181</v>
      </c>
      <c r="BX19" s="46">
        <f t="shared" si="87"/>
        <v>0.84348704140020192</v>
      </c>
      <c r="BY19" s="46">
        <f t="shared" si="88"/>
        <v>0.47896331201615616</v>
      </c>
      <c r="BZ19" s="48">
        <f t="shared" si="89"/>
        <v>0.33153820262537864</v>
      </c>
      <c r="CA19" s="46">
        <f t="shared" si="90"/>
        <v>4.1511275664759344</v>
      </c>
      <c r="CB19" s="46">
        <f t="shared" si="91"/>
        <v>1.4257825647929989</v>
      </c>
      <c r="CC19" s="46">
        <f t="shared" si="92"/>
        <v>0.61359811511275664</v>
      </c>
      <c r="CD19" s="48">
        <f t="shared" si="93"/>
        <v>0.42578256479299897</v>
      </c>
      <c r="CE19" s="46">
        <f t="shared" si="94"/>
        <v>97.809491753618303</v>
      </c>
      <c r="CF19" s="46">
        <f t="shared" si="95"/>
        <v>88.498148771457423</v>
      </c>
      <c r="CG19" s="46">
        <f t="shared" si="96"/>
        <v>79.944463143722658</v>
      </c>
      <c r="CH19" s="48">
        <f t="shared" si="97"/>
        <v>17.839111410299562</v>
      </c>
      <c r="CI19" s="4" t="s">
        <v>44</v>
      </c>
      <c r="CJ19" s="3" t="s">
        <v>48</v>
      </c>
    </row>
    <row r="20" spans="1:97" s="43" customFormat="1" x14ac:dyDescent="0.25">
      <c r="A20" s="1">
        <v>16</v>
      </c>
      <c r="B20" s="46" t="s">
        <v>53</v>
      </c>
      <c r="C20" s="46">
        <v>2038</v>
      </c>
      <c r="D20" s="46">
        <v>1615</v>
      </c>
      <c r="E20" s="44">
        <v>2353</v>
      </c>
      <c r="F20" s="47">
        <v>8054</v>
      </c>
      <c r="G20" s="46">
        <v>4219</v>
      </c>
      <c r="H20" s="46">
        <v>2116</v>
      </c>
      <c r="I20" s="46">
        <v>899</v>
      </c>
      <c r="J20" s="45">
        <v>515</v>
      </c>
      <c r="K20" s="46">
        <v>9721</v>
      </c>
      <c r="L20" s="46">
        <v>3824</v>
      </c>
      <c r="M20" s="46">
        <v>2062</v>
      </c>
      <c r="N20" s="45">
        <v>1490</v>
      </c>
      <c r="O20" s="46">
        <v>16674</v>
      </c>
      <c r="P20" s="46">
        <v>6646</v>
      </c>
      <c r="Q20" s="46">
        <v>3496</v>
      </c>
      <c r="R20" s="45">
        <v>1979</v>
      </c>
      <c r="S20" s="46">
        <v>222802</v>
      </c>
      <c r="T20" s="46">
        <v>92121</v>
      </c>
      <c r="U20" s="46">
        <v>29561</v>
      </c>
      <c r="V20" s="45">
        <v>12848</v>
      </c>
      <c r="W20" s="46">
        <v>749</v>
      </c>
      <c r="X20" s="46">
        <v>390</v>
      </c>
      <c r="Y20" s="46">
        <v>161</v>
      </c>
      <c r="Z20" s="45">
        <v>90</v>
      </c>
      <c r="AA20" s="46">
        <v>1296</v>
      </c>
      <c r="AB20" s="46">
        <v>663</v>
      </c>
      <c r="AC20" s="46">
        <v>382</v>
      </c>
      <c r="AD20" s="45">
        <v>242</v>
      </c>
      <c r="AE20" s="46">
        <v>1783</v>
      </c>
      <c r="AF20" s="46">
        <v>977</v>
      </c>
      <c r="AG20" s="46">
        <v>615</v>
      </c>
      <c r="AH20" s="45">
        <v>368</v>
      </c>
      <c r="AI20" s="46">
        <v>2990</v>
      </c>
      <c r="AJ20" s="46">
        <v>2361</v>
      </c>
      <c r="AK20" s="46">
        <v>1537</v>
      </c>
      <c r="AL20" s="48">
        <v>1075</v>
      </c>
      <c r="AM20" s="46">
        <f t="shared" si="2"/>
        <v>9.2997268438043204</v>
      </c>
      <c r="AN20" s="43">
        <f t="shared" si="3"/>
        <v>4.8423143779488456</v>
      </c>
      <c r="AO20" s="46">
        <f t="shared" si="4"/>
        <v>1.9990067047429849</v>
      </c>
      <c r="AP20" s="48">
        <f t="shared" si="5"/>
        <v>1.1174571641420412</v>
      </c>
      <c r="AQ20" s="43">
        <f t="shared" si="6"/>
        <v>16.091383163645393</v>
      </c>
      <c r="AR20" s="43">
        <f t="shared" si="7"/>
        <v>8.2319344425130367</v>
      </c>
      <c r="AS20" s="46">
        <f t="shared" si="8"/>
        <v>4.7429848522473304</v>
      </c>
      <c r="AT20" s="48">
        <f t="shared" si="9"/>
        <v>3.0047181524708217</v>
      </c>
      <c r="AU20" s="43">
        <f t="shared" si="10"/>
        <v>22.138068040725106</v>
      </c>
      <c r="AV20" s="43">
        <f t="shared" si="11"/>
        <v>12.130618326297492</v>
      </c>
      <c r="AW20" s="46">
        <f t="shared" si="12"/>
        <v>7.6359572883039482</v>
      </c>
      <c r="AX20" s="48">
        <f t="shared" si="13"/>
        <v>4.5691581822696801</v>
      </c>
      <c r="AY20" s="43">
        <f>(AI20*100)/F20</f>
        <v>37.124410230941145</v>
      </c>
      <c r="AZ20" s="43">
        <f t="shared" si="15"/>
        <v>29.314626272659549</v>
      </c>
      <c r="BA20" s="46">
        <f t="shared" si="16"/>
        <v>19.083685125403527</v>
      </c>
      <c r="BB20" s="48">
        <f t="shared" si="17"/>
        <v>13.347405016141048</v>
      </c>
      <c r="BC20" s="46">
        <f t="shared" si="18"/>
        <v>17.753022043138184</v>
      </c>
      <c r="BD20" s="46">
        <f t="shared" si="19"/>
        <v>18.43100189035917</v>
      </c>
      <c r="BE20" s="46">
        <f t="shared" si="20"/>
        <v>17.908787541713014</v>
      </c>
      <c r="BF20" s="48">
        <f t="shared" si="21"/>
        <v>17.475728155339805</v>
      </c>
      <c r="BG20" s="46">
        <f t="shared" si="22"/>
        <v>13.331961732332065</v>
      </c>
      <c r="BH20" s="46">
        <f t="shared" si="23"/>
        <v>17.33786610878661</v>
      </c>
      <c r="BI20" s="46">
        <f t="shared" si="24"/>
        <v>18.525703200775947</v>
      </c>
      <c r="BJ20" s="48">
        <f t="shared" si="25"/>
        <v>16.241610738255034</v>
      </c>
      <c r="BK20" s="46">
        <f t="shared" si="26"/>
        <v>10.693294950221903</v>
      </c>
      <c r="BL20" s="46">
        <f t="shared" si="27"/>
        <v>14.700571772494733</v>
      </c>
      <c r="BM20" s="46">
        <f t="shared" si="28"/>
        <v>17.591533180778033</v>
      </c>
      <c r="BN20" s="48">
        <f t="shared" si="29"/>
        <v>18.595250126326427</v>
      </c>
      <c r="BO20" s="46">
        <f t="shared" si="30"/>
        <v>1.3419987253256254</v>
      </c>
      <c r="BP20" s="46">
        <f t="shared" si="31"/>
        <v>2.5629335330706353</v>
      </c>
      <c r="BQ20" s="46">
        <f t="shared" si="32"/>
        <v>5.1994181522952543</v>
      </c>
      <c r="BR20" s="48">
        <f t="shared" si="33"/>
        <v>8.3670610211706098</v>
      </c>
      <c r="BS20" s="46">
        <f t="shared" si="34"/>
        <v>0.5238390861683635</v>
      </c>
      <c r="BT20" s="46">
        <f t="shared" si="35"/>
        <v>0.26272659548050659</v>
      </c>
      <c r="BU20" s="46">
        <f t="shared" si="36"/>
        <v>0.11162155450707723</v>
      </c>
      <c r="BV20" s="48">
        <f t="shared" si="37"/>
        <v>6.394338217035013E-2</v>
      </c>
      <c r="BW20" s="46">
        <f t="shared" si="38"/>
        <v>1.2069778991805313</v>
      </c>
      <c r="BX20" s="46">
        <f t="shared" si="39"/>
        <v>0.47479513285324065</v>
      </c>
      <c r="BY20" s="46">
        <f t="shared" si="40"/>
        <v>0.25602185249565435</v>
      </c>
      <c r="BZ20" s="48">
        <f t="shared" si="41"/>
        <v>0.18500124161907128</v>
      </c>
      <c r="CA20" s="46">
        <f t="shared" si="42"/>
        <v>2.0702756394338215</v>
      </c>
      <c r="CB20" s="46">
        <f t="shared" si="43"/>
        <v>0.82518003476533397</v>
      </c>
      <c r="CC20" s="46">
        <f t="shared" si="44"/>
        <v>0.43407002731561956</v>
      </c>
      <c r="CD20" s="48">
        <f t="shared" si="45"/>
        <v>0.24571641420412219</v>
      </c>
      <c r="CE20" s="46">
        <f t="shared" si="46"/>
        <v>27.663521231686119</v>
      </c>
      <c r="CF20" s="46">
        <f t="shared" si="47"/>
        <v>11.437919046436553</v>
      </c>
      <c r="CG20" s="46">
        <f t="shared" si="48"/>
        <v>3.6703501365780977</v>
      </c>
      <c r="CH20" s="48">
        <f t="shared" si="49"/>
        <v>1.5952321827663274</v>
      </c>
      <c r="CI20" s="12" t="s">
        <v>44</v>
      </c>
      <c r="CJ20" s="31" t="s">
        <v>52</v>
      </c>
      <c r="CK20" s="46"/>
      <c r="CL20" s="46"/>
      <c r="CM20" s="46"/>
      <c r="CN20" s="46"/>
      <c r="CO20" s="46"/>
      <c r="CP20" s="46"/>
      <c r="CQ20" s="46"/>
      <c r="CR20" s="46"/>
      <c r="CS20" s="46"/>
    </row>
    <row r="21" spans="1:97" s="50" customFormat="1" x14ac:dyDescent="0.25">
      <c r="A21" s="1">
        <v>17</v>
      </c>
      <c r="B21" s="46" t="s">
        <v>55</v>
      </c>
      <c r="C21" s="46">
        <v>2194</v>
      </c>
      <c r="D21" s="46">
        <v>3353</v>
      </c>
      <c r="E21" s="44">
        <v>3566</v>
      </c>
      <c r="F21" s="47">
        <v>15129</v>
      </c>
      <c r="G21" s="46">
        <v>22335</v>
      </c>
      <c r="H21" s="46">
        <v>14474</v>
      </c>
      <c r="I21" s="46">
        <v>11146</v>
      </c>
      <c r="J21" s="45">
        <v>9960</v>
      </c>
      <c r="K21" s="46">
        <v>45282</v>
      </c>
      <c r="L21" s="46">
        <v>27687</v>
      </c>
      <c r="M21" s="46">
        <v>16861</v>
      </c>
      <c r="N21" s="45">
        <v>12725</v>
      </c>
      <c r="O21" s="46">
        <v>100380</v>
      </c>
      <c r="P21" s="46">
        <v>58660</v>
      </c>
      <c r="Q21" s="46">
        <v>31858</v>
      </c>
      <c r="R21" s="45">
        <v>24717</v>
      </c>
      <c r="S21" s="46">
        <v>1050029</v>
      </c>
      <c r="T21" s="46">
        <v>703905</v>
      </c>
      <c r="U21" s="46">
        <v>404726</v>
      </c>
      <c r="V21" s="45">
        <v>283526</v>
      </c>
      <c r="W21" s="46">
        <v>1620</v>
      </c>
      <c r="X21" s="46">
        <v>957</v>
      </c>
      <c r="Y21" s="46">
        <v>647</v>
      </c>
      <c r="Z21" s="45">
        <v>494</v>
      </c>
      <c r="AA21" s="46">
        <v>2757</v>
      </c>
      <c r="AB21" s="46">
        <v>1710</v>
      </c>
      <c r="AC21" s="46">
        <v>1081</v>
      </c>
      <c r="AD21" s="45">
        <v>820</v>
      </c>
      <c r="AE21" s="46">
        <v>4768</v>
      </c>
      <c r="AF21" s="46">
        <v>2888</v>
      </c>
      <c r="AG21" s="46">
        <v>1826</v>
      </c>
      <c r="AH21" s="45">
        <v>1380</v>
      </c>
      <c r="AI21" s="46">
        <v>10781</v>
      </c>
      <c r="AJ21" s="46">
        <v>7683</v>
      </c>
      <c r="AK21" s="46">
        <v>5814</v>
      </c>
      <c r="AL21" s="48">
        <v>4668</v>
      </c>
      <c r="AM21" s="46">
        <f t="shared" si="2"/>
        <v>10.707911957168353</v>
      </c>
      <c r="AN21" s="43">
        <f t="shared" si="3"/>
        <v>6.3255998413642676</v>
      </c>
      <c r="AO21" s="46">
        <f t="shared" si="4"/>
        <v>4.2765549606715583</v>
      </c>
      <c r="AP21" s="48">
        <f t="shared" si="5"/>
        <v>3.2652521647167689</v>
      </c>
      <c r="AQ21" s="43">
        <f t="shared" si="6"/>
        <v>18.223279793773546</v>
      </c>
      <c r="AR21" s="43">
        <f t="shared" si="7"/>
        <v>11.302795954788817</v>
      </c>
      <c r="AS21" s="46">
        <f t="shared" si="8"/>
        <v>7.1452177936413515</v>
      </c>
      <c r="AT21" s="48">
        <f t="shared" si="9"/>
        <v>5.4200542005420056</v>
      </c>
      <c r="AU21" s="43">
        <f t="shared" si="10"/>
        <v>31.515632229493026</v>
      </c>
      <c r="AV21" s="43">
        <f t="shared" si="11"/>
        <v>19.089166501421111</v>
      </c>
      <c r="AW21" s="46">
        <f t="shared" si="12"/>
        <v>12.069535329499637</v>
      </c>
      <c r="AX21" s="48">
        <f t="shared" si="13"/>
        <v>9.121554630180448</v>
      </c>
      <c r="AY21" s="43">
        <f t="shared" si="14"/>
        <v>71.2604930927358</v>
      </c>
      <c r="AZ21" s="43">
        <f t="shared" si="15"/>
        <v>50.783263930200278</v>
      </c>
      <c r="BA21" s="46">
        <f t="shared" si="16"/>
        <v>38.429506246281974</v>
      </c>
      <c r="BB21" s="48">
        <f t="shared" si="17"/>
        <v>30.854650009914732</v>
      </c>
      <c r="BC21" s="46">
        <f t="shared" si="18"/>
        <v>7.2531900604432504</v>
      </c>
      <c r="BD21" s="46">
        <f t="shared" si="19"/>
        <v>6.61185574132928</v>
      </c>
      <c r="BE21" s="46">
        <f t="shared" si="20"/>
        <v>5.8047730127399966</v>
      </c>
      <c r="BF21" s="48">
        <f t="shared" si="21"/>
        <v>4.9598393574297193</v>
      </c>
      <c r="BG21" s="46">
        <f t="shared" si="22"/>
        <v>6.0885119915198089</v>
      </c>
      <c r="BH21" s="46">
        <f t="shared" si="23"/>
        <v>6.1761837685556396</v>
      </c>
      <c r="BI21" s="46">
        <f t="shared" si="24"/>
        <v>6.4112448846450389</v>
      </c>
      <c r="BJ21" s="48">
        <f t="shared" si="25"/>
        <v>6.4440078585461693</v>
      </c>
      <c r="BK21" s="46">
        <f t="shared" si="26"/>
        <v>4.7499501892807334</v>
      </c>
      <c r="BL21" s="46">
        <f t="shared" si="27"/>
        <v>4.923286737129219</v>
      </c>
      <c r="BM21" s="46">
        <f t="shared" si="28"/>
        <v>5.7316843493000187</v>
      </c>
      <c r="BN21" s="48">
        <f t="shared" si="29"/>
        <v>5.5832018448840879</v>
      </c>
      <c r="BO21" s="46">
        <f t="shared" si="30"/>
        <v>1.0267335473591681</v>
      </c>
      <c r="BP21" s="46">
        <f t="shared" si="31"/>
        <v>1.0914825153962537</v>
      </c>
      <c r="BQ21" s="46">
        <f t="shared" si="32"/>
        <v>1.4365274284330634</v>
      </c>
      <c r="BR21" s="48">
        <f t="shared" si="33"/>
        <v>1.6464098530646218</v>
      </c>
      <c r="BS21" s="46">
        <f t="shared" si="34"/>
        <v>1.4763037874281182</v>
      </c>
      <c r="BT21" s="46">
        <f t="shared" si="35"/>
        <v>0.95670566461762174</v>
      </c>
      <c r="BU21" s="46">
        <f t="shared" si="36"/>
        <v>0.73673078194196573</v>
      </c>
      <c r="BV21" s="48">
        <f t="shared" si="37"/>
        <v>0.65833829069998018</v>
      </c>
      <c r="BW21" s="46">
        <f t="shared" si="38"/>
        <v>2.9930596866944281</v>
      </c>
      <c r="BX21" s="46">
        <f t="shared" si="39"/>
        <v>1.8300614713464207</v>
      </c>
      <c r="BY21" s="46">
        <f t="shared" si="40"/>
        <v>1.1144821204309605</v>
      </c>
      <c r="BZ21" s="48">
        <f t="shared" si="41"/>
        <v>0.8410998744133783</v>
      </c>
      <c r="CA21" s="46">
        <f t="shared" si="42"/>
        <v>6.6349395201269088</v>
      </c>
      <c r="CB21" s="46">
        <f t="shared" si="43"/>
        <v>3.8773217000462687</v>
      </c>
      <c r="CC21" s="46">
        <f t="shared" si="44"/>
        <v>2.1057571551325269</v>
      </c>
      <c r="CD21" s="48">
        <f t="shared" si="45"/>
        <v>1.6337497521316677</v>
      </c>
      <c r="CE21" s="46">
        <f t="shared" si="46"/>
        <v>69.405049904157579</v>
      </c>
      <c r="CF21" s="46">
        <f t="shared" si="47"/>
        <v>46.526868927225856</v>
      </c>
      <c r="CG21" s="46">
        <f t="shared" si="48"/>
        <v>26.751668980104434</v>
      </c>
      <c r="CH21" s="48">
        <f t="shared" si="49"/>
        <v>18.740564478815521</v>
      </c>
      <c r="CI21" s="12" t="s">
        <v>44</v>
      </c>
      <c r="CJ21" s="31" t="s">
        <v>54</v>
      </c>
      <c r="CK21" s="46"/>
      <c r="CL21" s="46"/>
      <c r="CM21" s="46"/>
      <c r="CN21" s="46"/>
      <c r="CO21" s="46"/>
      <c r="CP21" s="46"/>
      <c r="CQ21" s="46"/>
      <c r="CR21" s="46"/>
      <c r="CS21" s="46"/>
    </row>
    <row r="22" spans="1:97" s="43" customFormat="1" x14ac:dyDescent="0.25">
      <c r="A22" s="1">
        <v>18</v>
      </c>
      <c r="B22" s="46" t="s">
        <v>57</v>
      </c>
      <c r="C22" s="43">
        <v>735</v>
      </c>
      <c r="D22" s="43">
        <v>2397</v>
      </c>
      <c r="E22" s="44">
        <v>785</v>
      </c>
      <c r="F22" s="47">
        <v>1892</v>
      </c>
      <c r="G22" s="46">
        <v>1391</v>
      </c>
      <c r="H22" s="43">
        <v>803</v>
      </c>
      <c r="I22" s="46">
        <v>299</v>
      </c>
      <c r="J22" s="45">
        <v>187</v>
      </c>
      <c r="K22" s="43">
        <v>4275</v>
      </c>
      <c r="L22" s="43">
        <v>2595</v>
      </c>
      <c r="M22" s="46">
        <v>1261</v>
      </c>
      <c r="N22" s="45">
        <v>766</v>
      </c>
      <c r="O22" s="43">
        <v>9403</v>
      </c>
      <c r="P22" s="43">
        <v>5269</v>
      </c>
      <c r="Q22" s="46">
        <v>2851</v>
      </c>
      <c r="R22" s="45">
        <v>1842</v>
      </c>
      <c r="S22" s="43">
        <v>78743</v>
      </c>
      <c r="T22" s="46">
        <v>69617</v>
      </c>
      <c r="U22" s="46">
        <v>51863</v>
      </c>
      <c r="V22" s="45">
        <v>34954</v>
      </c>
      <c r="W22" s="46">
        <v>169</v>
      </c>
      <c r="X22" s="46">
        <v>102</v>
      </c>
      <c r="Y22" s="46">
        <v>69</v>
      </c>
      <c r="Z22" s="45">
        <v>52</v>
      </c>
      <c r="AA22" s="46">
        <v>416</v>
      </c>
      <c r="AB22" s="46">
        <v>275</v>
      </c>
      <c r="AC22" s="46">
        <v>180</v>
      </c>
      <c r="AD22" s="45">
        <v>144</v>
      </c>
      <c r="AE22" s="46">
        <v>706</v>
      </c>
      <c r="AF22" s="46">
        <v>486</v>
      </c>
      <c r="AG22" s="46">
        <v>301</v>
      </c>
      <c r="AH22" s="45">
        <v>217</v>
      </c>
      <c r="AI22" s="46">
        <v>1310</v>
      </c>
      <c r="AJ22" s="46">
        <v>1227</v>
      </c>
      <c r="AK22" s="46">
        <v>1053</v>
      </c>
      <c r="AL22" s="48">
        <v>891</v>
      </c>
      <c r="AM22" s="46">
        <f t="shared" si="2"/>
        <v>8.9323467230443967</v>
      </c>
      <c r="AN22" s="43">
        <f t="shared" si="3"/>
        <v>5.3911205073995774</v>
      </c>
      <c r="AO22" s="46">
        <f t="shared" si="4"/>
        <v>3.6469344608879495</v>
      </c>
      <c r="AP22" s="48">
        <f t="shared" si="5"/>
        <v>2.7484143763213531</v>
      </c>
      <c r="AQ22" s="43">
        <f t="shared" si="6"/>
        <v>21.987315010570825</v>
      </c>
      <c r="AR22" s="43">
        <f t="shared" si="7"/>
        <v>14.534883720930232</v>
      </c>
      <c r="AS22" s="46">
        <f t="shared" si="8"/>
        <v>9.513742071881607</v>
      </c>
      <c r="AT22" s="48">
        <f t="shared" si="9"/>
        <v>7.6109936575052854</v>
      </c>
      <c r="AU22" s="43">
        <f t="shared" si="10"/>
        <v>37.315010570824526</v>
      </c>
      <c r="AV22" s="43">
        <f t="shared" si="11"/>
        <v>25.687103594080337</v>
      </c>
      <c r="AW22" s="46">
        <f t="shared" si="12"/>
        <v>15.909090909090908</v>
      </c>
      <c r="AX22" s="48">
        <f t="shared" si="13"/>
        <v>11.469344608879492</v>
      </c>
      <c r="AY22" s="43">
        <f t="shared" si="14"/>
        <v>69.238900634249475</v>
      </c>
      <c r="AZ22" s="43">
        <f t="shared" si="15"/>
        <v>64.852008456659618</v>
      </c>
      <c r="BA22" s="46">
        <f t="shared" si="16"/>
        <v>55.655391120507403</v>
      </c>
      <c r="BB22" s="48">
        <f t="shared" si="17"/>
        <v>47.093023255813954</v>
      </c>
      <c r="BC22" s="46">
        <f t="shared" si="18"/>
        <v>12.149532710280374</v>
      </c>
      <c r="BD22" s="46">
        <f t="shared" si="19"/>
        <v>12.702366127023661</v>
      </c>
      <c r="BE22" s="46">
        <f t="shared" si="20"/>
        <v>23.076923076923077</v>
      </c>
      <c r="BF22" s="48">
        <f t="shared" si="21"/>
        <v>27.807486631016044</v>
      </c>
      <c r="BG22" s="46">
        <f t="shared" si="22"/>
        <v>9.7309941520467831</v>
      </c>
      <c r="BH22" s="46">
        <f t="shared" si="23"/>
        <v>10.597302504816955</v>
      </c>
      <c r="BI22" s="46">
        <f t="shared" si="24"/>
        <v>14.274385408406028</v>
      </c>
      <c r="BJ22" s="48">
        <f t="shared" si="25"/>
        <v>18.798955613577025</v>
      </c>
      <c r="BK22" s="46">
        <f t="shared" si="26"/>
        <v>7.5082420504094438</v>
      </c>
      <c r="BL22" s="46">
        <f t="shared" si="27"/>
        <v>9.2237616245966976</v>
      </c>
      <c r="BM22" s="46">
        <f t="shared" si="28"/>
        <v>10.557699052963873</v>
      </c>
      <c r="BN22" s="48">
        <f t="shared" si="29"/>
        <v>11.780673181324648</v>
      </c>
      <c r="BO22" s="46">
        <f t="shared" si="30"/>
        <v>1.6636399425980721</v>
      </c>
      <c r="BP22" s="46">
        <f t="shared" si="31"/>
        <v>1.7625005386615338</v>
      </c>
      <c r="BQ22" s="46">
        <f t="shared" si="32"/>
        <v>2.030349189210034</v>
      </c>
      <c r="BR22" s="48">
        <f t="shared" si="33"/>
        <v>2.5490644847513875</v>
      </c>
      <c r="BS22" s="46">
        <f t="shared" si="34"/>
        <v>0.735200845665962</v>
      </c>
      <c r="BT22" s="46">
        <f t="shared" si="35"/>
        <v>0.42441860465116277</v>
      </c>
      <c r="BU22" s="46">
        <f t="shared" si="36"/>
        <v>0.15803382663847781</v>
      </c>
      <c r="BV22" s="48">
        <f t="shared" si="37"/>
        <v>9.8837209302325577E-2</v>
      </c>
      <c r="BW22" s="46">
        <f t="shared" si="38"/>
        <v>2.2595137420718818</v>
      </c>
      <c r="BX22" s="46">
        <f t="shared" si="39"/>
        <v>1.3715644820295982</v>
      </c>
      <c r="BY22" s="46">
        <f t="shared" si="40"/>
        <v>0.66649048625792817</v>
      </c>
      <c r="BZ22" s="48">
        <f t="shared" si="41"/>
        <v>0.40486257928118391</v>
      </c>
      <c r="CA22" s="46">
        <f t="shared" si="42"/>
        <v>4.9698731501057081</v>
      </c>
      <c r="CB22" s="46">
        <f t="shared" si="43"/>
        <v>2.7848837209302326</v>
      </c>
      <c r="CC22" s="46">
        <f t="shared" si="44"/>
        <v>1.5068710359408033</v>
      </c>
      <c r="CD22" s="48">
        <f t="shared" si="45"/>
        <v>0.97357293868921779</v>
      </c>
      <c r="CE22" s="46">
        <f t="shared" si="46"/>
        <v>41.618921775898521</v>
      </c>
      <c r="CF22" s="46">
        <f t="shared" si="47"/>
        <v>36.795454545454547</v>
      </c>
      <c r="CG22" s="46">
        <f t="shared" si="48"/>
        <v>27.411733615221987</v>
      </c>
      <c r="CH22" s="48">
        <f t="shared" si="49"/>
        <v>18.47463002114165</v>
      </c>
      <c r="CI22" s="4" t="s">
        <v>44</v>
      </c>
      <c r="CJ22" s="3" t="s">
        <v>56</v>
      </c>
    </row>
    <row r="23" spans="1:97" s="43" customFormat="1" x14ac:dyDescent="0.25">
      <c r="A23" s="1">
        <v>19</v>
      </c>
      <c r="B23" s="46" t="s">
        <v>51</v>
      </c>
      <c r="C23" s="43">
        <v>1318</v>
      </c>
      <c r="D23" s="43">
        <v>1853</v>
      </c>
      <c r="E23" s="44">
        <v>2186</v>
      </c>
      <c r="F23" s="47">
        <v>9502</v>
      </c>
      <c r="G23" s="46">
        <v>10251</v>
      </c>
      <c r="H23" s="43">
        <v>6505</v>
      </c>
      <c r="I23" s="46">
        <v>3831</v>
      </c>
      <c r="J23" s="45">
        <v>3205</v>
      </c>
      <c r="K23" s="43">
        <v>22043</v>
      </c>
      <c r="L23" s="43">
        <v>13072</v>
      </c>
      <c r="M23" s="46">
        <v>7242</v>
      </c>
      <c r="N23" s="45">
        <v>6380</v>
      </c>
      <c r="O23" s="43">
        <v>49324</v>
      </c>
      <c r="P23" s="43">
        <v>34069</v>
      </c>
      <c r="Q23" s="46">
        <v>12584</v>
      </c>
      <c r="R23" s="45">
        <v>9596</v>
      </c>
      <c r="S23" s="43">
        <v>1741914</v>
      </c>
      <c r="T23" s="46">
        <v>1658735</v>
      </c>
      <c r="U23" s="46">
        <v>1593657</v>
      </c>
      <c r="V23" s="45">
        <v>1562137</v>
      </c>
      <c r="W23" s="46">
        <v>1300</v>
      </c>
      <c r="X23" s="46">
        <v>913</v>
      </c>
      <c r="Y23" s="46">
        <v>538</v>
      </c>
      <c r="Z23" s="45">
        <v>431</v>
      </c>
      <c r="AA23" s="46">
        <v>2261</v>
      </c>
      <c r="AB23" s="46">
        <v>1770</v>
      </c>
      <c r="AC23" s="46">
        <v>988</v>
      </c>
      <c r="AD23" s="45">
        <v>804</v>
      </c>
      <c r="AE23" s="46">
        <v>3338</v>
      </c>
      <c r="AF23" s="46">
        <v>2790</v>
      </c>
      <c r="AG23" s="46">
        <v>1534</v>
      </c>
      <c r="AH23" s="45">
        <v>1129</v>
      </c>
      <c r="AI23" s="46">
        <v>8730</v>
      </c>
      <c r="AJ23" s="46">
        <v>8589</v>
      </c>
      <c r="AK23" s="46">
        <v>8396</v>
      </c>
      <c r="AL23" s="48">
        <v>7775</v>
      </c>
      <c r="AM23" s="46">
        <f t="shared" si="2"/>
        <v>13.681330246263945</v>
      </c>
      <c r="AN23" s="43">
        <f t="shared" si="3"/>
        <v>9.6085034729530623</v>
      </c>
      <c r="AO23" s="46">
        <f t="shared" si="4"/>
        <v>5.6619659019153863</v>
      </c>
      <c r="AP23" s="48">
        <f t="shared" si="5"/>
        <v>4.5358871816459692</v>
      </c>
      <c r="AQ23" s="43">
        <f t="shared" si="6"/>
        <v>23.794990528309828</v>
      </c>
      <c r="AR23" s="43">
        <f t="shared" si="7"/>
        <v>18.627657335297833</v>
      </c>
      <c r="AS23" s="46">
        <f t="shared" si="8"/>
        <v>10.397810987160598</v>
      </c>
      <c r="AT23" s="48">
        <f t="shared" si="9"/>
        <v>8.4613765523047775</v>
      </c>
      <c r="AU23" s="43">
        <f t="shared" si="10"/>
        <v>35.129446432330035</v>
      </c>
      <c r="AV23" s="43">
        <f t="shared" si="11"/>
        <v>29.362239528520313</v>
      </c>
      <c r="AW23" s="46">
        <f t="shared" si="12"/>
        <v>16.143969690591454</v>
      </c>
      <c r="AX23" s="48">
        <f t="shared" si="13"/>
        <v>11.881709113870764</v>
      </c>
      <c r="AY23" s="43">
        <f t="shared" si="14"/>
        <v>91.875394653757098</v>
      </c>
      <c r="AZ23" s="43">
        <f t="shared" si="15"/>
        <v>90.391496527046939</v>
      </c>
      <c r="BA23" s="46">
        <f t="shared" si="16"/>
        <v>88.360345190486214</v>
      </c>
      <c r="BB23" s="48">
        <f t="shared" si="17"/>
        <v>81.824878972847827</v>
      </c>
      <c r="BC23" s="46">
        <f t="shared" si="18"/>
        <v>12.681689591259389</v>
      </c>
      <c r="BD23" s="46">
        <f t="shared" si="19"/>
        <v>14.035357417371253</v>
      </c>
      <c r="BE23" s="46">
        <f t="shared" si="20"/>
        <v>14.043330723048813</v>
      </c>
      <c r="BF23" s="48">
        <f t="shared" si="21"/>
        <v>13.44773790951638</v>
      </c>
      <c r="BG23" s="46">
        <f t="shared" si="22"/>
        <v>10.257224515719276</v>
      </c>
      <c r="BH23" s="46">
        <f t="shared" si="23"/>
        <v>13.540391676866586</v>
      </c>
      <c r="BI23" s="46">
        <f t="shared" si="24"/>
        <v>13.64264015465341</v>
      </c>
      <c r="BJ23" s="48">
        <f t="shared" si="25"/>
        <v>12.601880877742946</v>
      </c>
      <c r="BK23" s="46">
        <f t="shared" si="26"/>
        <v>6.7674965534019949</v>
      </c>
      <c r="BL23" s="46">
        <f t="shared" si="27"/>
        <v>8.1892629663330307</v>
      </c>
      <c r="BM23" s="46">
        <f t="shared" si="28"/>
        <v>12.190082644628099</v>
      </c>
      <c r="BN23" s="48">
        <f t="shared" si="29"/>
        <v>11.765318882867861</v>
      </c>
      <c r="BO23" s="46">
        <f t="shared" si="30"/>
        <v>0.50117284779845617</v>
      </c>
      <c r="BP23" s="46">
        <f t="shared" si="31"/>
        <v>0.51780423033215073</v>
      </c>
      <c r="BQ23" s="46">
        <f t="shared" si="32"/>
        <v>0.52683858571825681</v>
      </c>
      <c r="BR23" s="48">
        <f t="shared" si="33"/>
        <v>0.4977156292949978</v>
      </c>
      <c r="BS23" s="46">
        <f t="shared" si="34"/>
        <v>1.0788255104188591</v>
      </c>
      <c r="BT23" s="46">
        <f t="shared" si="35"/>
        <v>0.68459271732266891</v>
      </c>
      <c r="BU23" s="46">
        <f t="shared" si="36"/>
        <v>0.40317827825720903</v>
      </c>
      <c r="BV23" s="48">
        <f t="shared" si="37"/>
        <v>0.33729741107135341</v>
      </c>
      <c r="BW23" s="46">
        <f t="shared" si="38"/>
        <v>2.3198274047568934</v>
      </c>
      <c r="BX23" s="46">
        <f t="shared" si="39"/>
        <v>1.3757103767627867</v>
      </c>
      <c r="BY23" s="46">
        <f t="shared" si="40"/>
        <v>0.76215533571879601</v>
      </c>
      <c r="BZ23" s="48">
        <f t="shared" si="41"/>
        <v>0.67143759208587661</v>
      </c>
      <c r="CA23" s="46">
        <f t="shared" si="42"/>
        <v>5.1909071774363289</v>
      </c>
      <c r="CB23" s="46">
        <f t="shared" si="43"/>
        <v>3.5854556935382025</v>
      </c>
      <c r="CC23" s="46">
        <f t="shared" si="44"/>
        <v>1.3243527678383498</v>
      </c>
      <c r="CD23" s="48">
        <f t="shared" si="45"/>
        <v>1.0098926541780677</v>
      </c>
      <c r="CE23" s="46">
        <f t="shared" si="46"/>
        <v>183.32077457377395</v>
      </c>
      <c r="CF23" s="46">
        <f t="shared" si="47"/>
        <v>174.56693327720481</v>
      </c>
      <c r="CG23" s="46">
        <f t="shared" si="48"/>
        <v>167.71805935592508</v>
      </c>
      <c r="CH23" s="48">
        <f t="shared" si="49"/>
        <v>164.40086297621554</v>
      </c>
      <c r="CI23" s="4" t="s">
        <v>44</v>
      </c>
      <c r="CJ23" s="3" t="s">
        <v>50</v>
      </c>
    </row>
    <row r="24" spans="1:97" s="43" customFormat="1" x14ac:dyDescent="0.25">
      <c r="A24" s="1">
        <v>20</v>
      </c>
      <c r="B24" s="46" t="s">
        <v>47</v>
      </c>
      <c r="C24" s="43">
        <v>1336</v>
      </c>
      <c r="D24" s="43">
        <v>2445</v>
      </c>
      <c r="E24" s="44">
        <v>1624</v>
      </c>
      <c r="F24" s="47">
        <v>7240</v>
      </c>
      <c r="G24" s="46">
        <v>3215</v>
      </c>
      <c r="H24" s="43">
        <v>1386</v>
      </c>
      <c r="I24" s="46">
        <v>700</v>
      </c>
      <c r="J24" s="45">
        <v>438</v>
      </c>
      <c r="K24" s="43">
        <v>8977</v>
      </c>
      <c r="L24" s="43">
        <v>4177</v>
      </c>
      <c r="M24" s="46">
        <v>2533</v>
      </c>
      <c r="N24" s="45">
        <v>1326</v>
      </c>
      <c r="O24" s="43">
        <v>20186</v>
      </c>
      <c r="P24" s="43">
        <v>12387</v>
      </c>
      <c r="Q24" s="46">
        <v>7940</v>
      </c>
      <c r="R24" s="45">
        <v>4804</v>
      </c>
      <c r="S24" s="43">
        <v>791570</v>
      </c>
      <c r="T24" s="46">
        <v>575311</v>
      </c>
      <c r="U24" s="46">
        <v>476066</v>
      </c>
      <c r="V24" s="45">
        <v>387631</v>
      </c>
      <c r="W24" s="46">
        <v>684</v>
      </c>
      <c r="X24" s="46">
        <v>390</v>
      </c>
      <c r="Y24" s="46">
        <v>249</v>
      </c>
      <c r="Z24" s="45">
        <v>158</v>
      </c>
      <c r="AA24" s="46">
        <v>1152</v>
      </c>
      <c r="AB24" s="46">
        <v>767</v>
      </c>
      <c r="AC24" s="46">
        <v>532</v>
      </c>
      <c r="AD24" s="45">
        <v>341</v>
      </c>
      <c r="AE24" s="46">
        <v>1757</v>
      </c>
      <c r="AF24" s="46">
        <v>1261</v>
      </c>
      <c r="AG24" s="46">
        <v>905</v>
      </c>
      <c r="AH24" s="45">
        <v>701</v>
      </c>
      <c r="AI24" s="46">
        <v>4936</v>
      </c>
      <c r="AJ24" s="46">
        <v>4374</v>
      </c>
      <c r="AK24" s="46">
        <v>4052</v>
      </c>
      <c r="AL24" s="48">
        <v>3757</v>
      </c>
      <c r="AM24" s="46">
        <f t="shared" si="2"/>
        <v>9.4475138121546962</v>
      </c>
      <c r="AN24" s="43">
        <f t="shared" si="3"/>
        <v>5.3867403314917128</v>
      </c>
      <c r="AO24" s="46">
        <f t="shared" si="4"/>
        <v>3.4392265193370166</v>
      </c>
      <c r="AP24" s="48">
        <f t="shared" si="5"/>
        <v>2.1823204419889501</v>
      </c>
      <c r="AQ24" s="43">
        <f t="shared" si="6"/>
        <v>15.911602209944752</v>
      </c>
      <c r="AR24" s="43">
        <f t="shared" si="7"/>
        <v>10.593922651933701</v>
      </c>
      <c r="AS24" s="46">
        <f t="shared" si="8"/>
        <v>7.3480662983425411</v>
      </c>
      <c r="AT24" s="48">
        <f t="shared" si="9"/>
        <v>4.7099447513812152</v>
      </c>
      <c r="AU24" s="43">
        <f t="shared" si="10"/>
        <v>24.267955801104971</v>
      </c>
      <c r="AV24" s="43">
        <f t="shared" si="11"/>
        <v>17.417127071823206</v>
      </c>
      <c r="AW24" s="46">
        <f t="shared" si="12"/>
        <v>12.5</v>
      </c>
      <c r="AX24" s="48">
        <f t="shared" si="13"/>
        <v>9.682320441988951</v>
      </c>
      <c r="AY24" s="43">
        <f t="shared" si="14"/>
        <v>68.176795580110493</v>
      </c>
      <c r="AZ24" s="43">
        <f t="shared" si="15"/>
        <v>60.414364640883981</v>
      </c>
      <c r="BA24" s="46">
        <f t="shared" si="16"/>
        <v>55.966850828729285</v>
      </c>
      <c r="BB24" s="48">
        <f t="shared" si="17"/>
        <v>51.892265193370164</v>
      </c>
      <c r="BC24" s="46">
        <f t="shared" si="18"/>
        <v>21.275272161741835</v>
      </c>
      <c r="BD24" s="46">
        <f t="shared" si="19"/>
        <v>28.138528138528137</v>
      </c>
      <c r="BE24" s="46">
        <f t="shared" si="20"/>
        <v>35.571428571428569</v>
      </c>
      <c r="BF24" s="48">
        <f t="shared" si="21"/>
        <v>36.073059360730596</v>
      </c>
      <c r="BG24" s="46">
        <f t="shared" si="22"/>
        <v>12.832794920352011</v>
      </c>
      <c r="BH24" s="46">
        <f t="shared" si="23"/>
        <v>18.362461096480729</v>
      </c>
      <c r="BI24" s="46">
        <f t="shared" si="24"/>
        <v>21.002763521515988</v>
      </c>
      <c r="BJ24" s="48">
        <f t="shared" si="25"/>
        <v>25.716440422322776</v>
      </c>
      <c r="BK24" s="46">
        <f t="shared" si="26"/>
        <v>8.7040523134845937</v>
      </c>
      <c r="BL24" s="46">
        <f t="shared" si="27"/>
        <v>10.180027448131105</v>
      </c>
      <c r="BM24" s="46">
        <f t="shared" si="28"/>
        <v>11.397984886649875</v>
      </c>
      <c r="BN24" s="48">
        <f t="shared" si="29"/>
        <v>14.592006661115738</v>
      </c>
      <c r="BO24" s="46">
        <f t="shared" si="30"/>
        <v>0.62357087812827672</v>
      </c>
      <c r="BP24" s="46">
        <f t="shared" si="31"/>
        <v>0.76028443746078211</v>
      </c>
      <c r="BQ24" s="46">
        <f t="shared" si="32"/>
        <v>0.85114248864653219</v>
      </c>
      <c r="BR24" s="48">
        <f t="shared" si="33"/>
        <v>0.96922072796035408</v>
      </c>
      <c r="BS24" s="46">
        <f t="shared" si="34"/>
        <v>0.44406077348066297</v>
      </c>
      <c r="BT24" s="46">
        <f t="shared" si="35"/>
        <v>0.19143646408839779</v>
      </c>
      <c r="BU24" s="46">
        <f t="shared" si="36"/>
        <v>9.668508287292818E-2</v>
      </c>
      <c r="BV24" s="48">
        <f t="shared" si="37"/>
        <v>6.0497237569060773E-2</v>
      </c>
      <c r="BW24" s="46">
        <f t="shared" si="38"/>
        <v>1.2399171270718232</v>
      </c>
      <c r="BX24" s="46">
        <f t="shared" si="39"/>
        <v>0.57693370165745861</v>
      </c>
      <c r="BY24" s="46">
        <f t="shared" si="40"/>
        <v>0.34986187845303868</v>
      </c>
      <c r="BZ24" s="48">
        <f t="shared" si="41"/>
        <v>0.18314917127071823</v>
      </c>
      <c r="CA24" s="46">
        <f t="shared" si="42"/>
        <v>2.7881215469613259</v>
      </c>
      <c r="CB24" s="46">
        <f t="shared" si="43"/>
        <v>1.7109116022099446</v>
      </c>
      <c r="CC24" s="46">
        <f t="shared" si="44"/>
        <v>1.0966850828729282</v>
      </c>
      <c r="CD24" s="48">
        <f t="shared" si="45"/>
        <v>0.66353591160220993</v>
      </c>
      <c r="CE24" s="46">
        <f t="shared" si="46"/>
        <v>109.3328729281768</v>
      </c>
      <c r="CF24" s="46">
        <f t="shared" si="47"/>
        <v>79.462845303867397</v>
      </c>
      <c r="CG24" s="46">
        <f t="shared" si="48"/>
        <v>65.754972375690613</v>
      </c>
      <c r="CH24" s="48">
        <f t="shared" si="49"/>
        <v>53.540193370165746</v>
      </c>
      <c r="CI24" s="4" t="s">
        <v>44</v>
      </c>
      <c r="CJ24" s="3" t="s">
        <v>46</v>
      </c>
    </row>
    <row r="25" spans="1:97" s="43" customFormat="1" x14ac:dyDescent="0.25">
      <c r="A25" s="1">
        <v>21</v>
      </c>
      <c r="B25" s="46" t="s">
        <v>43</v>
      </c>
      <c r="C25" s="43">
        <v>3009</v>
      </c>
      <c r="D25" s="43">
        <v>2443</v>
      </c>
      <c r="E25" s="44">
        <v>7643</v>
      </c>
      <c r="F25" s="47">
        <v>31184</v>
      </c>
      <c r="G25" s="46">
        <v>91720</v>
      </c>
      <c r="H25" s="43">
        <v>39029</v>
      </c>
      <c r="I25" s="46">
        <v>26256</v>
      </c>
      <c r="J25" s="45">
        <v>23250</v>
      </c>
      <c r="K25" s="43">
        <v>166331</v>
      </c>
      <c r="L25" s="43">
        <v>66047</v>
      </c>
      <c r="M25" s="46">
        <v>39626</v>
      </c>
      <c r="N25" s="45">
        <v>32809</v>
      </c>
      <c r="O25" s="43">
        <v>2475251</v>
      </c>
      <c r="P25" s="43">
        <v>151588</v>
      </c>
      <c r="Q25" s="46">
        <v>73547</v>
      </c>
      <c r="R25" s="45">
        <v>51251</v>
      </c>
      <c r="S25" s="43">
        <v>6100932</v>
      </c>
      <c r="T25" s="46">
        <v>3766709</v>
      </c>
      <c r="U25" s="46">
        <v>2724652</v>
      </c>
      <c r="V25" s="45">
        <v>2346196</v>
      </c>
      <c r="W25" s="46">
        <v>3215</v>
      </c>
      <c r="X25" s="46">
        <v>1903</v>
      </c>
      <c r="Y25" s="46">
        <v>1174</v>
      </c>
      <c r="Z25" s="45">
        <v>916</v>
      </c>
      <c r="AA25" s="46">
        <v>4753</v>
      </c>
      <c r="AB25" s="46">
        <v>3069</v>
      </c>
      <c r="AC25" s="46">
        <v>2259</v>
      </c>
      <c r="AD25" s="45">
        <v>1635</v>
      </c>
      <c r="AE25" s="46">
        <v>11036</v>
      </c>
      <c r="AF25" s="46">
        <v>4586</v>
      </c>
      <c r="AG25" s="46">
        <v>3422</v>
      </c>
      <c r="AH25" s="45">
        <v>2749</v>
      </c>
      <c r="AI25" s="46">
        <v>20351</v>
      </c>
      <c r="AJ25" s="46">
        <v>15037</v>
      </c>
      <c r="AK25" s="46">
        <v>12055</v>
      </c>
      <c r="AL25" s="48">
        <v>10176</v>
      </c>
      <c r="AM25" s="46">
        <f t="shared" si="2"/>
        <v>10.309774243201641</v>
      </c>
      <c r="AN25" s="43">
        <f t="shared" si="3"/>
        <v>6.1024884556182659</v>
      </c>
      <c r="AO25" s="46">
        <f t="shared" si="4"/>
        <v>3.7647511544381733</v>
      </c>
      <c r="AP25" s="48">
        <f t="shared" si="5"/>
        <v>2.9374037968188813</v>
      </c>
      <c r="AQ25" s="43">
        <f t="shared" si="6"/>
        <v>15.241790661877886</v>
      </c>
      <c r="AR25" s="43">
        <f t="shared" si="7"/>
        <v>9.8415854284248336</v>
      </c>
      <c r="AS25" s="46">
        <f t="shared" si="8"/>
        <v>7.2440995382247308</v>
      </c>
      <c r="AT25" s="48">
        <f t="shared" si="9"/>
        <v>5.2430733709594666</v>
      </c>
      <c r="AU25" s="43">
        <f t="shared" si="10"/>
        <v>35.389943560800411</v>
      </c>
      <c r="AV25" s="43">
        <f t="shared" si="11"/>
        <v>14.706259620318113</v>
      </c>
      <c r="AW25" s="46">
        <f t="shared" si="12"/>
        <v>10.973576192919445</v>
      </c>
      <c r="AX25" s="48">
        <f t="shared" si="13"/>
        <v>8.8154181631605955</v>
      </c>
      <c r="AY25" s="43">
        <f t="shared" si="14"/>
        <v>65.261031298101585</v>
      </c>
      <c r="AZ25" s="43">
        <f t="shared" si="15"/>
        <v>48.220241149307334</v>
      </c>
      <c r="BA25" s="46">
        <f t="shared" si="16"/>
        <v>38.657644946126219</v>
      </c>
      <c r="BB25" s="48">
        <f t="shared" si="17"/>
        <v>32.632119035402773</v>
      </c>
      <c r="BC25" s="46">
        <f t="shared" si="18"/>
        <v>3.5052333187963365</v>
      </c>
      <c r="BD25" s="46">
        <f t="shared" si="19"/>
        <v>4.8758615388557223</v>
      </c>
      <c r="BE25" s="46">
        <f t="shared" si="20"/>
        <v>4.4713589274832417</v>
      </c>
      <c r="BF25" s="48">
        <f t="shared" si="21"/>
        <v>3.9397849462365593</v>
      </c>
      <c r="BG25" s="46">
        <f t="shared" si="22"/>
        <v>2.8575551160036312</v>
      </c>
      <c r="BH25" s="46">
        <f t="shared" si="23"/>
        <v>4.6466909927778701</v>
      </c>
      <c r="BI25" s="46">
        <f t="shared" si="24"/>
        <v>5.7008025034068543</v>
      </c>
      <c r="BJ25" s="48">
        <f t="shared" si="25"/>
        <v>4.9833887043189371</v>
      </c>
      <c r="BK25" s="46">
        <f t="shared" si="26"/>
        <v>0.44585377402130127</v>
      </c>
      <c r="BL25" s="46">
        <f t="shared" si="27"/>
        <v>3.0253054331477425</v>
      </c>
      <c r="BM25" s="46">
        <f t="shared" si="28"/>
        <v>4.6528070485539859</v>
      </c>
      <c r="BN25" s="48">
        <f t="shared" si="29"/>
        <v>5.3637977795555205</v>
      </c>
      <c r="BO25" s="46">
        <f t="shared" si="30"/>
        <v>0.33357198539501831</v>
      </c>
      <c r="BP25" s="46">
        <f t="shared" si="31"/>
        <v>0.39920790270764211</v>
      </c>
      <c r="BQ25" s="46">
        <f t="shared" si="32"/>
        <v>0.44244182376318147</v>
      </c>
      <c r="BR25" s="48">
        <f t="shared" si="33"/>
        <v>0.43372335474103613</v>
      </c>
      <c r="BS25" s="46">
        <f t="shared" si="34"/>
        <v>2.9412519240636223</v>
      </c>
      <c r="BT25" s="46">
        <f t="shared" si="35"/>
        <v>1.2515713186249358</v>
      </c>
      <c r="BU25" s="46">
        <f t="shared" si="36"/>
        <v>0.8419702411493073</v>
      </c>
      <c r="BV25" s="48">
        <f t="shared" si="37"/>
        <v>0.74557465366854803</v>
      </c>
      <c r="BW25" s="46">
        <f t="shared" si="38"/>
        <v>5.3338571062083115</v>
      </c>
      <c r="BX25" s="46">
        <f t="shared" si="39"/>
        <v>2.1179771677783479</v>
      </c>
      <c r="BY25" s="46">
        <f t="shared" si="40"/>
        <v>1.2707157516675218</v>
      </c>
      <c r="BZ25" s="48">
        <f t="shared" si="41"/>
        <v>1.0521100564391996</v>
      </c>
      <c r="CA25" s="46">
        <f t="shared" si="42"/>
        <v>79.375673422267823</v>
      </c>
      <c r="CB25" s="46">
        <f t="shared" si="43"/>
        <v>4.861082606464854</v>
      </c>
      <c r="CC25" s="46">
        <f t="shared" si="44"/>
        <v>2.3584851205746538</v>
      </c>
      <c r="CD25" s="48">
        <f t="shared" si="45"/>
        <v>1.6435030785017959</v>
      </c>
      <c r="CE25" s="46">
        <f t="shared" si="46"/>
        <v>195.6430220625962</v>
      </c>
      <c r="CF25" s="46">
        <f t="shared" si="47"/>
        <v>120.78979604925603</v>
      </c>
      <c r="CG25" s="46">
        <f t="shared" si="48"/>
        <v>87.373396613648026</v>
      </c>
      <c r="CH25" s="48">
        <f t="shared" si="49"/>
        <v>75.237172909184196</v>
      </c>
      <c r="CI25" s="4" t="s">
        <v>44</v>
      </c>
      <c r="CJ25" s="3" t="s">
        <v>45</v>
      </c>
    </row>
    <row r="26" spans="1:97" s="43" customFormat="1" x14ac:dyDescent="0.25">
      <c r="A26" s="1">
        <v>22</v>
      </c>
      <c r="B26" s="46" t="s">
        <v>74</v>
      </c>
      <c r="C26" s="43">
        <v>1521</v>
      </c>
      <c r="D26" s="43">
        <v>4065</v>
      </c>
      <c r="E26" s="44">
        <v>2048</v>
      </c>
      <c r="F26" s="47">
        <v>9897</v>
      </c>
      <c r="G26" s="46">
        <v>10930</v>
      </c>
      <c r="H26" s="43">
        <v>5921</v>
      </c>
      <c r="I26" s="46">
        <v>3676</v>
      </c>
      <c r="J26" s="45">
        <v>3151</v>
      </c>
      <c r="K26" s="43">
        <v>33406</v>
      </c>
      <c r="L26" s="43">
        <v>18616</v>
      </c>
      <c r="M26" s="46">
        <v>9795</v>
      </c>
      <c r="N26" s="45">
        <v>7345</v>
      </c>
      <c r="O26" s="43">
        <v>65886</v>
      </c>
      <c r="P26" s="43">
        <v>40026</v>
      </c>
      <c r="Q26" s="46">
        <v>19370</v>
      </c>
      <c r="R26" s="45">
        <v>13592</v>
      </c>
      <c r="S26" s="43">
        <v>545551</v>
      </c>
      <c r="T26" s="46">
        <v>489957</v>
      </c>
      <c r="U26" s="46">
        <v>267891</v>
      </c>
      <c r="V26" s="45">
        <v>225862</v>
      </c>
      <c r="W26" s="46">
        <v>926</v>
      </c>
      <c r="X26" s="46">
        <v>619</v>
      </c>
      <c r="Y26" s="46">
        <v>451</v>
      </c>
      <c r="Z26" s="45">
        <v>370</v>
      </c>
      <c r="AA26" s="46">
        <v>1738</v>
      </c>
      <c r="AB26" s="46">
        <v>1222</v>
      </c>
      <c r="AC26" s="46">
        <v>801</v>
      </c>
      <c r="AD26" s="45">
        <v>654</v>
      </c>
      <c r="AE26" s="46">
        <v>2530</v>
      </c>
      <c r="AF26" s="46">
        <v>1979</v>
      </c>
      <c r="AG26" s="46">
        <v>1345</v>
      </c>
      <c r="AH26" s="45">
        <v>1078</v>
      </c>
      <c r="AI26" s="46">
        <v>5580</v>
      </c>
      <c r="AJ26" s="46">
        <v>5085</v>
      </c>
      <c r="AK26" s="46">
        <v>3648</v>
      </c>
      <c r="AL26" s="48">
        <v>3346</v>
      </c>
      <c r="AM26" s="46">
        <f t="shared" ref="AM26:AM31" si="98">(W26*100)/F26</f>
        <v>9.3563706173587953</v>
      </c>
      <c r="AN26" s="43">
        <f t="shared" ref="AN26:AN31" si="99">(X26*100)/F26</f>
        <v>6.2544205314741843</v>
      </c>
      <c r="AO26" s="46">
        <f t="shared" ref="AO26:AO31" si="100">(Y26*100)/F26</f>
        <v>4.5569364453874908</v>
      </c>
      <c r="AP26" s="48">
        <f t="shared" ref="AP26:AP31" si="101">(Z26*100)/F26</f>
        <v>3.7385066181671212</v>
      </c>
      <c r="AQ26" s="43">
        <f t="shared" ref="AQ26:AQ31" si="102">(AA26*100)/F26</f>
        <v>17.560877033444477</v>
      </c>
      <c r="AR26" s="43">
        <f t="shared" ref="AR26:AR31" si="103">(AB26*100)/F26</f>
        <v>12.347175911892492</v>
      </c>
      <c r="AS26" s="46">
        <f t="shared" ref="AS26:AS31" si="104">(AC26*100)/F26</f>
        <v>8.0933616247347686</v>
      </c>
      <c r="AT26" s="48">
        <f t="shared" ref="AT26:AT31" si="105">(AD26*100)/F26</f>
        <v>6.6080630494089121</v>
      </c>
      <c r="AU26" s="43">
        <f t="shared" ref="AU26:AU31" si="106">(AE26*100)/F26</f>
        <v>25.563302010710316</v>
      </c>
      <c r="AV26" s="43">
        <f t="shared" ref="AV26:AV31" si="107">(AF26*100)/F26</f>
        <v>19.995958371223605</v>
      </c>
      <c r="AW26" s="46">
        <f t="shared" ref="AW26:AW31" si="108">(AG26*100)/F26</f>
        <v>13.589976760634535</v>
      </c>
      <c r="AX26" s="48">
        <f t="shared" ref="AX26:AX31" si="109">(AH26*100)/F26</f>
        <v>10.892189552389613</v>
      </c>
      <c r="AY26" s="43">
        <f t="shared" ref="AY26:AY31" si="110">(AI26*100)/F26</f>
        <v>56.380721430736585</v>
      </c>
      <c r="AZ26" s="43">
        <f t="shared" ref="AZ26:AZ31" si="111">(AJ26*100)/F26</f>
        <v>51.37920581994544</v>
      </c>
      <c r="BA26" s="46">
        <f t="shared" ref="BA26:BA31" si="112">(AK26*100)/F26</f>
        <v>36.859654440739618</v>
      </c>
      <c r="BB26" s="48">
        <f t="shared" ref="BB26:BB31" si="113">(AL26*100)/F26</f>
        <v>33.808224714559969</v>
      </c>
      <c r="BC26" s="46">
        <f t="shared" ref="BC26:BC31" si="114">(W26*100)/G26</f>
        <v>8.4720951509606586</v>
      </c>
      <c r="BD26" s="46">
        <f t="shared" ref="BD26:BD31" si="115">(X26*100)/H26</f>
        <v>10.454315149467995</v>
      </c>
      <c r="BE26" s="46">
        <f t="shared" ref="BE26:BE31" si="116">(Y26*100)/I26</f>
        <v>12.268770402611533</v>
      </c>
      <c r="BF26" s="48">
        <f t="shared" ref="BF26:BF31" si="117">(Z26*100)/J26</f>
        <v>11.742304030466519</v>
      </c>
      <c r="BG26" s="46">
        <f t="shared" ref="BG26:BG31" si="118">(AA26*100)/K26</f>
        <v>5.2026582051128543</v>
      </c>
      <c r="BH26" s="46">
        <f t="shared" ref="BH26:BH31" si="119">(AB26*100)/L26</f>
        <v>6.5642458100558656</v>
      </c>
      <c r="BI26" s="46">
        <f t="shared" ref="BI26:BI31" si="120">(AC26*100)/M26</f>
        <v>8.177641653905054</v>
      </c>
      <c r="BJ26" s="48">
        <f t="shared" ref="BJ26:BJ31" si="121">(AD26*100)/N26</f>
        <v>8.9040163376446557</v>
      </c>
      <c r="BK26" s="46">
        <f t="shared" ref="BK26:BK31" si="122">(AE26*100)/O26</f>
        <v>3.8399660018820385</v>
      </c>
      <c r="BL26" s="46">
        <f t="shared" ref="BL26:BL31" si="123">(AF26*100)/P26</f>
        <v>4.9442862139609254</v>
      </c>
      <c r="BM26" s="46">
        <f t="shared" ref="BM26:BM31" si="124">(AG26*100)/Q26</f>
        <v>6.9437274135260711</v>
      </c>
      <c r="BN26" s="48">
        <f t="shared" ref="BN26:BN31" si="125">(AH26*100)/R26</f>
        <v>7.9311359623307824</v>
      </c>
      <c r="BO26" s="46">
        <f t="shared" ref="BO26:BO31" si="126">(AI26*100)/S26</f>
        <v>1.0228191314835826</v>
      </c>
      <c r="BP26" s="46">
        <f t="shared" ref="BP26:BP31" si="127">(AJ26*100)/T26</f>
        <v>1.037846178338099</v>
      </c>
      <c r="BQ26" s="46">
        <f t="shared" ref="BQ26:BQ31" si="128">(AK26*100)/U26</f>
        <v>1.3617478750685914</v>
      </c>
      <c r="BR26" s="48">
        <f t="shared" ref="BR26:BR31" si="129">(AL26*100)/V26</f>
        <v>1.4814355668505548</v>
      </c>
      <c r="BS26" s="46">
        <f t="shared" ref="BS26:BS31" si="130">G26/F26</f>
        <v>1.1043750631504496</v>
      </c>
      <c r="BT26" s="46">
        <f t="shared" ref="BT26:BT31" si="131">H26/F26</f>
        <v>0.59826209962614929</v>
      </c>
      <c r="BU26" s="46">
        <f t="shared" ref="BU26:BU31" si="132">I26/F26</f>
        <v>0.37142568455087399</v>
      </c>
      <c r="BV26" s="48">
        <f t="shared" ref="BV26:BV31" si="133">J26/F26</f>
        <v>0.31837930686066485</v>
      </c>
      <c r="BW26" s="46">
        <f t="shared" ref="BW26:BW31" si="134">K26/F26</f>
        <v>3.3753662726078608</v>
      </c>
      <c r="BX26" s="46">
        <f t="shared" ref="BX26:BX31" si="135">L26/F26</f>
        <v>1.8809740325351116</v>
      </c>
      <c r="BY26" s="46">
        <f t="shared" ref="BY26:BY31" si="136">M26/F26</f>
        <v>0.98969384662018789</v>
      </c>
      <c r="BZ26" s="48">
        <f t="shared" ref="BZ26:BZ31" si="137">N26/F26</f>
        <v>0.74214408406587851</v>
      </c>
      <c r="CA26" s="46">
        <f t="shared" ref="CA26:CA31" si="138">O26/F26</f>
        <v>6.657168839042134</v>
      </c>
      <c r="CB26" s="46">
        <f t="shared" ref="CB26:CB31" si="139">P26/F26</f>
        <v>4.0442558351015458</v>
      </c>
      <c r="CC26" s="46">
        <f t="shared" ref="CC26:CC31" si="140">Q26/F26</f>
        <v>1.9571587349701929</v>
      </c>
      <c r="CD26" s="48">
        <f t="shared" ref="CD26:CD31" si="141">R26/F26</f>
        <v>1.3733454582196625</v>
      </c>
      <c r="CE26" s="46">
        <f t="shared" ref="CE26:CE31" si="142">S26/F26</f>
        <v>55.122865514802463</v>
      </c>
      <c r="CF26" s="46">
        <f t="shared" ref="CF26:CF31" si="143">T26/F26</f>
        <v>49.505607759927251</v>
      </c>
      <c r="CG26" s="46">
        <f t="shared" ref="CG26:CG31" si="144">U26/F26</f>
        <v>27.067899363443466</v>
      </c>
      <c r="CH26" s="48">
        <f t="shared" ref="CH26:CH31" si="145">V26/F26</f>
        <v>22.821258967363846</v>
      </c>
      <c r="CI26" s="4" t="s">
        <v>44</v>
      </c>
      <c r="CJ26" s="3" t="s">
        <v>72</v>
      </c>
    </row>
    <row r="27" spans="1:97" s="43" customFormat="1" x14ac:dyDescent="0.25">
      <c r="A27" s="1">
        <v>23</v>
      </c>
      <c r="B27" s="46" t="s">
        <v>75</v>
      </c>
      <c r="C27" s="43">
        <v>1129</v>
      </c>
      <c r="D27" s="43">
        <v>2033</v>
      </c>
      <c r="E27" s="44">
        <v>784</v>
      </c>
      <c r="F27" s="47">
        <v>1418</v>
      </c>
      <c r="G27" s="46">
        <v>2336</v>
      </c>
      <c r="H27" s="43">
        <v>1054</v>
      </c>
      <c r="I27" s="46">
        <v>501</v>
      </c>
      <c r="J27" s="45">
        <v>448</v>
      </c>
      <c r="K27" s="43">
        <v>5140</v>
      </c>
      <c r="L27" s="43">
        <v>1723</v>
      </c>
      <c r="M27" s="46">
        <v>1074</v>
      </c>
      <c r="N27" s="45">
        <v>527</v>
      </c>
      <c r="O27" s="43">
        <v>7294</v>
      </c>
      <c r="P27" s="43">
        <v>2980</v>
      </c>
      <c r="Q27" s="46">
        <v>1446</v>
      </c>
      <c r="R27" s="45">
        <v>855</v>
      </c>
      <c r="S27" s="43">
        <v>229669</v>
      </c>
      <c r="T27" s="46">
        <v>149027</v>
      </c>
      <c r="U27" s="46">
        <v>109409</v>
      </c>
      <c r="V27" s="45">
        <v>73721</v>
      </c>
      <c r="W27" s="46">
        <v>228</v>
      </c>
      <c r="X27" s="46">
        <v>155</v>
      </c>
      <c r="Y27" s="46">
        <v>89</v>
      </c>
      <c r="Z27" s="45">
        <v>68</v>
      </c>
      <c r="AA27" s="46">
        <v>423</v>
      </c>
      <c r="AB27" s="46">
        <v>235</v>
      </c>
      <c r="AC27" s="46">
        <v>183</v>
      </c>
      <c r="AD27" s="45">
        <v>93</v>
      </c>
      <c r="AE27" s="46">
        <v>481</v>
      </c>
      <c r="AF27" s="46">
        <v>295</v>
      </c>
      <c r="AG27" s="46">
        <v>206</v>
      </c>
      <c r="AH27" s="45">
        <v>140</v>
      </c>
      <c r="AI27" s="46">
        <v>1314</v>
      </c>
      <c r="AJ27" s="46">
        <v>1135</v>
      </c>
      <c r="AK27" s="46">
        <v>1044</v>
      </c>
      <c r="AL27" s="48">
        <v>895</v>
      </c>
      <c r="AM27" s="46">
        <f t="shared" si="98"/>
        <v>16.078984485190411</v>
      </c>
      <c r="AN27" s="43">
        <f t="shared" si="99"/>
        <v>10.930888575458392</v>
      </c>
      <c r="AO27" s="46">
        <f t="shared" si="100"/>
        <v>6.2764456981664312</v>
      </c>
      <c r="AP27" s="48">
        <f t="shared" si="101"/>
        <v>4.795486600846262</v>
      </c>
      <c r="AQ27" s="43">
        <f t="shared" si="102"/>
        <v>29.830747531734836</v>
      </c>
      <c r="AR27" s="43">
        <f t="shared" si="103"/>
        <v>16.572637517630465</v>
      </c>
      <c r="AS27" s="46">
        <f t="shared" si="104"/>
        <v>12.905500705218618</v>
      </c>
      <c r="AT27" s="48">
        <f t="shared" si="105"/>
        <v>6.5585331452750353</v>
      </c>
      <c r="AU27" s="43">
        <f t="shared" si="106"/>
        <v>33.921015514809589</v>
      </c>
      <c r="AV27" s="43">
        <f t="shared" si="107"/>
        <v>20.803949224259519</v>
      </c>
      <c r="AW27" s="46">
        <f t="shared" si="108"/>
        <v>14.527503526093088</v>
      </c>
      <c r="AX27" s="48">
        <f t="shared" si="109"/>
        <v>9.873060648801129</v>
      </c>
      <c r="AY27" s="43">
        <f t="shared" si="110"/>
        <v>92.665726375176305</v>
      </c>
      <c r="AZ27" s="43">
        <f t="shared" si="111"/>
        <v>80.042313117066286</v>
      </c>
      <c r="BA27" s="46">
        <f t="shared" si="112"/>
        <v>73.624823695345555</v>
      </c>
      <c r="BB27" s="48">
        <f t="shared" si="113"/>
        <v>63.117066290550071</v>
      </c>
      <c r="BC27" s="46">
        <f t="shared" si="114"/>
        <v>9.7602739726027394</v>
      </c>
      <c r="BD27" s="46">
        <f t="shared" si="115"/>
        <v>14.705882352941176</v>
      </c>
      <c r="BE27" s="46">
        <f t="shared" si="116"/>
        <v>17.764471057884233</v>
      </c>
      <c r="BF27" s="48">
        <f t="shared" si="117"/>
        <v>15.178571428571429</v>
      </c>
      <c r="BG27" s="46">
        <f t="shared" si="118"/>
        <v>8.2295719844357968</v>
      </c>
      <c r="BH27" s="46">
        <f t="shared" si="119"/>
        <v>13.639001741149158</v>
      </c>
      <c r="BI27" s="46">
        <f t="shared" si="120"/>
        <v>17.039106145251395</v>
      </c>
      <c r="BJ27" s="48">
        <f t="shared" si="121"/>
        <v>17.647058823529413</v>
      </c>
      <c r="BK27" s="46">
        <f t="shared" si="122"/>
        <v>6.5944612009871131</v>
      </c>
      <c r="BL27" s="46">
        <f t="shared" si="123"/>
        <v>9.8993288590604021</v>
      </c>
      <c r="BM27" s="46">
        <f t="shared" si="124"/>
        <v>14.246196403872752</v>
      </c>
      <c r="BN27" s="48">
        <f t="shared" si="125"/>
        <v>16.374269005847953</v>
      </c>
      <c r="BO27" s="46">
        <f t="shared" si="126"/>
        <v>0.5721277142322212</v>
      </c>
      <c r="BP27" s="46">
        <f t="shared" si="127"/>
        <v>0.76160695712857407</v>
      </c>
      <c r="BQ27" s="46">
        <f t="shared" si="128"/>
        <v>0.95421766033872901</v>
      </c>
      <c r="BR27" s="48">
        <f t="shared" si="129"/>
        <v>1.2140367059589534</v>
      </c>
      <c r="BS27" s="46">
        <f t="shared" si="130"/>
        <v>1.6473906911142455</v>
      </c>
      <c r="BT27" s="46">
        <f t="shared" si="131"/>
        <v>0.74330042313117062</v>
      </c>
      <c r="BU27" s="46">
        <f t="shared" si="132"/>
        <v>0.3533145275035261</v>
      </c>
      <c r="BV27" s="48">
        <f t="shared" si="133"/>
        <v>0.31593794076163612</v>
      </c>
      <c r="BW27" s="46">
        <f t="shared" si="134"/>
        <v>3.6248236953455573</v>
      </c>
      <c r="BX27" s="46">
        <f t="shared" si="135"/>
        <v>1.2150916784203103</v>
      </c>
      <c r="BY27" s="46">
        <f t="shared" si="136"/>
        <v>0.75740479548660089</v>
      </c>
      <c r="BZ27" s="48">
        <f t="shared" si="137"/>
        <v>0.37165021156558531</v>
      </c>
      <c r="CA27" s="46">
        <f t="shared" si="138"/>
        <v>5.1438645980253881</v>
      </c>
      <c r="CB27" s="46">
        <f t="shared" si="139"/>
        <v>2.1015514809590972</v>
      </c>
      <c r="CC27" s="46">
        <f t="shared" si="140"/>
        <v>1.0197461212976022</v>
      </c>
      <c r="CD27" s="48">
        <f t="shared" si="141"/>
        <v>0.60296191819464029</v>
      </c>
      <c r="CE27" s="46">
        <f t="shared" si="142"/>
        <v>161.96685472496475</v>
      </c>
      <c r="CF27" s="46">
        <f t="shared" si="143"/>
        <v>105.0966149506347</v>
      </c>
      <c r="CG27" s="46">
        <f t="shared" si="144"/>
        <v>77.15726375176304</v>
      </c>
      <c r="CH27" s="48">
        <f t="shared" si="145"/>
        <v>51.989421720733425</v>
      </c>
      <c r="CI27" s="4" t="s">
        <v>44</v>
      </c>
      <c r="CJ27" s="3" t="s">
        <v>68</v>
      </c>
    </row>
    <row r="28" spans="1:97" s="43" customFormat="1" x14ac:dyDescent="0.25">
      <c r="A28" s="1">
        <v>24</v>
      </c>
      <c r="B28" s="46" t="s">
        <v>76</v>
      </c>
      <c r="C28" s="43">
        <v>1165</v>
      </c>
      <c r="D28" s="43">
        <v>2723</v>
      </c>
      <c r="E28" s="44">
        <v>2014</v>
      </c>
      <c r="F28" s="47">
        <v>5379</v>
      </c>
      <c r="G28" s="46">
        <v>6793</v>
      </c>
      <c r="H28" s="43">
        <v>3598</v>
      </c>
      <c r="I28" s="46">
        <v>2061</v>
      </c>
      <c r="J28" s="45">
        <v>1301</v>
      </c>
      <c r="K28" s="43">
        <v>13842</v>
      </c>
      <c r="L28" s="43">
        <v>6546</v>
      </c>
      <c r="M28" s="46">
        <v>3629</v>
      </c>
      <c r="N28" s="45">
        <v>2467</v>
      </c>
      <c r="O28" s="43">
        <v>29396</v>
      </c>
      <c r="P28" s="43">
        <v>17980</v>
      </c>
      <c r="Q28" s="46">
        <v>11389</v>
      </c>
      <c r="R28" s="45">
        <v>6153</v>
      </c>
      <c r="S28" s="43">
        <v>952858</v>
      </c>
      <c r="T28" s="46">
        <v>844428</v>
      </c>
      <c r="U28" s="46">
        <v>598456</v>
      </c>
      <c r="V28" s="45">
        <v>528582</v>
      </c>
      <c r="W28" s="46">
        <v>712</v>
      </c>
      <c r="X28" s="46">
        <v>470</v>
      </c>
      <c r="Y28" s="46">
        <v>306</v>
      </c>
      <c r="Z28" s="45">
        <v>214</v>
      </c>
      <c r="AA28" s="46">
        <v>937</v>
      </c>
      <c r="AB28" s="46">
        <v>713</v>
      </c>
      <c r="AC28" s="46">
        <v>525</v>
      </c>
      <c r="AD28" s="45">
        <v>396</v>
      </c>
      <c r="AE28" s="46">
        <v>1228</v>
      </c>
      <c r="AF28" s="46">
        <v>920</v>
      </c>
      <c r="AG28" s="46">
        <v>747</v>
      </c>
      <c r="AH28" s="45">
        <v>531</v>
      </c>
      <c r="AI28" s="46">
        <v>3857</v>
      </c>
      <c r="AJ28" s="46">
        <v>3682</v>
      </c>
      <c r="AK28" s="46">
        <v>3282</v>
      </c>
      <c r="AL28" s="48">
        <v>2993</v>
      </c>
      <c r="AM28" s="46">
        <f t="shared" si="98"/>
        <v>13.236661089421826</v>
      </c>
      <c r="AN28" s="43">
        <f t="shared" si="99"/>
        <v>8.7376835843093517</v>
      </c>
      <c r="AO28" s="46">
        <f t="shared" si="100"/>
        <v>5.6887897378694925</v>
      </c>
      <c r="AP28" s="48">
        <f t="shared" si="101"/>
        <v>3.9784346532812789</v>
      </c>
      <c r="AQ28" s="43">
        <f t="shared" si="102"/>
        <v>17.419594720208217</v>
      </c>
      <c r="AR28" s="43">
        <f t="shared" si="103"/>
        <v>13.255251905558653</v>
      </c>
      <c r="AS28" s="46">
        <f t="shared" si="104"/>
        <v>9.760178471834914</v>
      </c>
      <c r="AT28" s="48">
        <f t="shared" si="105"/>
        <v>7.3619631901840492</v>
      </c>
      <c r="AU28" s="43">
        <f t="shared" si="106"/>
        <v>22.829522216025282</v>
      </c>
      <c r="AV28" s="43">
        <f t="shared" si="107"/>
        <v>17.103550845882133</v>
      </c>
      <c r="AW28" s="46">
        <f t="shared" si="108"/>
        <v>13.88733965421082</v>
      </c>
      <c r="AX28" s="48">
        <f t="shared" si="109"/>
        <v>9.8717233686558838</v>
      </c>
      <c r="AY28" s="43">
        <f t="shared" si="110"/>
        <v>71.704777839747166</v>
      </c>
      <c r="AZ28" s="43">
        <f t="shared" si="111"/>
        <v>68.451385015802188</v>
      </c>
      <c r="BA28" s="46">
        <f t="shared" si="112"/>
        <v>61.01505856107083</v>
      </c>
      <c r="BB28" s="48">
        <f t="shared" si="113"/>
        <v>55.642312697527423</v>
      </c>
      <c r="BC28" s="46">
        <f t="shared" si="114"/>
        <v>10.481377889003387</v>
      </c>
      <c r="BD28" s="46">
        <f t="shared" si="115"/>
        <v>13.062812673707615</v>
      </c>
      <c r="BE28" s="46">
        <f t="shared" si="116"/>
        <v>14.847161572052402</v>
      </c>
      <c r="BF28" s="48">
        <f t="shared" si="117"/>
        <v>16.448885472713297</v>
      </c>
      <c r="BG28" s="46">
        <f t="shared" si="118"/>
        <v>6.7692529981216589</v>
      </c>
      <c r="BH28" s="46">
        <f t="shared" si="119"/>
        <v>10.892147876565842</v>
      </c>
      <c r="BI28" s="46">
        <f t="shared" si="120"/>
        <v>14.466795260402314</v>
      </c>
      <c r="BJ28" s="48">
        <f t="shared" si="121"/>
        <v>16.051884880421564</v>
      </c>
      <c r="BK28" s="46">
        <f t="shared" si="122"/>
        <v>4.177439107361546</v>
      </c>
      <c r="BL28" s="46">
        <f t="shared" si="123"/>
        <v>5.1167964404894324</v>
      </c>
      <c r="BM28" s="46">
        <f t="shared" si="124"/>
        <v>6.5589604003863373</v>
      </c>
      <c r="BN28" s="48">
        <f t="shared" si="125"/>
        <v>8.6299366162847395</v>
      </c>
      <c r="BO28" s="46">
        <f t="shared" si="126"/>
        <v>0.40478224457369305</v>
      </c>
      <c r="BP28" s="46">
        <f t="shared" si="127"/>
        <v>0.43603480699360986</v>
      </c>
      <c r="BQ28" s="46">
        <f t="shared" si="128"/>
        <v>0.54841124493697113</v>
      </c>
      <c r="BR28" s="48">
        <f t="shared" si="129"/>
        <v>0.5662319186048711</v>
      </c>
      <c r="BS28" s="46">
        <f t="shared" si="130"/>
        <v>1.2628741401747536</v>
      </c>
      <c r="BT28" s="46">
        <f t="shared" si="131"/>
        <v>0.66889756460308603</v>
      </c>
      <c r="BU28" s="46">
        <f t="shared" si="132"/>
        <v>0.38315672058003347</v>
      </c>
      <c r="BV28" s="48">
        <f t="shared" si="133"/>
        <v>0.24186651794013758</v>
      </c>
      <c r="BW28" s="46">
        <f t="shared" si="134"/>
        <v>2.5733407696597879</v>
      </c>
      <c r="BX28" s="46">
        <f t="shared" si="135"/>
        <v>1.2169548243167876</v>
      </c>
      <c r="BY28" s="46">
        <f t="shared" si="136"/>
        <v>0.67466071760550284</v>
      </c>
      <c r="BZ28" s="48">
        <f t="shared" si="137"/>
        <v>0.45863543409555679</v>
      </c>
      <c r="CA28" s="46">
        <f t="shared" si="138"/>
        <v>5.4649563115820783</v>
      </c>
      <c r="CB28" s="46">
        <f t="shared" si="139"/>
        <v>3.3426287414017475</v>
      </c>
      <c r="CC28" s="46">
        <f t="shared" si="140"/>
        <v>2.1173080498233872</v>
      </c>
      <c r="CD28" s="48">
        <f t="shared" si="141"/>
        <v>1.1438929168990519</v>
      </c>
      <c r="CE28" s="46">
        <f t="shared" si="142"/>
        <v>177.14407882506043</v>
      </c>
      <c r="CF28" s="46">
        <f t="shared" si="143"/>
        <v>156.98605688789738</v>
      </c>
      <c r="CG28" s="46">
        <f t="shared" si="144"/>
        <v>111.25785461981781</v>
      </c>
      <c r="CH28" s="48">
        <f t="shared" si="145"/>
        <v>98.267707752370328</v>
      </c>
      <c r="CI28" s="4" t="s">
        <v>44</v>
      </c>
      <c r="CJ28" s="3" t="s">
        <v>71</v>
      </c>
    </row>
    <row r="29" spans="1:97" s="43" customFormat="1" x14ac:dyDescent="0.25">
      <c r="A29" s="1">
        <v>25</v>
      </c>
      <c r="B29" s="46" t="s">
        <v>77</v>
      </c>
      <c r="C29" s="43">
        <v>64</v>
      </c>
      <c r="D29" s="43">
        <v>2181</v>
      </c>
      <c r="E29" s="44">
        <v>108</v>
      </c>
      <c r="F29" s="47">
        <v>419</v>
      </c>
      <c r="G29" s="46">
        <v>2178</v>
      </c>
      <c r="H29" s="43">
        <v>1522</v>
      </c>
      <c r="I29" s="46">
        <v>1258</v>
      </c>
      <c r="J29" s="45">
        <v>1108</v>
      </c>
      <c r="K29" s="43">
        <v>3128</v>
      </c>
      <c r="L29" s="43">
        <v>2246</v>
      </c>
      <c r="M29" s="46">
        <v>1742</v>
      </c>
      <c r="N29" s="45">
        <v>1562</v>
      </c>
      <c r="O29" s="43">
        <v>3768</v>
      </c>
      <c r="P29" s="43">
        <v>2847</v>
      </c>
      <c r="Q29" s="46">
        <v>2280</v>
      </c>
      <c r="R29" s="45">
        <v>1973</v>
      </c>
      <c r="S29" s="43">
        <v>5753</v>
      </c>
      <c r="T29" s="46">
        <v>5506</v>
      </c>
      <c r="U29" s="46">
        <v>4386</v>
      </c>
      <c r="V29" s="45">
        <v>4050</v>
      </c>
      <c r="W29" s="46">
        <v>246</v>
      </c>
      <c r="X29" s="46">
        <v>175</v>
      </c>
      <c r="Y29" s="46">
        <v>146</v>
      </c>
      <c r="Z29" s="45">
        <v>132</v>
      </c>
      <c r="AA29" s="46">
        <v>308</v>
      </c>
      <c r="AB29" s="46">
        <v>228</v>
      </c>
      <c r="AC29" s="46">
        <v>203</v>
      </c>
      <c r="AD29" s="45">
        <v>177</v>
      </c>
      <c r="AE29" s="46">
        <v>359</v>
      </c>
      <c r="AF29" s="46">
        <v>301</v>
      </c>
      <c r="AG29" s="46">
        <v>249</v>
      </c>
      <c r="AH29" s="45">
        <v>214</v>
      </c>
      <c r="AI29" s="46">
        <v>415</v>
      </c>
      <c r="AJ29" s="46">
        <v>403</v>
      </c>
      <c r="AK29" s="46">
        <v>361</v>
      </c>
      <c r="AL29" s="48">
        <v>316</v>
      </c>
      <c r="AM29" s="46">
        <f t="shared" si="98"/>
        <v>58.711217183770884</v>
      </c>
      <c r="AN29" s="43">
        <f t="shared" si="99"/>
        <v>41.766109785202865</v>
      </c>
      <c r="AO29" s="46">
        <f t="shared" si="100"/>
        <v>34.84486873508353</v>
      </c>
      <c r="AP29" s="48">
        <f t="shared" si="101"/>
        <v>31.503579952267302</v>
      </c>
      <c r="AQ29" s="43">
        <f t="shared" si="102"/>
        <v>73.508353221957037</v>
      </c>
      <c r="AR29" s="43">
        <f t="shared" si="103"/>
        <v>54.415274463007158</v>
      </c>
      <c r="AS29" s="46">
        <f t="shared" si="104"/>
        <v>48.448687350835321</v>
      </c>
      <c r="AT29" s="48">
        <f t="shared" si="105"/>
        <v>42.243436754176614</v>
      </c>
      <c r="AU29" s="43">
        <f t="shared" si="106"/>
        <v>85.680190930787589</v>
      </c>
      <c r="AV29" s="43">
        <f t="shared" si="107"/>
        <v>71.83770883054892</v>
      </c>
      <c r="AW29" s="46">
        <f t="shared" si="108"/>
        <v>59.427207637231504</v>
      </c>
      <c r="AX29" s="48">
        <f t="shared" si="109"/>
        <v>51.07398568019093</v>
      </c>
      <c r="AY29" s="43">
        <f t="shared" si="110"/>
        <v>99.045346062052502</v>
      </c>
      <c r="AZ29" s="43">
        <f t="shared" si="111"/>
        <v>96.181384248210023</v>
      </c>
      <c r="BA29" s="46">
        <f t="shared" si="112"/>
        <v>86.157517899761331</v>
      </c>
      <c r="BB29" s="48">
        <f t="shared" si="113"/>
        <v>75.417661097852033</v>
      </c>
      <c r="BC29" s="46">
        <f t="shared" si="114"/>
        <v>11.294765840220386</v>
      </c>
      <c r="BD29" s="46">
        <f t="shared" si="115"/>
        <v>11.498028909329829</v>
      </c>
      <c r="BE29" s="46">
        <f t="shared" si="116"/>
        <v>11.605723370429253</v>
      </c>
      <c r="BF29" s="48">
        <f t="shared" si="117"/>
        <v>11.913357400722022</v>
      </c>
      <c r="BG29" s="46">
        <f t="shared" si="118"/>
        <v>9.8465473145780056</v>
      </c>
      <c r="BH29" s="46">
        <f t="shared" si="119"/>
        <v>10.151380231522706</v>
      </c>
      <c r="BI29" s="46">
        <f t="shared" si="120"/>
        <v>11.653272101033295</v>
      </c>
      <c r="BJ29" s="48">
        <f t="shared" si="121"/>
        <v>11.331626120358514</v>
      </c>
      <c r="BK29" s="46">
        <f t="shared" si="122"/>
        <v>9.5276008492569009</v>
      </c>
      <c r="BL29" s="46">
        <f t="shared" si="123"/>
        <v>10.572532490340709</v>
      </c>
      <c r="BM29" s="46">
        <f t="shared" si="124"/>
        <v>10.921052631578947</v>
      </c>
      <c r="BN29" s="48">
        <f t="shared" si="125"/>
        <v>10.846426761277243</v>
      </c>
      <c r="BO29" s="46">
        <f t="shared" si="126"/>
        <v>7.2136276725186859</v>
      </c>
      <c r="BP29" s="46">
        <f t="shared" si="127"/>
        <v>7.3192880494006536</v>
      </c>
      <c r="BQ29" s="46">
        <f t="shared" si="128"/>
        <v>8.2307341541267665</v>
      </c>
      <c r="BR29" s="48">
        <f t="shared" si="129"/>
        <v>7.8024691358024691</v>
      </c>
      <c r="BS29" s="46">
        <f t="shared" si="130"/>
        <v>5.1980906921241052</v>
      </c>
      <c r="BT29" s="46">
        <f t="shared" si="131"/>
        <v>3.6324582338902149</v>
      </c>
      <c r="BU29" s="46">
        <f t="shared" si="132"/>
        <v>3.0023866348448687</v>
      </c>
      <c r="BV29" s="48">
        <f t="shared" si="133"/>
        <v>2.6443914081145583</v>
      </c>
      <c r="BW29" s="46">
        <f t="shared" si="134"/>
        <v>7.4653937947494029</v>
      </c>
      <c r="BX29" s="46">
        <f t="shared" si="135"/>
        <v>5.3603818615751786</v>
      </c>
      <c r="BY29" s="46">
        <f t="shared" si="136"/>
        <v>4.1575178997613369</v>
      </c>
      <c r="BZ29" s="48">
        <f t="shared" si="137"/>
        <v>3.7279236276849641</v>
      </c>
      <c r="CA29" s="46">
        <f t="shared" si="138"/>
        <v>8.9928400954653931</v>
      </c>
      <c r="CB29" s="46">
        <f t="shared" si="139"/>
        <v>6.7947494033412887</v>
      </c>
      <c r="CC29" s="46">
        <f t="shared" si="140"/>
        <v>5.4415274463007162</v>
      </c>
      <c r="CD29" s="48">
        <f t="shared" si="141"/>
        <v>4.7088305489260147</v>
      </c>
      <c r="CE29" s="46">
        <f t="shared" si="142"/>
        <v>13.730310262529834</v>
      </c>
      <c r="CF29" s="46">
        <f t="shared" si="143"/>
        <v>13.140811455847256</v>
      </c>
      <c r="CG29" s="46">
        <f t="shared" si="144"/>
        <v>10.467780429594272</v>
      </c>
      <c r="CH29" s="48">
        <f t="shared" si="145"/>
        <v>9.6658711217183768</v>
      </c>
      <c r="CI29" s="4" t="s">
        <v>44</v>
      </c>
      <c r="CJ29" s="3" t="s">
        <v>69</v>
      </c>
    </row>
    <row r="30" spans="1:97" s="43" customFormat="1" x14ac:dyDescent="0.25">
      <c r="A30" s="1">
        <v>26</v>
      </c>
      <c r="B30" s="46" t="s">
        <v>78</v>
      </c>
      <c r="C30" s="43">
        <v>1521</v>
      </c>
      <c r="D30" s="43">
        <v>4417</v>
      </c>
      <c r="E30" s="44">
        <v>1077</v>
      </c>
      <c r="F30" s="47">
        <v>3918</v>
      </c>
      <c r="G30" s="46">
        <v>7430</v>
      </c>
      <c r="H30" s="43">
        <v>4075</v>
      </c>
      <c r="I30" s="46">
        <v>2551</v>
      </c>
      <c r="J30" s="45">
        <v>1990</v>
      </c>
      <c r="K30" s="43">
        <v>15804</v>
      </c>
      <c r="L30" s="43">
        <v>8462</v>
      </c>
      <c r="M30" s="46">
        <v>5883</v>
      </c>
      <c r="N30" s="45">
        <v>4506</v>
      </c>
      <c r="O30" s="43">
        <v>33477</v>
      </c>
      <c r="P30" s="43">
        <v>20034</v>
      </c>
      <c r="Q30" s="46">
        <v>13469</v>
      </c>
      <c r="R30" s="45">
        <v>9478</v>
      </c>
      <c r="S30" s="43">
        <v>260141</v>
      </c>
      <c r="T30" s="46">
        <v>218011</v>
      </c>
      <c r="U30" s="46">
        <v>195390</v>
      </c>
      <c r="V30" s="45">
        <v>170430</v>
      </c>
      <c r="W30" s="46">
        <v>958</v>
      </c>
      <c r="X30" s="46">
        <v>623</v>
      </c>
      <c r="Y30" s="46">
        <v>463</v>
      </c>
      <c r="Z30" s="45">
        <v>395</v>
      </c>
      <c r="AA30" s="46">
        <v>1367</v>
      </c>
      <c r="AB30" s="46">
        <v>913</v>
      </c>
      <c r="AC30" s="46">
        <v>752</v>
      </c>
      <c r="AD30" s="45">
        <v>646</v>
      </c>
      <c r="AE30" s="46">
        <v>1756</v>
      </c>
      <c r="AF30" s="46">
        <v>1356</v>
      </c>
      <c r="AG30" s="46">
        <v>1118</v>
      </c>
      <c r="AH30" s="45">
        <v>949</v>
      </c>
      <c r="AI30" s="46">
        <v>3310</v>
      </c>
      <c r="AJ30" s="46">
        <v>3186</v>
      </c>
      <c r="AK30" s="46">
        <v>3117</v>
      </c>
      <c r="AL30" s="48">
        <v>2981</v>
      </c>
      <c r="AM30" s="46">
        <f t="shared" si="98"/>
        <v>24.451250638080655</v>
      </c>
      <c r="AN30" s="43">
        <f t="shared" si="99"/>
        <v>15.900969882593159</v>
      </c>
      <c r="AO30" s="46">
        <f t="shared" si="100"/>
        <v>11.81725370086779</v>
      </c>
      <c r="AP30" s="48">
        <f t="shared" si="101"/>
        <v>10.081674323634507</v>
      </c>
      <c r="AQ30" s="43">
        <f t="shared" si="102"/>
        <v>34.890250127616127</v>
      </c>
      <c r="AR30" s="43">
        <f t="shared" si="103"/>
        <v>23.302705461970394</v>
      </c>
      <c r="AS30" s="46">
        <f t="shared" si="104"/>
        <v>19.193466054109241</v>
      </c>
      <c r="AT30" s="48">
        <f t="shared" si="105"/>
        <v>16.488004083716181</v>
      </c>
      <c r="AU30" s="43">
        <f t="shared" si="106"/>
        <v>44.818785094435938</v>
      </c>
      <c r="AV30" s="43">
        <f t="shared" si="107"/>
        <v>34.609494640122513</v>
      </c>
      <c r="AW30" s="46">
        <f t="shared" si="108"/>
        <v>28.534966819806023</v>
      </c>
      <c r="AX30" s="48">
        <f t="shared" si="109"/>
        <v>24.221541602858601</v>
      </c>
      <c r="AY30" s="43">
        <f t="shared" si="110"/>
        <v>84.48187850944359</v>
      </c>
      <c r="AZ30" s="43">
        <f t="shared" si="111"/>
        <v>81.316998468606428</v>
      </c>
      <c r="BA30" s="46">
        <f t="shared" si="112"/>
        <v>79.55589586523736</v>
      </c>
      <c r="BB30" s="48">
        <f t="shared" si="113"/>
        <v>76.084737110770803</v>
      </c>
      <c r="BC30" s="46">
        <f t="shared" si="114"/>
        <v>12.893674293405114</v>
      </c>
      <c r="BD30" s="46">
        <f t="shared" si="115"/>
        <v>15.288343558282209</v>
      </c>
      <c r="BE30" s="46">
        <f t="shared" si="116"/>
        <v>18.149745197961582</v>
      </c>
      <c r="BF30" s="48">
        <f t="shared" si="117"/>
        <v>19.849246231155778</v>
      </c>
      <c r="BG30" s="46">
        <f t="shared" si="118"/>
        <v>8.6497089344469753</v>
      </c>
      <c r="BH30" s="46">
        <f t="shared" si="119"/>
        <v>10.789411486646182</v>
      </c>
      <c r="BI30" s="46">
        <f t="shared" si="120"/>
        <v>12.782593914669386</v>
      </c>
      <c r="BJ30" s="48">
        <f t="shared" si="121"/>
        <v>14.336440301819795</v>
      </c>
      <c r="BK30" s="46">
        <f t="shared" si="122"/>
        <v>5.2453923589329987</v>
      </c>
      <c r="BL30" s="46">
        <f t="shared" si="123"/>
        <v>6.768493560946391</v>
      </c>
      <c r="BM30" s="46">
        <f t="shared" si="124"/>
        <v>8.3005419852995761</v>
      </c>
      <c r="BN30" s="48">
        <f t="shared" si="125"/>
        <v>10.012660898923823</v>
      </c>
      <c r="BO30" s="46">
        <f t="shared" si="126"/>
        <v>1.2723868978746142</v>
      </c>
      <c r="BP30" s="46">
        <f t="shared" si="127"/>
        <v>1.4613941498364762</v>
      </c>
      <c r="BQ30" s="46">
        <f t="shared" si="128"/>
        <v>1.5952709964686012</v>
      </c>
      <c r="BR30" s="48">
        <f t="shared" si="129"/>
        <v>1.7491052044827788</v>
      </c>
      <c r="BS30" s="46">
        <f t="shared" si="130"/>
        <v>1.8963757018887186</v>
      </c>
      <c r="BT30" s="46">
        <f t="shared" si="131"/>
        <v>1.0400714650331802</v>
      </c>
      <c r="BU30" s="46">
        <f t="shared" si="132"/>
        <v>0.65109749872383871</v>
      </c>
      <c r="BV30" s="48">
        <f t="shared" si="133"/>
        <v>0.50791220010209293</v>
      </c>
      <c r="BW30" s="46">
        <f t="shared" si="134"/>
        <v>4.0336906584992347</v>
      </c>
      <c r="BX30" s="46">
        <f t="shared" si="135"/>
        <v>2.159775395610005</v>
      </c>
      <c r="BY30" s="46">
        <f t="shared" si="136"/>
        <v>1.5015313935681469</v>
      </c>
      <c r="BZ30" s="48">
        <f t="shared" si="137"/>
        <v>1.1500765696784074</v>
      </c>
      <c r="CA30" s="46">
        <f t="shared" si="138"/>
        <v>8.544410413476264</v>
      </c>
      <c r="CB30" s="46">
        <f t="shared" si="139"/>
        <v>5.1133231240428794</v>
      </c>
      <c r="CC30" s="46">
        <f t="shared" si="140"/>
        <v>3.4377233282286883</v>
      </c>
      <c r="CD30" s="48">
        <f t="shared" si="141"/>
        <v>2.4190913731495662</v>
      </c>
      <c r="CE30" s="46">
        <f t="shared" si="142"/>
        <v>66.396375701888715</v>
      </c>
      <c r="CF30" s="46">
        <f t="shared" si="143"/>
        <v>55.643440530883105</v>
      </c>
      <c r="CG30" s="46">
        <f t="shared" si="144"/>
        <v>49.869831546707502</v>
      </c>
      <c r="CH30" s="48">
        <f t="shared" si="145"/>
        <v>43.499234303215928</v>
      </c>
      <c r="CI30" s="4" t="s">
        <v>44</v>
      </c>
      <c r="CJ30" s="3" t="s">
        <v>73</v>
      </c>
    </row>
    <row r="31" spans="1:97" s="43" customFormat="1" x14ac:dyDescent="0.25">
      <c r="A31" s="1">
        <v>27</v>
      </c>
      <c r="B31" s="46" t="s">
        <v>79</v>
      </c>
      <c r="C31" s="43">
        <v>170</v>
      </c>
      <c r="D31" s="43">
        <v>3882</v>
      </c>
      <c r="E31" s="44">
        <v>299</v>
      </c>
      <c r="F31" s="47">
        <v>1272</v>
      </c>
      <c r="G31" s="46">
        <v>4942</v>
      </c>
      <c r="H31" s="43">
        <v>2416</v>
      </c>
      <c r="I31" s="46">
        <v>1714</v>
      </c>
      <c r="J31" s="45">
        <v>1298</v>
      </c>
      <c r="K31" s="43">
        <v>9489</v>
      </c>
      <c r="L31" s="43">
        <v>5424</v>
      </c>
      <c r="M31" s="46">
        <v>3808</v>
      </c>
      <c r="N31" s="45">
        <v>3094</v>
      </c>
      <c r="O31" s="43">
        <v>15453</v>
      </c>
      <c r="P31" s="43">
        <v>10237</v>
      </c>
      <c r="Q31" s="46">
        <v>7184</v>
      </c>
      <c r="R31" s="45">
        <v>5627</v>
      </c>
      <c r="S31" s="43">
        <v>21090</v>
      </c>
      <c r="T31" s="46">
        <v>16040</v>
      </c>
      <c r="U31" s="46">
        <v>11676</v>
      </c>
      <c r="V31" s="45">
        <v>9341</v>
      </c>
      <c r="W31" s="46">
        <v>459</v>
      </c>
      <c r="X31" s="46">
        <v>289</v>
      </c>
      <c r="Y31" s="46">
        <v>243</v>
      </c>
      <c r="Z31" s="45">
        <v>182</v>
      </c>
      <c r="AA31" s="46">
        <v>668</v>
      </c>
      <c r="AB31" s="46">
        <v>476</v>
      </c>
      <c r="AC31" s="46">
        <v>376</v>
      </c>
      <c r="AD31" s="45">
        <v>312</v>
      </c>
      <c r="AE31" s="46">
        <v>883</v>
      </c>
      <c r="AF31" s="46">
        <v>693</v>
      </c>
      <c r="AG31" s="46">
        <v>568</v>
      </c>
      <c r="AH31" s="45">
        <v>492</v>
      </c>
      <c r="AI31" s="46">
        <v>1030</v>
      </c>
      <c r="AJ31" s="46">
        <v>909</v>
      </c>
      <c r="AK31" s="46">
        <v>802</v>
      </c>
      <c r="AL31" s="48">
        <v>704</v>
      </c>
      <c r="AM31" s="46">
        <f t="shared" si="98"/>
        <v>36.084905660377359</v>
      </c>
      <c r="AN31" s="43">
        <f t="shared" si="99"/>
        <v>22.720125786163521</v>
      </c>
      <c r="AO31" s="46">
        <f t="shared" si="100"/>
        <v>19.10377358490566</v>
      </c>
      <c r="AP31" s="48">
        <f t="shared" si="101"/>
        <v>14.308176100628931</v>
      </c>
      <c r="AQ31" s="43">
        <f t="shared" si="102"/>
        <v>52.515723270440255</v>
      </c>
      <c r="AR31" s="43">
        <f t="shared" si="103"/>
        <v>37.421383647798741</v>
      </c>
      <c r="AS31" s="46">
        <f t="shared" si="104"/>
        <v>29.559748427672957</v>
      </c>
      <c r="AT31" s="48">
        <f t="shared" si="105"/>
        <v>24.528301886792452</v>
      </c>
      <c r="AU31" s="43">
        <f t="shared" si="106"/>
        <v>69.418238993710688</v>
      </c>
      <c r="AV31" s="43">
        <f t="shared" si="107"/>
        <v>54.481132075471699</v>
      </c>
      <c r="AW31" s="46">
        <f t="shared" si="108"/>
        <v>44.654088050314463</v>
      </c>
      <c r="AX31" s="48">
        <f t="shared" si="109"/>
        <v>38.679245283018865</v>
      </c>
      <c r="AY31" s="43">
        <f t="shared" si="110"/>
        <v>80.974842767295598</v>
      </c>
      <c r="AZ31" s="43">
        <f t="shared" si="111"/>
        <v>71.462264150943398</v>
      </c>
      <c r="BA31" s="46">
        <f t="shared" si="112"/>
        <v>63.050314465408803</v>
      </c>
      <c r="BB31" s="48">
        <f t="shared" si="113"/>
        <v>55.345911949685537</v>
      </c>
      <c r="BC31" s="46">
        <f t="shared" si="114"/>
        <v>9.2877377579927156</v>
      </c>
      <c r="BD31" s="46">
        <f t="shared" si="115"/>
        <v>11.961920529801324</v>
      </c>
      <c r="BE31" s="46">
        <f t="shared" si="116"/>
        <v>14.177362893815635</v>
      </c>
      <c r="BF31" s="48">
        <f t="shared" si="117"/>
        <v>14.021571648690292</v>
      </c>
      <c r="BG31" s="46">
        <f t="shared" si="118"/>
        <v>7.0397302139319216</v>
      </c>
      <c r="BH31" s="46">
        <f t="shared" si="119"/>
        <v>8.775811209439528</v>
      </c>
      <c r="BI31" s="46">
        <f t="shared" si="120"/>
        <v>9.8739495798319332</v>
      </c>
      <c r="BJ31" s="48">
        <f t="shared" si="121"/>
        <v>10.084033613445378</v>
      </c>
      <c r="BK31" s="46">
        <f t="shared" si="122"/>
        <v>5.7141008218468903</v>
      </c>
      <c r="BL31" s="46">
        <f t="shared" si="123"/>
        <v>6.7695613949399238</v>
      </c>
      <c r="BM31" s="46">
        <f t="shared" si="124"/>
        <v>7.9064587973273941</v>
      </c>
      <c r="BN31" s="48">
        <f t="shared" si="125"/>
        <v>8.743557846099165</v>
      </c>
      <c r="BO31" s="46">
        <f t="shared" si="126"/>
        <v>4.8838311996206736</v>
      </c>
      <c r="BP31" s="46">
        <f t="shared" si="127"/>
        <v>5.6670822942643388</v>
      </c>
      <c r="BQ31" s="46">
        <f t="shared" si="128"/>
        <v>6.8687906817403217</v>
      </c>
      <c r="BR31" s="48">
        <f t="shared" si="129"/>
        <v>7.536666309816936</v>
      </c>
      <c r="BS31" s="46">
        <f t="shared" si="130"/>
        <v>3.8852201257861636</v>
      </c>
      <c r="BT31" s="46">
        <f t="shared" si="131"/>
        <v>1.89937106918239</v>
      </c>
      <c r="BU31" s="46">
        <f t="shared" si="132"/>
        <v>1.3474842767295598</v>
      </c>
      <c r="BV31" s="48">
        <f t="shared" si="133"/>
        <v>1.020440251572327</v>
      </c>
      <c r="BW31" s="46">
        <f t="shared" si="134"/>
        <v>7.4599056603773581</v>
      </c>
      <c r="BX31" s="46">
        <f t="shared" si="135"/>
        <v>4.2641509433962268</v>
      </c>
      <c r="BY31" s="46">
        <f t="shared" si="136"/>
        <v>2.9937106918238992</v>
      </c>
      <c r="BZ31" s="48">
        <f t="shared" si="137"/>
        <v>2.4323899371069184</v>
      </c>
      <c r="CA31" s="46">
        <f t="shared" si="138"/>
        <v>12.148584905660377</v>
      </c>
      <c r="CB31" s="46">
        <f t="shared" si="139"/>
        <v>8.0479559748427665</v>
      </c>
      <c r="CC31" s="46">
        <f t="shared" si="140"/>
        <v>5.6477987421383649</v>
      </c>
      <c r="CD31" s="48">
        <f t="shared" si="141"/>
        <v>4.4237421383647799</v>
      </c>
      <c r="CE31" s="46">
        <f t="shared" si="142"/>
        <v>16.580188679245282</v>
      </c>
      <c r="CF31" s="46">
        <f t="shared" si="143"/>
        <v>12.610062893081761</v>
      </c>
      <c r="CG31" s="46">
        <f t="shared" si="144"/>
        <v>9.1792452830188687</v>
      </c>
      <c r="CH31" s="48">
        <f t="shared" si="145"/>
        <v>7.3435534591194971</v>
      </c>
      <c r="CI31" s="4" t="s">
        <v>44</v>
      </c>
      <c r="CJ31" s="3" t="s">
        <v>70</v>
      </c>
    </row>
    <row r="32" spans="1:97" s="128" customFormat="1" x14ac:dyDescent="0.25">
      <c r="A32" s="120"/>
      <c r="B32" s="120"/>
      <c r="C32" s="120"/>
      <c r="D32" s="120"/>
      <c r="E32" s="53"/>
      <c r="F32" s="121"/>
      <c r="G32" s="122"/>
      <c r="H32" s="120"/>
      <c r="I32" s="122"/>
      <c r="J32" s="123"/>
      <c r="K32" s="120"/>
      <c r="L32" s="120"/>
      <c r="M32" s="122"/>
      <c r="N32" s="123"/>
      <c r="O32" s="120"/>
      <c r="P32" s="120"/>
      <c r="Q32" s="122"/>
      <c r="R32" s="123"/>
      <c r="S32" s="120"/>
      <c r="T32" s="122"/>
      <c r="U32" s="122"/>
      <c r="V32" s="123"/>
      <c r="W32" s="122"/>
      <c r="X32" s="122"/>
      <c r="Y32" s="122"/>
      <c r="Z32" s="123"/>
      <c r="AA32" s="122"/>
      <c r="AB32" s="122"/>
      <c r="AC32" s="122"/>
      <c r="AD32" s="123"/>
      <c r="AE32" s="122"/>
      <c r="AF32" s="122"/>
      <c r="AG32" s="122"/>
      <c r="AH32" s="123"/>
      <c r="AI32" s="122"/>
      <c r="AJ32" s="124"/>
      <c r="AK32" s="125" t="s">
        <v>39</v>
      </c>
      <c r="AL32" s="126"/>
      <c r="AM32" s="125">
        <f t="shared" ref="AM32:CH32" si="146" xml:space="preserve"> SUM(AM5:AM31)/27</f>
        <v>20.697805562215418</v>
      </c>
      <c r="AN32" s="125">
        <f t="shared" si="146"/>
        <v>13.281935320559363</v>
      </c>
      <c r="AO32" s="125">
        <f t="shared" si="146"/>
        <v>9.2261209063118024</v>
      </c>
      <c r="AP32" s="125">
        <f t="shared" si="146"/>
        <v>7.2987120300848893</v>
      </c>
      <c r="AQ32" s="125">
        <f t="shared" si="146"/>
        <v>30.836622745627757</v>
      </c>
      <c r="AR32" s="125">
        <f t="shared" si="146"/>
        <v>21.022769620932166</v>
      </c>
      <c r="AS32" s="125">
        <f t="shared" si="146"/>
        <v>15.133263264152765</v>
      </c>
      <c r="AT32" s="126">
        <f t="shared" si="146"/>
        <v>11.811198997799206</v>
      </c>
      <c r="AU32" s="125">
        <f t="shared" si="146"/>
        <v>40.232745220666644</v>
      </c>
      <c r="AV32" s="125">
        <f t="shared" si="146"/>
        <v>28.743786760584296</v>
      </c>
      <c r="AW32" s="125">
        <f t="shared" si="146"/>
        <v>20.946584315731275</v>
      </c>
      <c r="AX32" s="126">
        <f t="shared" si="146"/>
        <v>16.656379649552335</v>
      </c>
      <c r="AY32" s="125">
        <f t="shared" si="146"/>
        <v>75.517026296040228</v>
      </c>
      <c r="AZ32" s="125">
        <f t="shared" si="146"/>
        <v>65.502074325628783</v>
      </c>
      <c r="BA32" s="125">
        <f t="shared" si="146"/>
        <v>55.759148394628745</v>
      </c>
      <c r="BB32" s="125">
        <f t="shared" si="146"/>
        <v>47.089338929591406</v>
      </c>
      <c r="BC32" s="125">
        <f t="shared" si="146"/>
        <v>12.298283359830496</v>
      </c>
      <c r="BD32" s="125">
        <f t="shared" si="146"/>
        <v>15.356193828705317</v>
      </c>
      <c r="BE32" s="125">
        <f t="shared" si="146"/>
        <v>17.690287004507486</v>
      </c>
      <c r="BF32" s="126">
        <f t="shared" si="146"/>
        <v>19.216608525654959</v>
      </c>
      <c r="BG32" s="125">
        <f t="shared" si="146"/>
        <v>8.9267141934504028</v>
      </c>
      <c r="BH32" s="125">
        <f t="shared" si="146"/>
        <v>11.883592468548446</v>
      </c>
      <c r="BI32" s="125">
        <f t="shared" si="146"/>
        <v>14.229903053495129</v>
      </c>
      <c r="BJ32" s="126">
        <f t="shared" si="146"/>
        <v>15.546193425609252</v>
      </c>
      <c r="BK32" s="125">
        <f t="shared" si="146"/>
        <v>6.6606407387977065</v>
      </c>
      <c r="BL32" s="125">
        <f t="shared" si="146"/>
        <v>9.4367589644037402</v>
      </c>
      <c r="BM32" s="125">
        <f t="shared" si="146"/>
        <v>11.727367269985042</v>
      </c>
      <c r="BN32" s="126">
        <f t="shared" si="146"/>
        <v>13.087473984449288</v>
      </c>
      <c r="BO32" s="125">
        <f t="shared" si="146"/>
        <v>1.9446679836608252</v>
      </c>
      <c r="BP32" s="125">
        <f t="shared" si="146"/>
        <v>2.4639947448748254</v>
      </c>
      <c r="BQ32" s="125">
        <f t="shared" si="146"/>
        <v>3.1286721059509128</v>
      </c>
      <c r="BR32" s="126">
        <f t="shared" si="146"/>
        <v>3.926119941640108</v>
      </c>
      <c r="BS32" s="125">
        <f t="shared" si="146"/>
        <v>3.3481702484112104</v>
      </c>
      <c r="BT32" s="125">
        <f t="shared" si="146"/>
        <v>2.2126468348652462</v>
      </c>
      <c r="BU32" s="125">
        <f t="shared" si="146"/>
        <v>1.0733857485214082</v>
      </c>
      <c r="BV32" s="126">
        <f t="shared" si="146"/>
        <v>0.93799997297705129</v>
      </c>
      <c r="BW32" s="125">
        <f t="shared" si="146"/>
        <v>5.6749683890575611</v>
      </c>
      <c r="BX32" s="125">
        <f t="shared" si="146"/>
        <v>3.4285611150828226</v>
      </c>
      <c r="BY32" s="125">
        <f t="shared" si="146"/>
        <v>2.5101284250215934</v>
      </c>
      <c r="BZ32" s="126">
        <f t="shared" si="146"/>
        <v>2.1472661452232353</v>
      </c>
      <c r="CA32" s="125">
        <f t="shared" si="146"/>
        <v>11.346404526439969</v>
      </c>
      <c r="CB32" s="125">
        <f t="shared" si="146"/>
        <v>5.0123736887913877</v>
      </c>
      <c r="CC32" s="125">
        <f t="shared" si="146"/>
        <v>3.4881035144461814</v>
      </c>
      <c r="CD32" s="125">
        <f t="shared" si="146"/>
        <v>2.8537971111788361</v>
      </c>
      <c r="CE32" s="125">
        <f t="shared" si="146"/>
        <v>81.778100434069998</v>
      </c>
      <c r="CF32" s="125">
        <f t="shared" si="146"/>
        <v>62.248941106658876</v>
      </c>
      <c r="CG32" s="125">
        <f t="shared" si="146"/>
        <v>47.648214897498562</v>
      </c>
      <c r="CH32" s="126">
        <f t="shared" si="146"/>
        <v>37.123677183595504</v>
      </c>
      <c r="CI32" s="127"/>
      <c r="CJ32" s="127"/>
      <c r="CK32" s="127"/>
      <c r="CL32" s="127"/>
      <c r="CM32" s="127"/>
      <c r="CN32" s="127"/>
    </row>
    <row r="33" spans="1:104" s="120" customFormat="1" x14ac:dyDescent="0.25">
      <c r="E33" s="53"/>
      <c r="F33" s="121">
        <f>MEDIAN(F5:F31)</f>
        <v>4015</v>
      </c>
      <c r="G33" s="122"/>
      <c r="I33" s="122"/>
      <c r="J33" s="123"/>
      <c r="M33" s="122"/>
      <c r="N33" s="123"/>
      <c r="Q33" s="122"/>
      <c r="R33" s="123"/>
      <c r="T33" s="122"/>
      <c r="U33" s="122"/>
      <c r="V33" s="123"/>
      <c r="W33" s="122"/>
      <c r="X33" s="122"/>
      <c r="Y33" s="122"/>
      <c r="Z33" s="123"/>
      <c r="AA33" s="122"/>
      <c r="AB33" s="122"/>
      <c r="AC33" s="122"/>
      <c r="AD33" s="123"/>
      <c r="AE33" s="122"/>
      <c r="AF33" s="122"/>
      <c r="AG33" s="122"/>
      <c r="AH33" s="123"/>
      <c r="AI33" s="122"/>
      <c r="AJ33" s="124"/>
      <c r="AK33" s="125" t="s">
        <v>40</v>
      </c>
      <c r="AL33" s="126"/>
      <c r="AM33" s="125">
        <f>(SUM(AM5:AM31)-MIN(AM11:AM31)-MAX(AM11:AM31))/25</f>
        <v>19.750724573735603</v>
      </c>
      <c r="AN33" s="125">
        <f t="shared" ref="AN33:CH33" si="147">(SUM(AN5:AN31)-MIN(AN11:AN31)-MAX(AN11:AN31))/25</f>
        <v>12.499328959900145</v>
      </c>
      <c r="AO33" s="125">
        <f t="shared" si="147"/>
        <v>8.4904555612236852</v>
      </c>
      <c r="AP33" s="126">
        <f t="shared" si="147"/>
        <v>6.5777675078353059</v>
      </c>
      <c r="AQ33" s="125">
        <f t="shared" si="147"/>
        <v>29.857682688604612</v>
      </c>
      <c r="AR33" s="125">
        <f t="shared" si="147"/>
        <v>20.19870283438593</v>
      </c>
      <c r="AS33" s="125">
        <f t="shared" si="147"/>
        <v>14.21625743716168</v>
      </c>
      <c r="AT33" s="126">
        <f t="shared" si="147"/>
        <v>10.946168721357244</v>
      </c>
      <c r="AU33" s="125">
        <f t="shared" si="147"/>
        <v>39.28668300330277</v>
      </c>
      <c r="AV33" s="125">
        <f t="shared" si="147"/>
        <v>27.684556615157184</v>
      </c>
      <c r="AW33" s="125">
        <f t="shared" si="147"/>
        <v>19.939784463968358</v>
      </c>
      <c r="AX33" s="126">
        <f t="shared" si="147"/>
        <v>15.763164267018096</v>
      </c>
      <c r="AY33" s="125">
        <f t="shared" si="147"/>
        <v>76.593384465291649</v>
      </c>
      <c r="AZ33" s="125">
        <f t="shared" si="147"/>
        <v>66.110067778878729</v>
      </c>
      <c r="BA33" s="125">
        <f t="shared" si="147"/>
        <v>55.988498634199139</v>
      </c>
      <c r="BB33" s="125">
        <f t="shared" si="147"/>
        <v>47.124047765738176</v>
      </c>
      <c r="BC33" s="125">
        <f t="shared" si="147"/>
        <v>12.022595132079072</v>
      </c>
      <c r="BD33" s="125">
        <f t="shared" si="147"/>
        <v>15.048995532788174</v>
      </c>
      <c r="BE33" s="125">
        <f t="shared" si="147"/>
        <v>17.45363973475288</v>
      </c>
      <c r="BF33" s="126">
        <f t="shared" si="147"/>
        <v>18.963692748633399</v>
      </c>
      <c r="BG33" s="125">
        <f t="shared" si="147"/>
        <v>8.8647977859686939</v>
      </c>
      <c r="BH33" s="125">
        <f t="shared" si="147"/>
        <v>11.714851749319505</v>
      </c>
      <c r="BI33" s="125">
        <f t="shared" si="147"/>
        <v>13.971313425948967</v>
      </c>
      <c r="BJ33" s="126">
        <f t="shared" si="147"/>
        <v>15.275117109874495</v>
      </c>
      <c r="BK33" s="125">
        <f t="shared" si="147"/>
        <v>6.7218016377903451</v>
      </c>
      <c r="BL33" s="125">
        <f t="shared" si="147"/>
        <v>9.3778145766474701</v>
      </c>
      <c r="BM33" s="125">
        <f t="shared" si="147"/>
        <v>11.568857425044866</v>
      </c>
      <c r="BN33" s="126">
        <f t="shared" si="147"/>
        <v>12.936520782536846</v>
      </c>
      <c r="BO33" s="125">
        <f t="shared" si="147"/>
        <v>1.7917845640781036</v>
      </c>
      <c r="BP33" s="125">
        <f t="shared" si="147"/>
        <v>2.2052019892571395</v>
      </c>
      <c r="BQ33" s="125">
        <f t="shared" si="147"/>
        <v>2.8571742178523936</v>
      </c>
      <c r="BR33" s="126">
        <f t="shared" si="147"/>
        <v>3.6696762640150813</v>
      </c>
      <c r="BS33" s="125">
        <f t="shared" si="147"/>
        <v>3.3903378096599166</v>
      </c>
      <c r="BT33" s="125">
        <f t="shared" si="147"/>
        <v>2.2367027937353217</v>
      </c>
      <c r="BU33" s="125">
        <f t="shared" si="147"/>
        <v>1.0352937396944091</v>
      </c>
      <c r="BV33" s="126">
        <f t="shared" si="147"/>
        <v>0.90484442498787077</v>
      </c>
      <c r="BW33" s="125">
        <f t="shared" si="147"/>
        <v>5.6747753161174153</v>
      </c>
      <c r="BX33" s="125">
        <f t="shared" si="147"/>
        <v>3.4694389245123114</v>
      </c>
      <c r="BY33" s="125">
        <f t="shared" si="147"/>
        <v>2.534397108933041</v>
      </c>
      <c r="BZ33" s="126">
        <f t="shared" si="147"/>
        <v>2.1626045248828669</v>
      </c>
      <c r="CA33" s="125">
        <f t="shared" si="147"/>
        <v>8.9962789260871006</v>
      </c>
      <c r="CB33" s="125">
        <f t="shared" si="147"/>
        <v>5.0229912372758694</v>
      </c>
      <c r="CC33" s="125">
        <f t="shared" si="147"/>
        <v>3.5238770448237169</v>
      </c>
      <c r="CD33" s="125">
        <f t="shared" si="147"/>
        <v>2.8839190015479375</v>
      </c>
      <c r="CE33" s="125">
        <f t="shared" si="147"/>
        <v>80.307947158444136</v>
      </c>
      <c r="CF33" s="125">
        <f t="shared" si="147"/>
        <v>60.135374035017264</v>
      </c>
      <c r="CG33" s="125">
        <f t="shared" si="147"/>
        <v>44.68067604270265</v>
      </c>
      <c r="CH33" s="126">
        <f t="shared" si="147"/>
        <v>33.473100734899752</v>
      </c>
      <c r="CI33" s="127"/>
      <c r="CJ33" s="127"/>
      <c r="CK33" s="127"/>
      <c r="CL33" s="127"/>
      <c r="CM33" s="127"/>
      <c r="CN33" s="127"/>
    </row>
    <row r="34" spans="1:104" s="120" customFormat="1" x14ac:dyDescent="0.25">
      <c r="E34" s="53"/>
      <c r="F34" s="121"/>
      <c r="G34" s="122"/>
      <c r="I34" s="122"/>
      <c r="J34" s="123"/>
      <c r="M34" s="122"/>
      <c r="N34" s="123"/>
      <c r="Q34" s="122"/>
      <c r="R34" s="123"/>
      <c r="T34" s="122"/>
      <c r="U34" s="122"/>
      <c r="V34" s="123"/>
      <c r="W34" s="122"/>
      <c r="X34" s="122"/>
      <c r="Y34" s="122"/>
      <c r="Z34" s="123"/>
      <c r="AA34" s="122"/>
      <c r="AB34" s="122"/>
      <c r="AC34" s="122"/>
      <c r="AD34" s="123"/>
      <c r="AE34" s="122"/>
      <c r="AF34" s="122"/>
      <c r="AG34" s="122"/>
      <c r="AH34" s="123"/>
      <c r="AI34" s="122"/>
      <c r="AJ34" s="124"/>
      <c r="AK34" s="125" t="s">
        <v>38</v>
      </c>
      <c r="AL34" s="126"/>
      <c r="AM34" s="125">
        <f>MEDIAN(AM5:AM31)</f>
        <v>16.928751698699283</v>
      </c>
      <c r="AN34" s="125">
        <f t="shared" ref="AN34:CH34" si="148">MEDIAN(AN5:AN31)</f>
        <v>9.3205574912891986</v>
      </c>
      <c r="AO34" s="125">
        <f t="shared" si="148"/>
        <v>5.6887897378694925</v>
      </c>
      <c r="AP34" s="126">
        <f t="shared" si="148"/>
        <v>4.5358871816459692</v>
      </c>
      <c r="AQ34" s="125">
        <f t="shared" si="148"/>
        <v>27.218015919238983</v>
      </c>
      <c r="AR34" s="125">
        <f t="shared" si="148"/>
        <v>16.572637517630465</v>
      </c>
      <c r="AS34" s="125">
        <f t="shared" si="148"/>
        <v>10.200696632940787</v>
      </c>
      <c r="AT34" s="126">
        <f t="shared" si="148"/>
        <v>7.6109936575052854</v>
      </c>
      <c r="AU34" s="125">
        <f t="shared" si="148"/>
        <v>36.957253450016829</v>
      </c>
      <c r="AV34" s="125">
        <f t="shared" si="148"/>
        <v>23.209085614443797</v>
      </c>
      <c r="AW34" s="125">
        <f t="shared" si="148"/>
        <v>15.909090909090908</v>
      </c>
      <c r="AX34" s="126">
        <f t="shared" si="148"/>
        <v>11.469344608879492</v>
      </c>
      <c r="AY34" s="125">
        <f t="shared" si="148"/>
        <v>80.974842767295598</v>
      </c>
      <c r="AZ34" s="125">
        <f t="shared" si="148"/>
        <v>64.458281444582809</v>
      </c>
      <c r="BA34" s="125">
        <f t="shared" si="148"/>
        <v>55.655391120507403</v>
      </c>
      <c r="BB34" s="126">
        <f t="shared" si="148"/>
        <v>47.093023255813954</v>
      </c>
      <c r="BC34" s="125">
        <f t="shared" si="148"/>
        <v>10.874097834803528</v>
      </c>
      <c r="BD34" s="125">
        <f t="shared" si="148"/>
        <v>13.237445148707947</v>
      </c>
      <c r="BE34" s="125">
        <f t="shared" si="148"/>
        <v>17.764471057884233</v>
      </c>
      <c r="BF34" s="126">
        <f t="shared" si="148"/>
        <v>17.488789237668161</v>
      </c>
      <c r="BG34" s="125">
        <f t="shared" si="148"/>
        <v>8.3840720896249383</v>
      </c>
      <c r="BH34" s="125">
        <f t="shared" si="148"/>
        <v>10.151380231522706</v>
      </c>
      <c r="BI34" s="125">
        <f t="shared" si="148"/>
        <v>13.64264015465341</v>
      </c>
      <c r="BJ34" s="126">
        <f t="shared" si="148"/>
        <v>14.866434378629501</v>
      </c>
      <c r="BK34" s="125">
        <f t="shared" si="148"/>
        <v>6.5944612009871131</v>
      </c>
      <c r="BL34" s="125">
        <f t="shared" si="148"/>
        <v>8.6755430974071484</v>
      </c>
      <c r="BM34" s="125">
        <f t="shared" si="148"/>
        <v>10.657546337157987</v>
      </c>
      <c r="BN34" s="126">
        <f t="shared" si="148"/>
        <v>11.765318882867861</v>
      </c>
      <c r="BO34" s="125">
        <f t="shared" si="148"/>
        <v>1.0267335473591681</v>
      </c>
      <c r="BP34" s="125">
        <f t="shared" si="148"/>
        <v>1.1429278029995231</v>
      </c>
      <c r="BQ34" s="125">
        <f t="shared" si="148"/>
        <v>1.5952709964686012</v>
      </c>
      <c r="BR34" s="126">
        <f t="shared" si="148"/>
        <v>2.5490644847513875</v>
      </c>
      <c r="BS34" s="125">
        <f t="shared" si="148"/>
        <v>1.6816608996539792</v>
      </c>
      <c r="BT34" s="125">
        <f t="shared" si="148"/>
        <v>0.73421550094517962</v>
      </c>
      <c r="BU34" s="125">
        <f t="shared" si="148"/>
        <v>0.38315672058003347</v>
      </c>
      <c r="BV34" s="126">
        <f t="shared" si="148"/>
        <v>0.31837930686066485</v>
      </c>
      <c r="BW34" s="125">
        <f t="shared" si="148"/>
        <v>3.6384083044982698</v>
      </c>
      <c r="BX34" s="125">
        <f t="shared" si="148"/>
        <v>1.8809740325351116</v>
      </c>
      <c r="BY34" s="125">
        <f t="shared" si="148"/>
        <v>0.98754669987546695</v>
      </c>
      <c r="BZ34" s="126">
        <f t="shared" si="148"/>
        <v>0.72362499999999996</v>
      </c>
      <c r="CA34" s="125">
        <f t="shared" si="148"/>
        <v>6.617647058823529</v>
      </c>
      <c r="CB34" s="125">
        <f t="shared" si="148"/>
        <v>3.3426287414017475</v>
      </c>
      <c r="CC34" s="125">
        <f t="shared" si="148"/>
        <v>1.7655954631379962</v>
      </c>
      <c r="CD34" s="126">
        <f t="shared" si="148"/>
        <v>1.0878378378378379</v>
      </c>
      <c r="CE34" s="125">
        <f t="shared" si="148"/>
        <v>66.396375701888715</v>
      </c>
      <c r="CF34" s="125">
        <f t="shared" si="148"/>
        <v>46.526868927225856</v>
      </c>
      <c r="CG34" s="125">
        <f t="shared" si="148"/>
        <v>26.751668980104434</v>
      </c>
      <c r="CH34" s="126">
        <f t="shared" si="148"/>
        <v>17.839111410299562</v>
      </c>
      <c r="CI34" s="127"/>
      <c r="CJ34" s="127"/>
      <c r="CK34" s="127"/>
      <c r="CL34" s="129"/>
      <c r="CM34" s="129"/>
      <c r="CN34" s="129"/>
    </row>
    <row r="35" spans="1:104" x14ac:dyDescent="0.25">
      <c r="E35" s="7"/>
      <c r="F35" s="19"/>
      <c r="G35" s="11"/>
      <c r="X35" s="11"/>
      <c r="AA35" s="11"/>
      <c r="AB35" s="11"/>
      <c r="AE35" s="11"/>
      <c r="AJ35" s="25"/>
      <c r="AK35" s="25"/>
      <c r="AL35" s="34"/>
      <c r="AM35" s="25"/>
      <c r="AN35" s="26"/>
      <c r="AO35" s="25"/>
      <c r="AP35" s="34"/>
      <c r="AQ35" s="26"/>
      <c r="AR35" s="26"/>
      <c r="AS35" s="25"/>
      <c r="AT35" s="34"/>
      <c r="AU35" s="26"/>
      <c r="AV35" s="26"/>
      <c r="AW35" s="25"/>
      <c r="AX35" s="34"/>
      <c r="AY35" s="26"/>
      <c r="AZ35" s="26"/>
      <c r="BA35" s="25"/>
      <c r="BB35" s="34"/>
      <c r="BC35" s="25"/>
      <c r="BD35" s="26"/>
      <c r="BE35" s="25"/>
      <c r="BF35" s="34"/>
      <c r="BG35" s="26"/>
      <c r="BH35" s="26"/>
      <c r="BI35" s="25"/>
      <c r="BJ35" s="34"/>
      <c r="BK35" s="26"/>
      <c r="BL35" s="26"/>
      <c r="BM35" s="25"/>
      <c r="BN35" s="34"/>
      <c r="BO35" s="26"/>
      <c r="BP35" s="26"/>
      <c r="BQ35" s="25"/>
      <c r="BR35" s="34"/>
      <c r="BS35" s="25"/>
      <c r="BT35" s="25"/>
      <c r="BU35" s="25"/>
      <c r="BV35" s="34"/>
      <c r="BW35" s="25"/>
      <c r="BX35" s="25"/>
      <c r="BY35" s="25"/>
      <c r="BZ35" s="34"/>
      <c r="CA35" s="25"/>
      <c r="CB35" s="25"/>
      <c r="CC35" s="25"/>
      <c r="CD35" s="34"/>
      <c r="CE35" s="25"/>
      <c r="CF35" s="25"/>
      <c r="CI35" s="26"/>
      <c r="CO35" s="26"/>
      <c r="CP35" s="26"/>
      <c r="CQ35" s="26"/>
      <c r="CR35" s="26"/>
      <c r="CS35" s="26"/>
      <c r="CT35" s="26"/>
      <c r="CU35" s="26"/>
      <c r="CV35" s="26"/>
    </row>
    <row r="36" spans="1:104" x14ac:dyDescent="0.25">
      <c r="A36" s="26"/>
      <c r="B36" s="26"/>
      <c r="C36" s="26"/>
      <c r="D36" s="26"/>
      <c r="E36" s="29"/>
      <c r="F36" s="30"/>
      <c r="G36" s="25"/>
      <c r="H36" s="26"/>
      <c r="I36" s="25"/>
      <c r="J36" s="27"/>
      <c r="K36" s="26"/>
      <c r="L36" s="26"/>
      <c r="M36" s="25"/>
      <c r="N36" s="27"/>
      <c r="O36" s="26"/>
      <c r="P36" s="26"/>
      <c r="Q36" s="25"/>
      <c r="R36" s="27"/>
      <c r="S36" s="26"/>
      <c r="T36" s="25"/>
      <c r="U36" s="25"/>
      <c r="V36" s="27"/>
      <c r="W36" s="25"/>
      <c r="X36" s="25"/>
      <c r="Y36" s="25"/>
      <c r="Z36" s="27"/>
      <c r="AA36" s="25"/>
      <c r="AB36" s="25"/>
      <c r="AC36" s="25"/>
      <c r="AD36" s="27"/>
      <c r="AE36" s="25"/>
      <c r="AF36" s="25"/>
      <c r="AG36" s="25"/>
      <c r="AH36" s="27"/>
      <c r="AI36" s="25"/>
      <c r="AJ36" s="25"/>
      <c r="AK36" s="25"/>
      <c r="AL36" s="34"/>
      <c r="AM36" s="25"/>
      <c r="AN36" s="26"/>
      <c r="AO36" s="25"/>
      <c r="AP36" s="34"/>
      <c r="AQ36" s="26"/>
      <c r="AR36" s="26"/>
      <c r="AS36" s="25"/>
      <c r="AT36" s="34"/>
      <c r="AU36" s="26"/>
      <c r="AV36" s="26"/>
      <c r="AW36" s="25"/>
      <c r="AX36" s="34"/>
      <c r="AY36" s="26"/>
      <c r="AZ36" s="26"/>
      <c r="BA36" s="25"/>
      <c r="BB36" s="34"/>
      <c r="BC36" s="25"/>
      <c r="BD36" s="25"/>
      <c r="BE36" s="25"/>
      <c r="BF36" s="34"/>
      <c r="BG36" s="25"/>
      <c r="BH36" s="25"/>
      <c r="BI36" s="25"/>
      <c r="BJ36" s="34"/>
      <c r="BK36" s="25"/>
      <c r="BL36" s="25"/>
      <c r="BM36" s="25"/>
      <c r="BN36" s="34"/>
      <c r="BO36" s="25"/>
      <c r="BP36" s="25"/>
      <c r="BQ36" s="25"/>
      <c r="BR36" s="34"/>
      <c r="BS36" s="25"/>
      <c r="BT36" s="25"/>
      <c r="BU36" s="25"/>
      <c r="BV36" s="34"/>
      <c r="BW36" s="25"/>
      <c r="BX36" s="25"/>
      <c r="BY36" s="25"/>
      <c r="BZ36" s="34"/>
      <c r="CA36" s="25"/>
      <c r="CB36" s="25"/>
      <c r="CC36" s="25"/>
      <c r="CD36" s="34"/>
      <c r="CE36" s="25"/>
      <c r="CF36" s="25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</row>
    <row r="39" spans="1:104" s="14" customFormat="1" x14ac:dyDescent="0.25">
      <c r="A39" s="28"/>
      <c r="B39" s="28" t="s">
        <v>88</v>
      </c>
      <c r="C39" s="28"/>
      <c r="D39" s="28"/>
      <c r="E39" s="28"/>
      <c r="F39" s="20" t="s">
        <v>25</v>
      </c>
      <c r="G39" s="68" t="s">
        <v>24</v>
      </c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66"/>
      <c r="V39" s="63"/>
      <c r="W39" s="86" t="s">
        <v>26</v>
      </c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87"/>
      <c r="AM39" s="65" t="s">
        <v>22</v>
      </c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 t="s">
        <v>23</v>
      </c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 t="s">
        <v>41</v>
      </c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24"/>
    </row>
    <row r="40" spans="1:104" s="14" customFormat="1" x14ac:dyDescent="0.25">
      <c r="F40" s="21"/>
      <c r="G40" s="90" t="s">
        <v>17</v>
      </c>
      <c r="H40" s="91"/>
      <c r="I40" s="91"/>
      <c r="J40" s="92"/>
      <c r="K40" s="66" t="s">
        <v>19</v>
      </c>
      <c r="L40" s="67"/>
      <c r="M40" s="67"/>
      <c r="N40" s="68"/>
      <c r="O40" s="89" t="s">
        <v>18</v>
      </c>
      <c r="P40" s="89"/>
      <c r="Q40" s="89"/>
      <c r="R40" s="32"/>
      <c r="S40" s="72" t="s">
        <v>2</v>
      </c>
      <c r="T40" s="73"/>
      <c r="U40" s="73"/>
      <c r="V40" s="93"/>
      <c r="W40" s="94" t="s">
        <v>17</v>
      </c>
      <c r="X40" s="95"/>
      <c r="Y40" s="95"/>
      <c r="Z40" s="96"/>
      <c r="AA40" s="79" t="s">
        <v>19</v>
      </c>
      <c r="AB40" s="80"/>
      <c r="AC40" s="80"/>
      <c r="AD40" s="81"/>
      <c r="AE40" s="82" t="s">
        <v>18</v>
      </c>
      <c r="AF40" s="83"/>
      <c r="AG40" s="83"/>
      <c r="AH40" s="84"/>
      <c r="AI40" s="77" t="s">
        <v>2</v>
      </c>
      <c r="AJ40" s="78"/>
      <c r="AK40" s="78"/>
      <c r="AL40" s="78"/>
      <c r="AM40" s="85" t="s">
        <v>17</v>
      </c>
      <c r="AN40" s="74"/>
      <c r="AO40" s="74"/>
      <c r="AP40" s="75"/>
      <c r="AQ40" s="66" t="s">
        <v>19</v>
      </c>
      <c r="AR40" s="67"/>
      <c r="AS40" s="67"/>
      <c r="AT40" s="68"/>
      <c r="AU40" s="69" t="s">
        <v>18</v>
      </c>
      <c r="AV40" s="70"/>
      <c r="AW40" s="70"/>
      <c r="AX40" s="71"/>
      <c r="AY40" s="72" t="s">
        <v>2</v>
      </c>
      <c r="AZ40" s="73"/>
      <c r="BA40" s="73"/>
      <c r="BB40" s="73"/>
      <c r="BC40" s="74" t="s">
        <v>17</v>
      </c>
      <c r="BD40" s="74"/>
      <c r="BE40" s="74"/>
      <c r="BF40" s="75"/>
      <c r="BG40" s="66" t="s">
        <v>19</v>
      </c>
      <c r="BH40" s="67"/>
      <c r="BI40" s="67"/>
      <c r="BJ40" s="68"/>
      <c r="BK40" s="69" t="s">
        <v>18</v>
      </c>
      <c r="BL40" s="70"/>
      <c r="BM40" s="70"/>
      <c r="BN40" s="71"/>
      <c r="BO40" s="72" t="s">
        <v>2</v>
      </c>
      <c r="BP40" s="73"/>
      <c r="BQ40" s="73"/>
      <c r="BR40" s="73"/>
      <c r="BS40" s="74" t="s">
        <v>17</v>
      </c>
      <c r="BT40" s="74"/>
      <c r="BU40" s="74"/>
      <c r="BV40" s="75"/>
      <c r="BW40" s="66" t="s">
        <v>19</v>
      </c>
      <c r="BX40" s="67"/>
      <c r="BY40" s="67"/>
      <c r="BZ40" s="68"/>
      <c r="CA40" s="69" t="s">
        <v>18</v>
      </c>
      <c r="CB40" s="70"/>
      <c r="CC40" s="70"/>
      <c r="CD40" s="71"/>
      <c r="CE40" s="72" t="s">
        <v>2</v>
      </c>
      <c r="CF40" s="73"/>
      <c r="CG40" s="73"/>
      <c r="CH40" s="76"/>
      <c r="CI40" s="24"/>
    </row>
    <row r="41" spans="1:104" s="15" customFormat="1" x14ac:dyDescent="0.25">
      <c r="B41" s="15" t="s">
        <v>0</v>
      </c>
      <c r="C41" s="15" t="s">
        <v>1</v>
      </c>
      <c r="D41" s="15" t="s">
        <v>3</v>
      </c>
      <c r="E41" s="15" t="s">
        <v>4</v>
      </c>
      <c r="F41" s="22" t="s">
        <v>84</v>
      </c>
      <c r="G41" s="17" t="s">
        <v>20</v>
      </c>
      <c r="H41" s="15" t="s">
        <v>21</v>
      </c>
      <c r="I41" s="16" t="s">
        <v>27</v>
      </c>
      <c r="J41" s="15" t="s">
        <v>42</v>
      </c>
      <c r="K41" s="17" t="s">
        <v>20</v>
      </c>
      <c r="L41" s="15" t="s">
        <v>21</v>
      </c>
      <c r="M41" s="16" t="s">
        <v>27</v>
      </c>
      <c r="N41" s="15" t="s">
        <v>42</v>
      </c>
      <c r="O41" s="17" t="s">
        <v>20</v>
      </c>
      <c r="P41" s="15" t="s">
        <v>21</v>
      </c>
      <c r="Q41" s="16" t="s">
        <v>27</v>
      </c>
      <c r="R41" s="15" t="s">
        <v>42</v>
      </c>
      <c r="S41" s="17" t="s">
        <v>20</v>
      </c>
      <c r="T41" s="15" t="s">
        <v>21</v>
      </c>
      <c r="U41" s="16" t="s">
        <v>27</v>
      </c>
      <c r="V41" s="15" t="s">
        <v>42</v>
      </c>
      <c r="W41" s="17" t="s">
        <v>20</v>
      </c>
      <c r="X41" s="15" t="s">
        <v>21</v>
      </c>
      <c r="Y41" s="16" t="s">
        <v>27</v>
      </c>
      <c r="Z41" s="15" t="s">
        <v>42</v>
      </c>
      <c r="AA41" s="17" t="s">
        <v>20</v>
      </c>
      <c r="AB41" s="15" t="s">
        <v>21</v>
      </c>
      <c r="AC41" s="16" t="s">
        <v>27</v>
      </c>
      <c r="AD41" s="15" t="s">
        <v>42</v>
      </c>
      <c r="AE41" s="17" t="s">
        <v>20</v>
      </c>
      <c r="AF41" s="15" t="s">
        <v>21</v>
      </c>
      <c r="AG41" s="16" t="s">
        <v>27</v>
      </c>
      <c r="AH41" s="15" t="s">
        <v>42</v>
      </c>
      <c r="AI41" s="17" t="s">
        <v>20</v>
      </c>
      <c r="AJ41" s="15" t="s">
        <v>21</v>
      </c>
      <c r="AK41" s="16" t="s">
        <v>27</v>
      </c>
      <c r="AL41" s="36" t="s">
        <v>42</v>
      </c>
      <c r="AM41" s="37" t="s">
        <v>20</v>
      </c>
      <c r="AN41" s="38" t="s">
        <v>21</v>
      </c>
      <c r="AO41" s="39" t="s">
        <v>27</v>
      </c>
      <c r="AP41" s="41" t="s">
        <v>42</v>
      </c>
      <c r="AQ41" s="37" t="s">
        <v>20</v>
      </c>
      <c r="AR41" s="38" t="s">
        <v>21</v>
      </c>
      <c r="AS41" s="39" t="s">
        <v>27</v>
      </c>
      <c r="AT41" s="41" t="s">
        <v>42</v>
      </c>
      <c r="AU41" s="37" t="s">
        <v>20</v>
      </c>
      <c r="AV41" s="38" t="s">
        <v>21</v>
      </c>
      <c r="AW41" s="39" t="s">
        <v>27</v>
      </c>
      <c r="AX41" s="41" t="s">
        <v>42</v>
      </c>
      <c r="AY41" s="37" t="s">
        <v>20</v>
      </c>
      <c r="AZ41" s="38" t="s">
        <v>21</v>
      </c>
      <c r="BA41" s="39" t="s">
        <v>27</v>
      </c>
      <c r="BB41" s="41" t="s">
        <v>42</v>
      </c>
      <c r="BC41" s="37" t="s">
        <v>20</v>
      </c>
      <c r="BD41" s="38" t="s">
        <v>21</v>
      </c>
      <c r="BE41" s="39" t="s">
        <v>27</v>
      </c>
      <c r="BF41" s="40" t="s">
        <v>42</v>
      </c>
      <c r="BG41" s="37" t="s">
        <v>20</v>
      </c>
      <c r="BH41" s="38" t="s">
        <v>21</v>
      </c>
      <c r="BI41" s="39" t="s">
        <v>27</v>
      </c>
      <c r="BJ41" s="40" t="s">
        <v>42</v>
      </c>
      <c r="BK41" s="37" t="s">
        <v>20</v>
      </c>
      <c r="BL41" s="38" t="s">
        <v>21</v>
      </c>
      <c r="BM41" s="39" t="s">
        <v>27</v>
      </c>
      <c r="BN41" s="40" t="s">
        <v>42</v>
      </c>
      <c r="BO41" s="37" t="s">
        <v>20</v>
      </c>
      <c r="BP41" s="38" t="s">
        <v>21</v>
      </c>
      <c r="BQ41" s="39" t="s">
        <v>27</v>
      </c>
      <c r="BR41" s="40" t="s">
        <v>42</v>
      </c>
      <c r="BS41" s="37" t="s">
        <v>20</v>
      </c>
      <c r="BT41" s="38" t="s">
        <v>21</v>
      </c>
      <c r="BU41" s="39" t="s">
        <v>27</v>
      </c>
      <c r="BV41" s="40" t="s">
        <v>42</v>
      </c>
      <c r="BW41" s="37" t="s">
        <v>20</v>
      </c>
      <c r="BX41" s="38" t="s">
        <v>21</v>
      </c>
      <c r="BY41" s="39" t="s">
        <v>27</v>
      </c>
      <c r="BZ41" s="40" t="s">
        <v>42</v>
      </c>
      <c r="CA41" s="37" t="s">
        <v>20</v>
      </c>
      <c r="CB41" s="38" t="s">
        <v>21</v>
      </c>
      <c r="CC41" s="39" t="s">
        <v>27</v>
      </c>
      <c r="CD41" s="40" t="s">
        <v>42</v>
      </c>
      <c r="CE41" s="37" t="s">
        <v>20</v>
      </c>
      <c r="CF41" s="38" t="s">
        <v>21</v>
      </c>
      <c r="CG41" s="39" t="s">
        <v>27</v>
      </c>
      <c r="CH41" s="40" t="s">
        <v>42</v>
      </c>
      <c r="CI41" s="17" t="s">
        <v>6</v>
      </c>
      <c r="CJ41" s="15" t="s">
        <v>7</v>
      </c>
    </row>
    <row r="42" spans="1:104" s="5" customFormat="1" ht="14.25" customHeight="1" x14ac:dyDescent="0.25">
      <c r="A42" s="1">
        <v>1</v>
      </c>
      <c r="B42" s="46" t="s">
        <v>9</v>
      </c>
      <c r="C42" s="6">
        <v>458</v>
      </c>
      <c r="D42" s="6">
        <v>1679</v>
      </c>
      <c r="E42" s="8">
        <v>586</v>
      </c>
      <c r="F42" s="18">
        <v>2645</v>
      </c>
      <c r="G42" s="13">
        <v>8335</v>
      </c>
      <c r="H42" s="6">
        <v>1870</v>
      </c>
      <c r="I42" s="46">
        <v>799</v>
      </c>
      <c r="J42" s="45">
        <v>149</v>
      </c>
      <c r="K42" s="6">
        <v>10107</v>
      </c>
      <c r="L42" s="6">
        <v>4456</v>
      </c>
      <c r="M42" s="46">
        <v>3133</v>
      </c>
      <c r="N42" s="45">
        <v>553</v>
      </c>
      <c r="O42" s="6">
        <v>13467</v>
      </c>
      <c r="P42" s="6">
        <v>6571</v>
      </c>
      <c r="Q42" s="46">
        <v>4272</v>
      </c>
      <c r="R42" s="45">
        <v>2024</v>
      </c>
      <c r="S42" s="6">
        <v>84320</v>
      </c>
      <c r="T42" s="13">
        <v>55108</v>
      </c>
      <c r="U42" s="46">
        <v>25879</v>
      </c>
      <c r="V42" s="45">
        <v>14200</v>
      </c>
      <c r="W42" s="13">
        <v>471</v>
      </c>
      <c r="X42" s="13">
        <v>193</v>
      </c>
      <c r="Y42" s="46">
        <v>92</v>
      </c>
      <c r="Z42" s="45">
        <v>44</v>
      </c>
      <c r="AA42" s="13">
        <v>709</v>
      </c>
      <c r="AB42" s="13">
        <v>353</v>
      </c>
      <c r="AC42" s="46">
        <v>222</v>
      </c>
      <c r="AD42" s="45">
        <v>108</v>
      </c>
      <c r="AE42" s="13">
        <v>924</v>
      </c>
      <c r="AF42" s="13">
        <v>525</v>
      </c>
      <c r="AG42" s="46">
        <v>355</v>
      </c>
      <c r="AH42" s="45">
        <v>237</v>
      </c>
      <c r="AI42" s="13">
        <v>2079</v>
      </c>
      <c r="AJ42" s="46">
        <v>1623</v>
      </c>
      <c r="AK42" s="46">
        <v>1141</v>
      </c>
      <c r="AL42" s="48">
        <v>721</v>
      </c>
      <c r="AM42" s="46">
        <f>(W42*100)/F42</f>
        <v>17.807183364839318</v>
      </c>
      <c r="AN42" s="43">
        <f>(X42*100)/F42</f>
        <v>7.296786389413989</v>
      </c>
      <c r="AO42" s="46">
        <f>(Y42*100)/F42</f>
        <v>3.4782608695652173</v>
      </c>
      <c r="AP42" s="48">
        <f>(Z42*100)/F42</f>
        <v>1.66351606805293</v>
      </c>
      <c r="AQ42" s="43">
        <f>(AA42*100)/F42</f>
        <v>26.805293005671079</v>
      </c>
      <c r="AR42" s="43">
        <f>(AB42*100)/F42</f>
        <v>13.34593572778828</v>
      </c>
      <c r="AS42" s="46">
        <f>(AC42*100)/F42</f>
        <v>8.3931947069943291</v>
      </c>
      <c r="AT42" s="48">
        <f>(AD42*100)/F42</f>
        <v>4.0831758034026464</v>
      </c>
      <c r="AU42" s="43">
        <f>(AE42*100)/F42</f>
        <v>34.933837429111534</v>
      </c>
      <c r="AV42" s="43">
        <f>(AF42*100)/F42</f>
        <v>19.848771266540641</v>
      </c>
      <c r="AW42" s="46">
        <f>(AG42*100)/F42</f>
        <v>13.421550094517958</v>
      </c>
      <c r="AX42" s="48">
        <f>(AH42*100)/F42</f>
        <v>8.9603024574669181</v>
      </c>
      <c r="AY42" s="43">
        <f>(AI42*100)/F42</f>
        <v>78.601134215500949</v>
      </c>
      <c r="AZ42" s="43">
        <f>(AJ42*100)/F42</f>
        <v>61.361058601134218</v>
      </c>
      <c r="BA42" s="46">
        <f>(AK42*100)/F42</f>
        <v>43.137996219281661</v>
      </c>
      <c r="BB42" s="48">
        <f>(AL42*100)/F42</f>
        <v>27.258979206049148</v>
      </c>
      <c r="BC42" s="46">
        <f t="shared" ref="BC42:BC68" si="149">(W42*100)/G42</f>
        <v>5.6508698260347927</v>
      </c>
      <c r="BD42" s="46">
        <f t="shared" ref="BD42:BD68" si="150">(X42*100)/H42</f>
        <v>10.320855614973262</v>
      </c>
      <c r="BE42" s="46">
        <f t="shared" ref="BE42:BE68" si="151">(Y42*100)/I42</f>
        <v>11.514392991239049</v>
      </c>
      <c r="BF42" s="48">
        <f t="shared" ref="BF42:BF68" si="152">(Z42*100)/J42</f>
        <v>29.530201342281877</v>
      </c>
      <c r="BG42" s="46">
        <f t="shared" ref="BG42:BG68" si="153">(AA42*100)/K42</f>
        <v>7.0149401404966856</v>
      </c>
      <c r="BH42" s="46">
        <f t="shared" ref="BH42:BH68" si="154">(AB42*100)/L42</f>
        <v>7.9219030520646321</v>
      </c>
      <c r="BI42" s="46">
        <f t="shared" ref="BI42:BI68" si="155">(AC42*100)/M42</f>
        <v>7.0858601978933926</v>
      </c>
      <c r="BJ42" s="48">
        <f t="shared" ref="BJ42:BJ68" si="156">(AD42*100)/N42</f>
        <v>19.529837251356238</v>
      </c>
      <c r="BK42" s="46">
        <f t="shared" ref="BK42:BK68" si="157">(AE42*100)/O42</f>
        <v>6.8612163065270666</v>
      </c>
      <c r="BL42" s="46">
        <f t="shared" ref="BL42:BL68" si="158">(AF42*100)/P42</f>
        <v>7.9896514990108054</v>
      </c>
      <c r="BM42" s="46">
        <f t="shared" ref="BM42:BM68" si="159">(AG42*100)/Q42</f>
        <v>8.3099250936329589</v>
      </c>
      <c r="BN42" s="48">
        <f t="shared" ref="BN42:BN68" si="160">(AH42*100)/R42</f>
        <v>11.709486166007904</v>
      </c>
      <c r="BO42" s="46">
        <f t="shared" ref="BO42:BO68" si="161">(AI42*100)/S42</f>
        <v>2.4656072106261862</v>
      </c>
      <c r="BP42" s="46">
        <f t="shared" ref="BP42:BP68" si="162">(AJ42*100)/T42</f>
        <v>2.9451259345285621</v>
      </c>
      <c r="BQ42" s="46">
        <f t="shared" ref="BQ42:BQ68" si="163">(AK42*100)/U42</f>
        <v>4.4089802542602108</v>
      </c>
      <c r="BR42" s="48">
        <f t="shared" ref="BR42:BR68" si="164">(AL42*100)/V42</f>
        <v>5.077464788732394</v>
      </c>
      <c r="BS42" s="46">
        <f>G42/F42</f>
        <v>3.1512287334593574</v>
      </c>
      <c r="BT42" s="46">
        <f>H42/F42</f>
        <v>0.70699432892249525</v>
      </c>
      <c r="BU42" s="46">
        <f>I42/F42</f>
        <v>0.30207939508506615</v>
      </c>
      <c r="BV42" s="48">
        <f>J42/F42</f>
        <v>5.6332703213610585E-2</v>
      </c>
      <c r="BW42" s="46">
        <f>K42/F42</f>
        <v>3.8211720226843102</v>
      </c>
      <c r="BX42" s="46">
        <f>L42/F42</f>
        <v>1.6846880907372401</v>
      </c>
      <c r="BY42" s="46">
        <f>M42/F42</f>
        <v>1.184499054820416</v>
      </c>
      <c r="BZ42" s="48">
        <f>N42/F42</f>
        <v>0.20907372400756144</v>
      </c>
      <c r="CA42" s="46">
        <f>O42/F42</f>
        <v>5.091493383742911</v>
      </c>
      <c r="CB42" s="46">
        <f>P42/F42</f>
        <v>2.4843100189035918</v>
      </c>
      <c r="CC42" s="46">
        <f>Q42/F42</f>
        <v>1.6151228733459357</v>
      </c>
      <c r="CD42" s="48">
        <f>R42/F42</f>
        <v>0.76521739130434785</v>
      </c>
      <c r="CE42" s="46">
        <f>S42/F42</f>
        <v>31.879017013232513</v>
      </c>
      <c r="CF42" s="46">
        <f>T42/F42</f>
        <v>20.834782608695651</v>
      </c>
      <c r="CG42" s="46">
        <f>U42/F42</f>
        <v>9.7841209829867672</v>
      </c>
      <c r="CH42" s="48">
        <f>V42/F42</f>
        <v>5.3686200378071831</v>
      </c>
      <c r="CI42" s="4" t="s">
        <v>5</v>
      </c>
      <c r="CJ42" s="3" t="s">
        <v>8</v>
      </c>
    </row>
    <row r="43" spans="1:104" s="43" customFormat="1" x14ac:dyDescent="0.25">
      <c r="A43" s="1">
        <v>2</v>
      </c>
      <c r="B43" s="46" t="s">
        <v>10</v>
      </c>
      <c r="C43" s="6">
        <v>871</v>
      </c>
      <c r="D43" s="6">
        <v>1181</v>
      </c>
      <c r="E43" s="8">
        <v>987</v>
      </c>
      <c r="F43" s="18">
        <v>5013</v>
      </c>
      <c r="G43" s="13">
        <v>1586</v>
      </c>
      <c r="H43" s="6">
        <v>565</v>
      </c>
      <c r="I43" s="46">
        <v>227</v>
      </c>
      <c r="J43" s="45">
        <v>153</v>
      </c>
      <c r="K43" s="6">
        <v>3525</v>
      </c>
      <c r="L43" s="6">
        <v>1320</v>
      </c>
      <c r="M43" s="46">
        <v>628</v>
      </c>
      <c r="N43" s="45">
        <v>404</v>
      </c>
      <c r="O43" s="6">
        <v>7375</v>
      </c>
      <c r="P43" s="6">
        <v>2272</v>
      </c>
      <c r="Q43" s="46">
        <v>1032</v>
      </c>
      <c r="R43" s="45">
        <v>665</v>
      </c>
      <c r="S43" s="6">
        <v>108828</v>
      </c>
      <c r="T43" s="13">
        <v>34170</v>
      </c>
      <c r="U43" s="46">
        <v>9104</v>
      </c>
      <c r="V43" s="45">
        <v>3658</v>
      </c>
      <c r="W43" s="13">
        <v>406</v>
      </c>
      <c r="X43" s="13">
        <v>159</v>
      </c>
      <c r="Y43" s="46">
        <v>86</v>
      </c>
      <c r="Z43" s="45">
        <v>69</v>
      </c>
      <c r="AA43" s="13">
        <v>678</v>
      </c>
      <c r="AB43" s="13">
        <v>334</v>
      </c>
      <c r="AC43" s="46">
        <v>193</v>
      </c>
      <c r="AD43" s="45">
        <v>124</v>
      </c>
      <c r="AE43" s="13">
        <v>1126</v>
      </c>
      <c r="AF43" s="13">
        <v>469</v>
      </c>
      <c r="AG43" s="46">
        <v>270</v>
      </c>
      <c r="AH43" s="45">
        <v>185</v>
      </c>
      <c r="AI43" s="13">
        <v>3955</v>
      </c>
      <c r="AJ43" s="46">
        <v>2375</v>
      </c>
      <c r="AK43" s="46">
        <v>1137</v>
      </c>
      <c r="AL43" s="48">
        <v>631</v>
      </c>
      <c r="AM43" s="46">
        <f>(W43*100)/F43</f>
        <v>8.0989427488529824</v>
      </c>
      <c r="AN43" s="43">
        <f>(X43*100)/F43</f>
        <v>3.1717534410532617</v>
      </c>
      <c r="AO43" s="46">
        <f>(Y43*100)/F43</f>
        <v>1.7155395970476761</v>
      </c>
      <c r="AP43" s="48">
        <f>(Z43*100)/F43</f>
        <v>1.3764213046080191</v>
      </c>
      <c r="AQ43" s="43">
        <f>(AA43*100)/F43</f>
        <v>13.524835427887492</v>
      </c>
      <c r="AR43" s="43">
        <f>(AB43*100)/F43</f>
        <v>6.6626770396967885</v>
      </c>
      <c r="AS43" s="46">
        <f>(AC43*100)/F43</f>
        <v>3.8499900259325752</v>
      </c>
      <c r="AT43" s="48">
        <f>(AD43*100)/F43</f>
        <v>2.4735687213245563</v>
      </c>
      <c r="AU43" s="43">
        <f>(AE43*100)/F43</f>
        <v>22.46159984041492</v>
      </c>
      <c r="AV43" s="43">
        <f>(AF43*100)/F43</f>
        <v>9.3556752443646527</v>
      </c>
      <c r="AW43" s="46">
        <f>(AG43*100)/F43</f>
        <v>5.3859964093357275</v>
      </c>
      <c r="AX43" s="48">
        <f>(AH43*100)/F43</f>
        <v>3.6904049471374427</v>
      </c>
      <c r="AY43" s="43">
        <f>(AI43*100)/F43</f>
        <v>78.89487332934371</v>
      </c>
      <c r="AZ43" s="43">
        <f>(AJ43*100)/F43</f>
        <v>47.376820267305007</v>
      </c>
      <c r="BA43" s="46">
        <f>(AK43*100)/F43</f>
        <v>22.681029323758228</v>
      </c>
      <c r="BB43" s="48">
        <f>(AL43*100)/F43</f>
        <v>12.587273089966088</v>
      </c>
      <c r="BC43" s="46">
        <f t="shared" si="149"/>
        <v>25.598991172761664</v>
      </c>
      <c r="BD43" s="46">
        <f t="shared" si="150"/>
        <v>28.141592920353983</v>
      </c>
      <c r="BE43" s="46">
        <f t="shared" si="151"/>
        <v>37.885462555066077</v>
      </c>
      <c r="BF43" s="48">
        <f t="shared" si="152"/>
        <v>45.098039215686278</v>
      </c>
      <c r="BG43" s="46">
        <f t="shared" si="153"/>
        <v>19.23404255319149</v>
      </c>
      <c r="BH43" s="46">
        <f t="shared" si="154"/>
        <v>25.303030303030305</v>
      </c>
      <c r="BI43" s="46">
        <f t="shared" si="155"/>
        <v>30.732484076433121</v>
      </c>
      <c r="BJ43" s="48">
        <f t="shared" si="156"/>
        <v>30.693069306930692</v>
      </c>
      <c r="BK43" s="46">
        <f t="shared" si="157"/>
        <v>15.267796610169492</v>
      </c>
      <c r="BL43" s="46">
        <f t="shared" si="158"/>
        <v>20.642605633802816</v>
      </c>
      <c r="BM43" s="46">
        <f t="shared" si="159"/>
        <v>26.162790697674417</v>
      </c>
      <c r="BN43" s="48">
        <f t="shared" si="160"/>
        <v>27.819548872180452</v>
      </c>
      <c r="BO43" s="46">
        <f t="shared" si="161"/>
        <v>3.6341750284853163</v>
      </c>
      <c r="BP43" s="46">
        <f t="shared" si="162"/>
        <v>6.9505414105940888</v>
      </c>
      <c r="BQ43" s="46">
        <f t="shared" si="163"/>
        <v>12.489015817223198</v>
      </c>
      <c r="BR43" s="48">
        <f t="shared" si="164"/>
        <v>17.24986331328595</v>
      </c>
      <c r="BS43" s="46">
        <f>G43/F43</f>
        <v>0.3163774187113505</v>
      </c>
      <c r="BT43" s="46">
        <f>H43/F43</f>
        <v>0.11270696189906244</v>
      </c>
      <c r="BU43" s="46">
        <f>I43/F43</f>
        <v>4.528226610811889E-2</v>
      </c>
      <c r="BV43" s="48">
        <f>J43/F43</f>
        <v>3.052064631956912E-2</v>
      </c>
      <c r="BW43" s="46">
        <f>K43/F43</f>
        <v>0.70317175344105332</v>
      </c>
      <c r="BX43" s="46">
        <f>L43/F43</f>
        <v>0.26331538001196886</v>
      </c>
      <c r="BY43" s="46">
        <f>M43/F43</f>
        <v>0.12527428685417913</v>
      </c>
      <c r="BZ43" s="48">
        <f>N43/F43</f>
        <v>8.0590464791541985E-2</v>
      </c>
      <c r="CA43" s="46">
        <f>O43/F43</f>
        <v>1.4711749451426293</v>
      </c>
      <c r="CB43" s="46">
        <f>P43/F43</f>
        <v>0.45322162377817676</v>
      </c>
      <c r="CC43" s="46">
        <f>Q43/F43</f>
        <v>0.20586475164572113</v>
      </c>
      <c r="CD43" s="48">
        <f>R43/F43</f>
        <v>0.13265509674845402</v>
      </c>
      <c r="CE43" s="46">
        <f>S43/F43</f>
        <v>21.709156193895872</v>
      </c>
      <c r="CF43" s="46">
        <f>T43/F43</f>
        <v>6.8162776780371033</v>
      </c>
      <c r="CG43" s="46">
        <f>U43/F43</f>
        <v>1.8160781966886097</v>
      </c>
      <c r="CH43" s="48">
        <f>V43/F43</f>
        <v>0.72970277279074403</v>
      </c>
      <c r="CI43" s="4" t="s">
        <v>5</v>
      </c>
      <c r="CJ43" s="3" t="s">
        <v>11</v>
      </c>
    </row>
    <row r="44" spans="1:104" s="43" customFormat="1" x14ac:dyDescent="0.25">
      <c r="A44" s="1">
        <v>3</v>
      </c>
      <c r="B44" s="46" t="s">
        <v>13</v>
      </c>
      <c r="C44" s="43">
        <v>971</v>
      </c>
      <c r="D44" s="43">
        <v>1512</v>
      </c>
      <c r="E44" s="44">
        <v>1088</v>
      </c>
      <c r="F44" s="47">
        <v>2296</v>
      </c>
      <c r="G44" s="46">
        <v>4885</v>
      </c>
      <c r="H44" s="43">
        <v>1196</v>
      </c>
      <c r="I44" s="46">
        <v>394</v>
      </c>
      <c r="J44" s="45">
        <v>210</v>
      </c>
      <c r="K44" s="43">
        <v>11137</v>
      </c>
      <c r="L44" s="43">
        <v>4195</v>
      </c>
      <c r="M44" s="46">
        <v>1675</v>
      </c>
      <c r="N44" s="45">
        <v>809</v>
      </c>
      <c r="O44" s="43">
        <v>17381</v>
      </c>
      <c r="P44" s="43">
        <v>5855</v>
      </c>
      <c r="Q44" s="46">
        <v>2482</v>
      </c>
      <c r="R44" s="45">
        <v>1203</v>
      </c>
      <c r="S44" s="43">
        <v>78563</v>
      </c>
      <c r="T44" s="46">
        <v>33294</v>
      </c>
      <c r="U44" s="46">
        <v>12658</v>
      </c>
      <c r="V44" s="45">
        <v>4218</v>
      </c>
      <c r="W44" s="46">
        <v>458</v>
      </c>
      <c r="X44" s="46">
        <v>208</v>
      </c>
      <c r="Y44" s="46">
        <v>105</v>
      </c>
      <c r="Z44" s="45">
        <v>52</v>
      </c>
      <c r="AA44" s="46">
        <v>729</v>
      </c>
      <c r="AB44" s="46">
        <v>349</v>
      </c>
      <c r="AC44" s="46">
        <v>186</v>
      </c>
      <c r="AD44" s="45">
        <v>116</v>
      </c>
      <c r="AE44" s="46">
        <v>1004</v>
      </c>
      <c r="AF44" s="46">
        <v>510</v>
      </c>
      <c r="AG44" s="46">
        <v>274</v>
      </c>
      <c r="AH44" s="45">
        <v>170</v>
      </c>
      <c r="AI44" s="46">
        <v>1511</v>
      </c>
      <c r="AJ44" s="46">
        <v>1051</v>
      </c>
      <c r="AK44" s="46">
        <v>639</v>
      </c>
      <c r="AL44" s="48">
        <v>360</v>
      </c>
      <c r="AM44" s="46">
        <f t="shared" ref="AM44:AM68" si="165">(W44*100)/F44</f>
        <v>19.94773519163763</v>
      </c>
      <c r="AN44" s="43">
        <f t="shared" ref="AN44:AN68" si="166">(X44*100)/F44</f>
        <v>9.0592334494773521</v>
      </c>
      <c r="AO44" s="46">
        <f t="shared" ref="AO44:AO68" si="167">(Y44*100)/F44</f>
        <v>4.5731707317073171</v>
      </c>
      <c r="AP44" s="48">
        <f t="shared" ref="AP44:AP68" si="168">(Z44*100)/F44</f>
        <v>2.264808362369338</v>
      </c>
      <c r="AQ44" s="43">
        <f t="shared" ref="AQ44:AQ68" si="169">(AA44*100)/F44</f>
        <v>31.750871080139373</v>
      </c>
      <c r="AR44" s="43">
        <f t="shared" ref="AR44:AR68" si="170">(AB44*100)/F44</f>
        <v>15.200348432055749</v>
      </c>
      <c r="AS44" s="46">
        <f t="shared" ref="AS44:AS68" si="171">(AC44*100)/F44</f>
        <v>8.1010452961672481</v>
      </c>
      <c r="AT44" s="48">
        <f t="shared" ref="AT44:AT68" si="172">(AD44*100)/F44</f>
        <v>5.0522648083623691</v>
      </c>
      <c r="AU44" s="43">
        <f t="shared" ref="AU44:AU68" si="173">(AE44*100)/F44</f>
        <v>43.728222996515676</v>
      </c>
      <c r="AV44" s="43">
        <f t="shared" ref="AV44:AV68" si="174">(AF44*100)/F44</f>
        <v>22.21254355400697</v>
      </c>
      <c r="AW44" s="46">
        <f t="shared" ref="AW44:AW68" si="175">(AG44*100)/F44</f>
        <v>11.933797909407666</v>
      </c>
      <c r="AX44" s="48">
        <f t="shared" ref="AX44:AX68" si="176">(AH44*100)/F44</f>
        <v>7.4041811846689898</v>
      </c>
      <c r="AY44" s="43">
        <f t="shared" ref="AY44:AY62" si="177">(AI44*100)/F44</f>
        <v>65.810104529616723</v>
      </c>
      <c r="AZ44" s="43">
        <f t="shared" ref="AZ44:AZ68" si="178">(AJ44*100)/F44</f>
        <v>45.775261324041814</v>
      </c>
      <c r="BA44" s="46">
        <f t="shared" ref="BA44:BA68" si="179">(AK44*100)/F44</f>
        <v>27.831010452961671</v>
      </c>
      <c r="BB44" s="48">
        <f t="shared" ref="BB44:BB68" si="180">(AL44*100)/F44</f>
        <v>15.679442508710801</v>
      </c>
      <c r="BC44" s="46">
        <f t="shared" si="149"/>
        <v>9.3756397134083933</v>
      </c>
      <c r="BD44" s="46">
        <f t="shared" si="150"/>
        <v>17.391304347826086</v>
      </c>
      <c r="BE44" s="46">
        <f t="shared" si="151"/>
        <v>26.649746192893399</v>
      </c>
      <c r="BF44" s="48">
        <f t="shared" si="152"/>
        <v>24.761904761904763</v>
      </c>
      <c r="BG44" s="46">
        <f t="shared" si="153"/>
        <v>6.5457484062135221</v>
      </c>
      <c r="BH44" s="46">
        <f t="shared" si="154"/>
        <v>8.3194278903456489</v>
      </c>
      <c r="BI44" s="46">
        <f t="shared" si="155"/>
        <v>11.104477611940299</v>
      </c>
      <c r="BJ44" s="48">
        <f t="shared" si="156"/>
        <v>14.338689740420271</v>
      </c>
      <c r="BK44" s="46">
        <f t="shared" si="157"/>
        <v>5.7764225303492323</v>
      </c>
      <c r="BL44" s="46">
        <f t="shared" si="158"/>
        <v>8.7105038428693433</v>
      </c>
      <c r="BM44" s="46">
        <f t="shared" si="159"/>
        <v>11.039484286865431</v>
      </c>
      <c r="BN44" s="48">
        <f t="shared" si="160"/>
        <v>14.131338320864506</v>
      </c>
      <c r="BO44" s="46">
        <f t="shared" si="161"/>
        <v>1.9232972264297443</v>
      </c>
      <c r="BP44" s="46">
        <f t="shared" si="162"/>
        <v>3.1567249354238003</v>
      </c>
      <c r="BQ44" s="46">
        <f t="shared" si="163"/>
        <v>5.048190867435614</v>
      </c>
      <c r="BR44" s="48">
        <f t="shared" si="164"/>
        <v>8.5348506401137971</v>
      </c>
      <c r="BS44" s="46">
        <f t="shared" ref="BS44:BS68" si="181">G44/F44</f>
        <v>2.1276132404181185</v>
      </c>
      <c r="BT44" s="46">
        <f t="shared" ref="BT44:BT68" si="182">H44/F44</f>
        <v>0.52090592334494779</v>
      </c>
      <c r="BU44" s="46">
        <f t="shared" ref="BU44:BU68" si="183">I44/F44</f>
        <v>0.171602787456446</v>
      </c>
      <c r="BV44" s="48">
        <f t="shared" ref="BV44:BV68" si="184">J44/F44</f>
        <v>9.1463414634146339E-2</v>
      </c>
      <c r="BW44" s="46">
        <f t="shared" ref="BW44:BW68" si="185">K44/F44</f>
        <v>4.850609756097561</v>
      </c>
      <c r="BX44" s="46">
        <f t="shared" ref="BX44:BX68" si="186">L44/F44</f>
        <v>1.8270905923344947</v>
      </c>
      <c r="BY44" s="46">
        <f t="shared" ref="BY44:BY68" si="187">M44/F44</f>
        <v>0.72952961672473871</v>
      </c>
      <c r="BZ44" s="48">
        <f t="shared" ref="BZ44:BZ68" si="188">N44/F44</f>
        <v>0.35235191637630664</v>
      </c>
      <c r="CA44" s="46">
        <f t="shared" ref="CA44:CA68" si="189">O44/F44</f>
        <v>7.5701219512195124</v>
      </c>
      <c r="CB44" s="46">
        <f t="shared" ref="CB44:CB68" si="190">P44/F44</f>
        <v>2.5500871080139373</v>
      </c>
      <c r="CC44" s="46">
        <f t="shared" ref="CC44:CC68" si="191">Q44/F44</f>
        <v>1.0810104529616724</v>
      </c>
      <c r="CD44" s="48">
        <f t="shared" ref="CD44:CD68" si="192">R44/F44</f>
        <v>0.52395470383275267</v>
      </c>
      <c r="CE44" s="46">
        <f t="shared" ref="CE44:CE68" si="193">S44/F44</f>
        <v>34.217334494773517</v>
      </c>
      <c r="CF44" s="46">
        <f t="shared" ref="CF44:CF68" si="194">T44/F44</f>
        <v>14.500871080139373</v>
      </c>
      <c r="CG44" s="46">
        <f t="shared" ref="CG44:CG68" si="195">U44/F44</f>
        <v>5.5130662020905925</v>
      </c>
      <c r="CH44" s="48">
        <f t="shared" ref="CH44:CH68" si="196">V44/F44</f>
        <v>1.8371080139372822</v>
      </c>
      <c r="CI44" s="4" t="s">
        <v>5</v>
      </c>
      <c r="CJ44" s="3" t="s">
        <v>12</v>
      </c>
    </row>
    <row r="45" spans="1:104" s="43" customFormat="1" ht="15.75" thickBot="1" x14ac:dyDescent="0.3">
      <c r="A45" s="1">
        <v>4</v>
      </c>
      <c r="B45" s="46" t="s">
        <v>15</v>
      </c>
      <c r="C45" s="46">
        <v>675</v>
      </c>
      <c r="D45" s="46">
        <v>1545</v>
      </c>
      <c r="E45" s="44">
        <v>783</v>
      </c>
      <c r="F45" s="47">
        <v>2150</v>
      </c>
      <c r="G45" s="46">
        <v>87586</v>
      </c>
      <c r="H45" s="46">
        <v>31336</v>
      </c>
      <c r="I45" s="46">
        <v>28467</v>
      </c>
      <c r="J45" s="45">
        <v>4372</v>
      </c>
      <c r="K45" s="46">
        <v>109939</v>
      </c>
      <c r="L45" s="46">
        <v>87557</v>
      </c>
      <c r="M45" s="46">
        <v>39442</v>
      </c>
      <c r="N45" s="45">
        <v>32437</v>
      </c>
      <c r="O45" s="46">
        <v>116931</v>
      </c>
      <c r="P45" s="46">
        <v>90537</v>
      </c>
      <c r="Q45" s="46">
        <v>44269</v>
      </c>
      <c r="R45" s="45">
        <v>40398</v>
      </c>
      <c r="S45" s="46">
        <v>289817</v>
      </c>
      <c r="T45" s="46">
        <v>270023</v>
      </c>
      <c r="U45" s="46">
        <v>255127</v>
      </c>
      <c r="V45" s="45">
        <v>241453</v>
      </c>
      <c r="W45" s="46">
        <v>788</v>
      </c>
      <c r="X45" s="46">
        <v>576</v>
      </c>
      <c r="Y45" s="46">
        <v>424</v>
      </c>
      <c r="Z45" s="45">
        <v>252</v>
      </c>
      <c r="AA45" s="46">
        <v>1242</v>
      </c>
      <c r="AB45" s="46">
        <v>996</v>
      </c>
      <c r="AC45" s="46">
        <v>645</v>
      </c>
      <c r="AD45" s="45">
        <v>527</v>
      </c>
      <c r="AE45" s="46">
        <v>1382</v>
      </c>
      <c r="AF45" s="46">
        <v>1101</v>
      </c>
      <c r="AG45" s="46">
        <v>814</v>
      </c>
      <c r="AH45" s="45">
        <v>747</v>
      </c>
      <c r="AI45" s="46">
        <v>2079</v>
      </c>
      <c r="AJ45" s="46">
        <v>1932</v>
      </c>
      <c r="AK45" s="46">
        <v>1851</v>
      </c>
      <c r="AL45" s="48">
        <v>1795</v>
      </c>
      <c r="AM45" s="46">
        <f t="shared" si="165"/>
        <v>36.651162790697676</v>
      </c>
      <c r="AN45" s="43">
        <f t="shared" si="166"/>
        <v>26.790697674418606</v>
      </c>
      <c r="AO45" s="46">
        <f t="shared" si="167"/>
        <v>19.720930232558139</v>
      </c>
      <c r="AP45" s="48">
        <f t="shared" si="168"/>
        <v>11.720930232558139</v>
      </c>
      <c r="AQ45" s="43">
        <f t="shared" si="169"/>
        <v>57.767441860465119</v>
      </c>
      <c r="AR45" s="43">
        <f t="shared" si="170"/>
        <v>46.325581395348834</v>
      </c>
      <c r="AS45" s="46">
        <f t="shared" si="171"/>
        <v>30</v>
      </c>
      <c r="AT45" s="48">
        <f t="shared" si="172"/>
        <v>24.511627906976745</v>
      </c>
      <c r="AU45" s="43">
        <f t="shared" si="173"/>
        <v>64.279069767441854</v>
      </c>
      <c r="AV45" s="43">
        <f t="shared" si="174"/>
        <v>51.209302325581397</v>
      </c>
      <c r="AW45" s="46">
        <f t="shared" si="175"/>
        <v>37.860465116279073</v>
      </c>
      <c r="AX45" s="48">
        <f t="shared" si="176"/>
        <v>34.744186046511629</v>
      </c>
      <c r="AY45" s="43">
        <f t="shared" si="177"/>
        <v>96.697674418604649</v>
      </c>
      <c r="AZ45" s="43">
        <f t="shared" si="178"/>
        <v>89.860465116279073</v>
      </c>
      <c r="BA45" s="46">
        <f t="shared" si="179"/>
        <v>86.093023255813947</v>
      </c>
      <c r="BB45" s="48">
        <f t="shared" si="180"/>
        <v>83.488372093023258</v>
      </c>
      <c r="BC45" s="46">
        <f t="shared" si="149"/>
        <v>0.89968716461534948</v>
      </c>
      <c r="BD45" s="46">
        <f t="shared" si="150"/>
        <v>1.8381414347715088</v>
      </c>
      <c r="BE45" s="46">
        <f t="shared" si="151"/>
        <v>1.4894439175185303</v>
      </c>
      <c r="BF45" s="48">
        <f t="shared" si="152"/>
        <v>5.7639524245196707</v>
      </c>
      <c r="BG45" s="46">
        <f t="shared" si="153"/>
        <v>1.1297173887337524</v>
      </c>
      <c r="BH45" s="46">
        <f t="shared" si="154"/>
        <v>1.1375446851765136</v>
      </c>
      <c r="BI45" s="46">
        <f t="shared" si="155"/>
        <v>1.635312610922367</v>
      </c>
      <c r="BJ45" s="48">
        <f t="shared" si="156"/>
        <v>1.6246878564602152</v>
      </c>
      <c r="BK45" s="46">
        <f t="shared" si="157"/>
        <v>1.1818935953682086</v>
      </c>
      <c r="BL45" s="46">
        <f t="shared" si="158"/>
        <v>1.2160774048179197</v>
      </c>
      <c r="BM45" s="46">
        <f t="shared" si="159"/>
        <v>1.8387584991754953</v>
      </c>
      <c r="BN45" s="48">
        <f t="shared" si="160"/>
        <v>1.8491014406653794</v>
      </c>
      <c r="BO45" s="46">
        <f t="shared" si="161"/>
        <v>0.71734922382054878</v>
      </c>
      <c r="BP45" s="46">
        <f t="shared" si="162"/>
        <v>0.71549460601504311</v>
      </c>
      <c r="BQ45" s="46">
        <f t="shared" si="163"/>
        <v>0.7255210150238901</v>
      </c>
      <c r="BR45" s="48">
        <f t="shared" si="164"/>
        <v>0.74341590288793269</v>
      </c>
      <c r="BS45" s="46">
        <f t="shared" si="181"/>
        <v>40.737674418604648</v>
      </c>
      <c r="BT45" s="46">
        <f t="shared" si="182"/>
        <v>14.574883720930233</v>
      </c>
      <c r="BU45" s="46">
        <f t="shared" si="183"/>
        <v>13.24046511627907</v>
      </c>
      <c r="BV45" s="48">
        <f t="shared" si="184"/>
        <v>2.0334883720930232</v>
      </c>
      <c r="BW45" s="46">
        <f t="shared" si="185"/>
        <v>51.13441860465116</v>
      </c>
      <c r="BX45" s="46">
        <f t="shared" si="186"/>
        <v>40.724186046511626</v>
      </c>
      <c r="BY45" s="46">
        <f t="shared" si="187"/>
        <v>18.345116279069767</v>
      </c>
      <c r="BZ45" s="48">
        <f t="shared" si="188"/>
        <v>15.086976744186046</v>
      </c>
      <c r="CA45" s="46">
        <f t="shared" si="189"/>
        <v>54.386511627906977</v>
      </c>
      <c r="CB45" s="46">
        <f t="shared" si="190"/>
        <v>42.110232558139536</v>
      </c>
      <c r="CC45" s="46">
        <f t="shared" si="191"/>
        <v>20.590232558139533</v>
      </c>
      <c r="CD45" s="48">
        <f t="shared" si="192"/>
        <v>18.789767441860466</v>
      </c>
      <c r="CE45" s="46">
        <f t="shared" si="193"/>
        <v>134.7986046511628</v>
      </c>
      <c r="CF45" s="46">
        <f t="shared" si="194"/>
        <v>125.59209302325581</v>
      </c>
      <c r="CG45" s="46">
        <f t="shared" si="195"/>
        <v>118.66372093023256</v>
      </c>
      <c r="CH45" s="48">
        <f t="shared" si="196"/>
        <v>112.30372093023256</v>
      </c>
      <c r="CI45" s="12" t="s">
        <v>5</v>
      </c>
      <c r="CJ45" s="31" t="s">
        <v>14</v>
      </c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</row>
    <row r="46" spans="1:104" s="49" customFormat="1" ht="14.25" customHeight="1" thickBot="1" x14ac:dyDescent="0.3">
      <c r="A46" s="1">
        <v>5</v>
      </c>
      <c r="B46" s="46" t="s">
        <v>29</v>
      </c>
      <c r="C46" s="46">
        <v>1628</v>
      </c>
      <c r="D46" s="46">
        <v>2468</v>
      </c>
      <c r="E46" s="44">
        <v>2704</v>
      </c>
      <c r="F46" s="47">
        <v>16000</v>
      </c>
      <c r="G46" s="46">
        <v>13284</v>
      </c>
      <c r="H46" s="46">
        <v>8251</v>
      </c>
      <c r="I46" s="46">
        <v>2493</v>
      </c>
      <c r="J46" s="45">
        <v>1930</v>
      </c>
      <c r="K46" s="46">
        <v>64611</v>
      </c>
      <c r="L46" s="46">
        <v>44786</v>
      </c>
      <c r="M46" s="46">
        <v>12792</v>
      </c>
      <c r="N46" s="45">
        <v>10535</v>
      </c>
      <c r="O46" s="46">
        <v>120925</v>
      </c>
      <c r="P46" s="46">
        <v>75395</v>
      </c>
      <c r="Q46" s="46">
        <v>27548</v>
      </c>
      <c r="R46" s="45">
        <v>23744</v>
      </c>
      <c r="S46" s="46">
        <v>1109396</v>
      </c>
      <c r="T46" s="46">
        <v>497564</v>
      </c>
      <c r="U46" s="46">
        <v>279339</v>
      </c>
      <c r="V46" s="45">
        <v>170171</v>
      </c>
      <c r="W46" s="46">
        <v>1328</v>
      </c>
      <c r="X46" s="46">
        <v>876</v>
      </c>
      <c r="Y46" s="46">
        <v>466</v>
      </c>
      <c r="Z46" s="45">
        <v>352</v>
      </c>
      <c r="AA46" s="46">
        <v>2514</v>
      </c>
      <c r="AB46" s="46">
        <v>1697</v>
      </c>
      <c r="AC46" s="46">
        <v>993</v>
      </c>
      <c r="AD46" s="45">
        <v>778</v>
      </c>
      <c r="AE46" s="46">
        <v>3245</v>
      </c>
      <c r="AF46" s="46">
        <v>2301</v>
      </c>
      <c r="AG46" s="46">
        <v>1440</v>
      </c>
      <c r="AH46" s="45">
        <v>1156</v>
      </c>
      <c r="AI46" s="46">
        <v>8407</v>
      </c>
      <c r="AJ46" s="46">
        <v>5430</v>
      </c>
      <c r="AK46" s="46">
        <v>3554</v>
      </c>
      <c r="AL46" s="48">
        <v>2678</v>
      </c>
      <c r="AM46" s="46">
        <f t="shared" si="165"/>
        <v>8.3000000000000007</v>
      </c>
      <c r="AN46" s="43">
        <f t="shared" si="166"/>
        <v>5.4749999999999996</v>
      </c>
      <c r="AO46" s="46">
        <f t="shared" si="167"/>
        <v>2.9125000000000001</v>
      </c>
      <c r="AP46" s="48">
        <f t="shared" si="168"/>
        <v>2.2000000000000002</v>
      </c>
      <c r="AQ46" s="43">
        <f t="shared" si="169"/>
        <v>15.7125</v>
      </c>
      <c r="AR46" s="43">
        <f t="shared" si="170"/>
        <v>10.606249999999999</v>
      </c>
      <c r="AS46" s="46">
        <f t="shared" si="171"/>
        <v>6.2062499999999998</v>
      </c>
      <c r="AT46" s="48">
        <f t="shared" si="172"/>
        <v>4.8624999999999998</v>
      </c>
      <c r="AU46" s="43">
        <f t="shared" si="173"/>
        <v>20.28125</v>
      </c>
      <c r="AV46" s="43">
        <f t="shared" si="174"/>
        <v>14.38125</v>
      </c>
      <c r="AW46" s="46">
        <f t="shared" si="175"/>
        <v>9</v>
      </c>
      <c r="AX46" s="48">
        <f t="shared" si="176"/>
        <v>7.2249999999999996</v>
      </c>
      <c r="AY46" s="43">
        <f t="shared" si="177"/>
        <v>52.543750000000003</v>
      </c>
      <c r="AZ46" s="43">
        <f t="shared" si="178"/>
        <v>33.9375</v>
      </c>
      <c r="BA46" s="46">
        <f t="shared" si="179"/>
        <v>22.212499999999999</v>
      </c>
      <c r="BB46" s="48">
        <f t="shared" si="180"/>
        <v>16.737500000000001</v>
      </c>
      <c r="BC46" s="46">
        <f t="shared" si="149"/>
        <v>9.9969888587774758</v>
      </c>
      <c r="BD46" s="46">
        <f t="shared" si="150"/>
        <v>10.616894921827658</v>
      </c>
      <c r="BE46" s="46">
        <f t="shared" si="151"/>
        <v>18.692338547934217</v>
      </c>
      <c r="BF46" s="48">
        <f t="shared" si="152"/>
        <v>18.238341968911918</v>
      </c>
      <c r="BG46" s="46">
        <f t="shared" si="153"/>
        <v>3.8909783163857545</v>
      </c>
      <c r="BH46" s="46">
        <f t="shared" si="154"/>
        <v>3.7891305318626358</v>
      </c>
      <c r="BI46" s="46">
        <f t="shared" si="155"/>
        <v>7.7626641651031898</v>
      </c>
      <c r="BJ46" s="48">
        <f t="shared" si="156"/>
        <v>7.3849074513526345</v>
      </c>
      <c r="BK46" s="46">
        <f t="shared" si="157"/>
        <v>2.6834814967955345</v>
      </c>
      <c r="BL46" s="46">
        <f t="shared" si="158"/>
        <v>3.0519265203262815</v>
      </c>
      <c r="BM46" s="46">
        <f t="shared" si="159"/>
        <v>5.2272397270219253</v>
      </c>
      <c r="BN46" s="48">
        <f t="shared" si="160"/>
        <v>4.868598382749326</v>
      </c>
      <c r="BO46" s="46">
        <f t="shared" si="161"/>
        <v>0.75779973967816727</v>
      </c>
      <c r="BP46" s="46">
        <f t="shared" si="162"/>
        <v>1.0913168959169073</v>
      </c>
      <c r="BQ46" s="46">
        <f t="shared" si="163"/>
        <v>1.2722892256362341</v>
      </c>
      <c r="BR46" s="48">
        <f t="shared" si="164"/>
        <v>1.5737111493732774</v>
      </c>
      <c r="BS46" s="46">
        <f t="shared" si="181"/>
        <v>0.83025000000000004</v>
      </c>
      <c r="BT46" s="46">
        <f t="shared" si="182"/>
        <v>0.51568749999999997</v>
      </c>
      <c r="BU46" s="46">
        <f t="shared" si="183"/>
        <v>0.15581249999999999</v>
      </c>
      <c r="BV46" s="48">
        <f t="shared" si="184"/>
        <v>0.120625</v>
      </c>
      <c r="BW46" s="46">
        <f t="shared" si="185"/>
        <v>4.0381875000000003</v>
      </c>
      <c r="BX46" s="46">
        <f t="shared" si="186"/>
        <v>2.7991250000000001</v>
      </c>
      <c r="BY46" s="46">
        <f t="shared" si="187"/>
        <v>0.79949999999999999</v>
      </c>
      <c r="BZ46" s="48">
        <f t="shared" si="188"/>
        <v>0.65843750000000001</v>
      </c>
      <c r="CA46" s="46">
        <f t="shared" si="189"/>
        <v>7.5578124999999998</v>
      </c>
      <c r="CB46" s="46">
        <f t="shared" si="190"/>
        <v>4.7121874999999998</v>
      </c>
      <c r="CC46" s="46">
        <f t="shared" si="191"/>
        <v>1.7217499999999999</v>
      </c>
      <c r="CD46" s="48">
        <f t="shared" si="192"/>
        <v>1.484</v>
      </c>
      <c r="CE46" s="46">
        <f t="shared" si="193"/>
        <v>69.337249999999997</v>
      </c>
      <c r="CF46" s="46">
        <f t="shared" si="194"/>
        <v>31.097750000000001</v>
      </c>
      <c r="CG46" s="46">
        <f t="shared" si="195"/>
        <v>17.4586875</v>
      </c>
      <c r="CH46" s="48">
        <f t="shared" si="196"/>
        <v>10.6356875</v>
      </c>
      <c r="CI46" s="12" t="s">
        <v>5</v>
      </c>
      <c r="CJ46" s="31" t="s">
        <v>28</v>
      </c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</row>
    <row r="47" spans="1:104" s="49" customFormat="1" ht="14.25" customHeight="1" x14ac:dyDescent="0.25">
      <c r="A47" s="1">
        <v>6</v>
      </c>
      <c r="B47" s="46" t="s">
        <v>32</v>
      </c>
      <c r="C47" s="46">
        <v>546</v>
      </c>
      <c r="D47" s="46">
        <v>2222</v>
      </c>
      <c r="E47" s="44">
        <v>1106</v>
      </c>
      <c r="F47" s="47">
        <v>1931</v>
      </c>
      <c r="G47" s="46">
        <v>1131</v>
      </c>
      <c r="H47" s="46">
        <v>526</v>
      </c>
      <c r="I47" s="46">
        <v>322</v>
      </c>
      <c r="J47" s="45">
        <v>287</v>
      </c>
      <c r="K47" s="46">
        <v>1604</v>
      </c>
      <c r="L47" s="46">
        <v>639</v>
      </c>
      <c r="M47" s="46">
        <v>418</v>
      </c>
      <c r="N47" s="45">
        <v>332</v>
      </c>
      <c r="O47" s="46">
        <v>2841</v>
      </c>
      <c r="P47" s="46">
        <v>805</v>
      </c>
      <c r="Q47" s="46">
        <v>495</v>
      </c>
      <c r="R47" s="45">
        <v>353</v>
      </c>
      <c r="S47" s="46">
        <v>252989</v>
      </c>
      <c r="T47" s="46">
        <v>191395</v>
      </c>
      <c r="U47" s="46">
        <v>81894</v>
      </c>
      <c r="V47" s="45">
        <v>36310</v>
      </c>
      <c r="W47" s="46">
        <v>199</v>
      </c>
      <c r="X47" s="46">
        <v>144</v>
      </c>
      <c r="Y47" s="46">
        <v>85</v>
      </c>
      <c r="Z47" s="45">
        <v>75</v>
      </c>
      <c r="AA47" s="46">
        <v>255</v>
      </c>
      <c r="AB47" s="46">
        <v>155</v>
      </c>
      <c r="AC47" s="46">
        <v>113</v>
      </c>
      <c r="AD47" s="45">
        <v>90</v>
      </c>
      <c r="AE47" s="46">
        <v>326</v>
      </c>
      <c r="AF47" s="46">
        <v>191</v>
      </c>
      <c r="AG47" s="46">
        <v>141</v>
      </c>
      <c r="AH47" s="45">
        <v>99</v>
      </c>
      <c r="AI47" s="46">
        <v>1367</v>
      </c>
      <c r="AJ47" s="46">
        <v>1188</v>
      </c>
      <c r="AK47" s="46">
        <v>628</v>
      </c>
      <c r="AL47" s="48">
        <v>393</v>
      </c>
      <c r="AM47" s="46">
        <f t="shared" si="165"/>
        <v>10.305541170378042</v>
      </c>
      <c r="AN47" s="43">
        <f t="shared" si="166"/>
        <v>7.4572760227861208</v>
      </c>
      <c r="AO47" s="46">
        <f t="shared" si="167"/>
        <v>4.4018643190056963</v>
      </c>
      <c r="AP47" s="48">
        <f t="shared" si="168"/>
        <v>3.8839979285344381</v>
      </c>
      <c r="AQ47" s="43">
        <f t="shared" si="169"/>
        <v>13.205592957017089</v>
      </c>
      <c r="AR47" s="43">
        <f t="shared" si="170"/>
        <v>8.0269290523045047</v>
      </c>
      <c r="AS47" s="46">
        <f t="shared" si="171"/>
        <v>5.8518902123252197</v>
      </c>
      <c r="AT47" s="48">
        <f t="shared" si="172"/>
        <v>4.6607975142413256</v>
      </c>
      <c r="AU47" s="43">
        <f t="shared" si="173"/>
        <v>16.882444329363025</v>
      </c>
      <c r="AV47" s="43">
        <f t="shared" si="174"/>
        <v>9.891248058001036</v>
      </c>
      <c r="AW47" s="46">
        <f t="shared" si="175"/>
        <v>7.3019161056447439</v>
      </c>
      <c r="AX47" s="48">
        <f t="shared" si="176"/>
        <v>5.126877265665458</v>
      </c>
      <c r="AY47" s="43">
        <f t="shared" si="177"/>
        <v>70.792335577421028</v>
      </c>
      <c r="AZ47" s="43">
        <f t="shared" si="178"/>
        <v>61.522527187985503</v>
      </c>
      <c r="BA47" s="46">
        <f t="shared" si="179"/>
        <v>32.522009321595029</v>
      </c>
      <c r="BB47" s="48">
        <f t="shared" si="180"/>
        <v>20.352149145520457</v>
      </c>
      <c r="BC47" s="46">
        <f t="shared" si="149"/>
        <v>17.595048629531387</v>
      </c>
      <c r="BD47" s="46">
        <f t="shared" si="150"/>
        <v>27.376425855513308</v>
      </c>
      <c r="BE47" s="46">
        <f t="shared" si="151"/>
        <v>26.397515527950311</v>
      </c>
      <c r="BF47" s="48">
        <f t="shared" si="152"/>
        <v>26.132404181184668</v>
      </c>
      <c r="BG47" s="46">
        <f t="shared" si="153"/>
        <v>15.897755610972569</v>
      </c>
      <c r="BH47" s="46">
        <f t="shared" si="154"/>
        <v>24.256651017214399</v>
      </c>
      <c r="BI47" s="46">
        <f t="shared" si="155"/>
        <v>27.033492822966508</v>
      </c>
      <c r="BJ47" s="48">
        <f t="shared" si="156"/>
        <v>27.108433734939759</v>
      </c>
      <c r="BK47" s="46">
        <f t="shared" si="157"/>
        <v>11.474832805350228</v>
      </c>
      <c r="BL47" s="46">
        <f t="shared" si="158"/>
        <v>23.726708074534162</v>
      </c>
      <c r="BM47" s="46">
        <f t="shared" si="159"/>
        <v>28.484848484848484</v>
      </c>
      <c r="BN47" s="48">
        <f t="shared" si="160"/>
        <v>28.045325779036826</v>
      </c>
      <c r="BO47" s="46">
        <f t="shared" si="161"/>
        <v>0.54033969856396924</v>
      </c>
      <c r="BP47" s="46">
        <f t="shared" si="162"/>
        <v>0.62070587005930145</v>
      </c>
      <c r="BQ47" s="46">
        <f t="shared" si="163"/>
        <v>0.76684494590568297</v>
      </c>
      <c r="BR47" s="48">
        <f t="shared" si="164"/>
        <v>1.0823464610300193</v>
      </c>
      <c r="BS47" s="46">
        <f t="shared" si="181"/>
        <v>0.58570688762299328</v>
      </c>
      <c r="BT47" s="46">
        <f t="shared" si="182"/>
        <v>0.27239772138788193</v>
      </c>
      <c r="BU47" s="46">
        <f t="shared" si="183"/>
        <v>0.16675297773174522</v>
      </c>
      <c r="BV47" s="48">
        <f t="shared" si="184"/>
        <v>0.14862765406525116</v>
      </c>
      <c r="BW47" s="46">
        <f t="shared" si="185"/>
        <v>0.83065769031589853</v>
      </c>
      <c r="BX47" s="46">
        <f t="shared" si="186"/>
        <v>0.3309166235111341</v>
      </c>
      <c r="BY47" s="46">
        <f t="shared" si="187"/>
        <v>0.21646815121698601</v>
      </c>
      <c r="BZ47" s="48">
        <f t="shared" si="188"/>
        <v>0.1719316416364578</v>
      </c>
      <c r="CA47" s="46">
        <f t="shared" si="189"/>
        <v>1.471258415328845</v>
      </c>
      <c r="CB47" s="46">
        <f t="shared" si="190"/>
        <v>0.416882444329363</v>
      </c>
      <c r="CC47" s="46">
        <f t="shared" si="191"/>
        <v>0.25634386328327291</v>
      </c>
      <c r="CD47" s="48">
        <f t="shared" si="192"/>
        <v>0.18280683583635421</v>
      </c>
      <c r="CE47" s="46">
        <f t="shared" si="193"/>
        <v>131.0145002589332</v>
      </c>
      <c r="CF47" s="46">
        <f t="shared" si="194"/>
        <v>99.117037804246507</v>
      </c>
      <c r="CG47" s="46">
        <f t="shared" si="195"/>
        <v>42.410150181253236</v>
      </c>
      <c r="CH47" s="48">
        <f t="shared" si="196"/>
        <v>18.803728638011393</v>
      </c>
      <c r="CI47" s="12" t="s">
        <v>5</v>
      </c>
      <c r="CJ47" s="31" t="s">
        <v>33</v>
      </c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</row>
    <row r="48" spans="1:104" s="43" customFormat="1" ht="15.75" thickBot="1" x14ac:dyDescent="0.3">
      <c r="A48" s="1">
        <v>7</v>
      </c>
      <c r="B48" s="46" t="s">
        <v>31</v>
      </c>
      <c r="C48" s="46">
        <v>863</v>
      </c>
      <c r="D48" s="46">
        <v>1572</v>
      </c>
      <c r="E48" s="44">
        <v>1444</v>
      </c>
      <c r="F48" s="47">
        <v>4015</v>
      </c>
      <c r="G48" s="46">
        <v>7162</v>
      </c>
      <c r="H48" s="46">
        <v>4003</v>
      </c>
      <c r="I48" s="46">
        <v>2517</v>
      </c>
      <c r="J48" s="45">
        <v>1526</v>
      </c>
      <c r="K48" s="46">
        <v>15639</v>
      </c>
      <c r="L48" s="46">
        <v>8852</v>
      </c>
      <c r="M48" s="46">
        <v>3660</v>
      </c>
      <c r="N48" s="45">
        <v>2675</v>
      </c>
      <c r="O48" s="46">
        <v>25694</v>
      </c>
      <c r="P48" s="46">
        <v>12723</v>
      </c>
      <c r="Q48" s="46">
        <v>5028</v>
      </c>
      <c r="R48" s="45">
        <v>3439</v>
      </c>
      <c r="S48" s="46">
        <v>416598</v>
      </c>
      <c r="T48" s="46">
        <v>174061</v>
      </c>
      <c r="U48" s="46">
        <v>69345</v>
      </c>
      <c r="V48" s="45">
        <v>23084</v>
      </c>
      <c r="W48" s="46">
        <v>809</v>
      </c>
      <c r="X48" s="46">
        <v>530</v>
      </c>
      <c r="Y48" s="46">
        <v>372</v>
      </c>
      <c r="Z48" s="45">
        <v>264</v>
      </c>
      <c r="AA48" s="46">
        <v>1302</v>
      </c>
      <c r="AB48" s="46">
        <v>828</v>
      </c>
      <c r="AC48" s="46">
        <v>556</v>
      </c>
      <c r="AD48" s="45">
        <v>394</v>
      </c>
      <c r="AE48" s="46">
        <v>1643</v>
      </c>
      <c r="AF48" s="46">
        <v>1103</v>
      </c>
      <c r="AG48" s="46">
        <v>761</v>
      </c>
      <c r="AH48" s="45">
        <v>533</v>
      </c>
      <c r="AI48" s="46">
        <v>2995</v>
      </c>
      <c r="AJ48" s="46">
        <v>2258</v>
      </c>
      <c r="AK48" s="46">
        <v>1542</v>
      </c>
      <c r="AL48" s="42">
        <v>1121</v>
      </c>
      <c r="AM48" s="46">
        <f t="shared" si="165"/>
        <v>20.149439601494397</v>
      </c>
      <c r="AN48" s="43">
        <f t="shared" si="166"/>
        <v>13.200498132004981</v>
      </c>
      <c r="AO48" s="46">
        <f t="shared" si="167"/>
        <v>9.2652552926525527</v>
      </c>
      <c r="AP48" s="48">
        <f t="shared" si="168"/>
        <v>6.5753424657534243</v>
      </c>
      <c r="AQ48" s="43">
        <f t="shared" si="169"/>
        <v>32.428393524283933</v>
      </c>
      <c r="AR48" s="43">
        <f t="shared" si="170"/>
        <v>20.622665006226651</v>
      </c>
      <c r="AS48" s="46">
        <f t="shared" si="171"/>
        <v>13.848069738480698</v>
      </c>
      <c r="AT48" s="48">
        <f t="shared" si="172"/>
        <v>9.8132004981320051</v>
      </c>
      <c r="AU48" s="43">
        <f t="shared" si="173"/>
        <v>40.92154420921544</v>
      </c>
      <c r="AV48" s="43">
        <f t="shared" si="174"/>
        <v>27.471980074719802</v>
      </c>
      <c r="AW48" s="46">
        <f t="shared" si="175"/>
        <v>18.953922789539227</v>
      </c>
      <c r="AX48" s="48">
        <f t="shared" si="176"/>
        <v>13.275217932752179</v>
      </c>
      <c r="AY48" s="43">
        <f t="shared" si="177"/>
        <v>74.595267745952683</v>
      </c>
      <c r="AZ48" s="43">
        <f t="shared" si="178"/>
        <v>56.239103362391035</v>
      </c>
      <c r="BA48" s="46">
        <f t="shared" si="179"/>
        <v>38.405977584059777</v>
      </c>
      <c r="BB48" s="48">
        <f t="shared" si="180"/>
        <v>27.920298879202988</v>
      </c>
      <c r="BC48" s="46">
        <f t="shared" si="149"/>
        <v>11.295727450432841</v>
      </c>
      <c r="BD48" s="46">
        <f t="shared" si="150"/>
        <v>13.240069947539345</v>
      </c>
      <c r="BE48" s="46">
        <f t="shared" si="151"/>
        <v>14.779499404052443</v>
      </c>
      <c r="BF48" s="48">
        <f t="shared" si="152"/>
        <v>17.30013106159895</v>
      </c>
      <c r="BG48" s="46">
        <f t="shared" si="153"/>
        <v>8.3253404949165546</v>
      </c>
      <c r="BH48" s="46">
        <f t="shared" si="154"/>
        <v>9.3538183461364657</v>
      </c>
      <c r="BI48" s="46">
        <f t="shared" si="155"/>
        <v>15.191256830601093</v>
      </c>
      <c r="BJ48" s="48">
        <f t="shared" si="156"/>
        <v>14.728971962616823</v>
      </c>
      <c r="BK48" s="46">
        <f t="shared" si="157"/>
        <v>6.3944889857554292</v>
      </c>
      <c r="BL48" s="46">
        <f t="shared" si="158"/>
        <v>8.6693389923760122</v>
      </c>
      <c r="BM48" s="46">
        <f t="shared" si="159"/>
        <v>15.135242641209228</v>
      </c>
      <c r="BN48" s="48">
        <f t="shared" si="160"/>
        <v>15.498691480081419</v>
      </c>
      <c r="BO48" s="46">
        <f t="shared" si="161"/>
        <v>0.71891847776513573</v>
      </c>
      <c r="BP48" s="46">
        <f t="shared" si="162"/>
        <v>1.2972463676527195</v>
      </c>
      <c r="BQ48" s="46">
        <f t="shared" si="163"/>
        <v>2.2236642872593553</v>
      </c>
      <c r="BR48" s="48">
        <f t="shared" si="164"/>
        <v>4.8561774389187313</v>
      </c>
      <c r="BS48" s="46">
        <f t="shared" si="181"/>
        <v>1.7838107098381071</v>
      </c>
      <c r="BT48" s="46">
        <f t="shared" si="182"/>
        <v>0.99701120797011211</v>
      </c>
      <c r="BU48" s="46">
        <f t="shared" si="183"/>
        <v>0.6268991282689913</v>
      </c>
      <c r="BV48" s="48">
        <f t="shared" si="184"/>
        <v>0.3800747198007472</v>
      </c>
      <c r="BW48" s="46">
        <f t="shared" si="185"/>
        <v>3.8951432129514321</v>
      </c>
      <c r="BX48" s="46">
        <f t="shared" si="186"/>
        <v>2.2047322540473226</v>
      </c>
      <c r="BY48" s="46">
        <f t="shared" si="187"/>
        <v>0.91158156911581567</v>
      </c>
      <c r="BZ48" s="48">
        <f t="shared" si="188"/>
        <v>0.66625155666251556</v>
      </c>
      <c r="CA48" s="46">
        <f t="shared" si="189"/>
        <v>6.3995018679950189</v>
      </c>
      <c r="CB48" s="46">
        <f t="shared" si="190"/>
        <v>3.1688667496886676</v>
      </c>
      <c r="CC48" s="46">
        <f t="shared" si="191"/>
        <v>1.2523038605230385</v>
      </c>
      <c r="CD48" s="48">
        <f t="shared" si="192"/>
        <v>0.85653798256537983</v>
      </c>
      <c r="CE48" s="46">
        <f t="shared" si="193"/>
        <v>103.76039850560399</v>
      </c>
      <c r="CF48" s="46">
        <f t="shared" si="194"/>
        <v>43.352677459526774</v>
      </c>
      <c r="CG48" s="46">
        <f t="shared" si="195"/>
        <v>17.271481942714818</v>
      </c>
      <c r="CH48" s="48">
        <f t="shared" si="196"/>
        <v>5.7494396014943963</v>
      </c>
      <c r="CI48" s="12" t="s">
        <v>5</v>
      </c>
      <c r="CJ48" s="31" t="s">
        <v>30</v>
      </c>
      <c r="CK48" s="46"/>
      <c r="CL48" s="46"/>
      <c r="CM48" s="46"/>
      <c r="CN48" s="46"/>
      <c r="CO48" s="46"/>
      <c r="CP48" s="46"/>
      <c r="CQ48" s="46"/>
      <c r="CR48" s="46"/>
    </row>
    <row r="49" spans="1:97" s="49" customFormat="1" x14ac:dyDescent="0.25">
      <c r="A49" s="1">
        <v>8</v>
      </c>
      <c r="B49" s="46" t="s">
        <v>35</v>
      </c>
      <c r="C49" s="46">
        <v>960</v>
      </c>
      <c r="D49" s="46">
        <v>3122</v>
      </c>
      <c r="E49" s="44">
        <v>1593</v>
      </c>
      <c r="F49" s="47">
        <v>10302</v>
      </c>
      <c r="G49" s="46">
        <v>15621</v>
      </c>
      <c r="H49" s="46">
        <v>5446</v>
      </c>
      <c r="I49" s="46">
        <v>2936</v>
      </c>
      <c r="J49" s="45">
        <v>2034</v>
      </c>
      <c r="K49" s="46">
        <v>34943</v>
      </c>
      <c r="L49" s="46">
        <v>13111</v>
      </c>
      <c r="M49" s="46">
        <v>6005</v>
      </c>
      <c r="N49" s="45">
        <v>4023</v>
      </c>
      <c r="O49" s="46">
        <v>65839</v>
      </c>
      <c r="P49" s="46">
        <v>23685</v>
      </c>
      <c r="Q49" s="46">
        <v>11692</v>
      </c>
      <c r="R49" s="45">
        <v>7480</v>
      </c>
      <c r="S49" s="46">
        <v>564224</v>
      </c>
      <c r="T49" s="46">
        <v>421832</v>
      </c>
      <c r="U49" s="46">
        <v>302432</v>
      </c>
      <c r="V49" s="45">
        <v>215297</v>
      </c>
      <c r="W49" s="46">
        <v>1572</v>
      </c>
      <c r="X49" s="46">
        <v>858</v>
      </c>
      <c r="Y49" s="46">
        <v>579</v>
      </c>
      <c r="Z49" s="45">
        <v>424</v>
      </c>
      <c r="AA49" s="46">
        <v>2441</v>
      </c>
      <c r="AB49" s="46">
        <v>1360</v>
      </c>
      <c r="AC49" s="46">
        <v>926</v>
      </c>
      <c r="AD49" s="45">
        <v>678</v>
      </c>
      <c r="AE49" s="46">
        <v>3418</v>
      </c>
      <c r="AF49" s="46">
        <v>1925</v>
      </c>
      <c r="AG49" s="46">
        <v>1323</v>
      </c>
      <c r="AH49" s="45">
        <v>1009</v>
      </c>
      <c r="AI49" s="46">
        <v>7209</v>
      </c>
      <c r="AJ49" s="46">
        <v>5702</v>
      </c>
      <c r="AK49" s="46">
        <v>4543</v>
      </c>
      <c r="AL49" s="42">
        <v>3627</v>
      </c>
      <c r="AM49" s="46">
        <f t="shared" si="165"/>
        <v>15.259172976121141</v>
      </c>
      <c r="AN49" s="43">
        <f t="shared" si="166"/>
        <v>8.328479906814211</v>
      </c>
      <c r="AO49" s="46">
        <f t="shared" si="167"/>
        <v>5.6202679091438554</v>
      </c>
      <c r="AP49" s="48">
        <f t="shared" si="168"/>
        <v>4.11570568821588</v>
      </c>
      <c r="AQ49" s="43">
        <f t="shared" si="169"/>
        <v>23.694428266356049</v>
      </c>
      <c r="AR49" s="43">
        <f t="shared" si="170"/>
        <v>13.201320132013201</v>
      </c>
      <c r="AS49" s="46">
        <f t="shared" si="171"/>
        <v>8.9885459134148711</v>
      </c>
      <c r="AT49" s="48">
        <f t="shared" si="172"/>
        <v>6.5812463599301108</v>
      </c>
      <c r="AU49" s="43">
        <f t="shared" si="173"/>
        <v>33.17802368472141</v>
      </c>
      <c r="AV49" s="43">
        <f t="shared" si="174"/>
        <v>18.685692098621626</v>
      </c>
      <c r="AW49" s="46">
        <f t="shared" si="175"/>
        <v>12.842166569598136</v>
      </c>
      <c r="AX49" s="48">
        <f t="shared" si="176"/>
        <v>9.7942147155892059</v>
      </c>
      <c r="AY49" s="43">
        <f t="shared" si="177"/>
        <v>69.976703552708216</v>
      </c>
      <c r="AZ49" s="43">
        <f t="shared" si="178"/>
        <v>55.348476024072994</v>
      </c>
      <c r="BA49" s="46">
        <f t="shared" si="179"/>
        <v>44.098233352747037</v>
      </c>
      <c r="BB49" s="48">
        <f t="shared" si="180"/>
        <v>35.206755969714621</v>
      </c>
      <c r="BC49" s="46">
        <f t="shared" si="149"/>
        <v>10.063376224313425</v>
      </c>
      <c r="BD49" s="46">
        <f t="shared" si="150"/>
        <v>15.754682335659199</v>
      </c>
      <c r="BE49" s="46">
        <f t="shared" si="151"/>
        <v>19.720708446866485</v>
      </c>
      <c r="BF49" s="48">
        <f t="shared" si="152"/>
        <v>20.845624385447394</v>
      </c>
      <c r="BG49" s="46">
        <f t="shared" si="153"/>
        <v>6.9856623644220583</v>
      </c>
      <c r="BH49" s="46">
        <f t="shared" si="154"/>
        <v>10.372969262451377</v>
      </c>
      <c r="BI49" s="46">
        <f t="shared" si="155"/>
        <v>15.420482930890925</v>
      </c>
      <c r="BJ49" s="48">
        <f t="shared" si="156"/>
        <v>16.853094705443699</v>
      </c>
      <c r="BK49" s="46">
        <f t="shared" si="157"/>
        <v>5.1914518750284788</v>
      </c>
      <c r="BL49" s="46">
        <f t="shared" si="158"/>
        <v>8.1275068608824146</v>
      </c>
      <c r="BM49" s="46">
        <f t="shared" si="159"/>
        <v>11.315429353404037</v>
      </c>
      <c r="BN49" s="48">
        <f t="shared" si="160"/>
        <v>13.489304812834225</v>
      </c>
      <c r="BO49" s="46">
        <f t="shared" si="161"/>
        <v>1.2776840403811252</v>
      </c>
      <c r="BP49" s="46">
        <f t="shared" si="162"/>
        <v>1.35172296079956</v>
      </c>
      <c r="BQ49" s="46">
        <f t="shared" si="163"/>
        <v>1.5021558565231192</v>
      </c>
      <c r="BR49" s="48">
        <f t="shared" si="164"/>
        <v>1.6846495770958259</v>
      </c>
      <c r="BS49" s="46">
        <f t="shared" si="181"/>
        <v>1.5163075131042516</v>
      </c>
      <c r="BT49" s="46">
        <f t="shared" si="182"/>
        <v>0.52863521646282274</v>
      </c>
      <c r="BU49" s="46">
        <f t="shared" si="183"/>
        <v>0.28499320520287325</v>
      </c>
      <c r="BV49" s="48">
        <f t="shared" si="184"/>
        <v>0.19743739079790332</v>
      </c>
      <c r="BW49" s="46">
        <f t="shared" si="185"/>
        <v>3.3918656571539505</v>
      </c>
      <c r="BX49" s="46">
        <f t="shared" si="186"/>
        <v>1.272665501844302</v>
      </c>
      <c r="BY49" s="46">
        <f t="shared" si="187"/>
        <v>0.58289652494661226</v>
      </c>
      <c r="BZ49" s="48">
        <f t="shared" si="188"/>
        <v>0.39050669772859636</v>
      </c>
      <c r="CA49" s="46">
        <f t="shared" si="189"/>
        <v>6.390894971850126</v>
      </c>
      <c r="CB49" s="46">
        <f t="shared" si="190"/>
        <v>2.2990681421083283</v>
      </c>
      <c r="CC49" s="46">
        <f t="shared" si="191"/>
        <v>1.1349252572316055</v>
      </c>
      <c r="CD49" s="48">
        <f t="shared" si="192"/>
        <v>0.72607260726072609</v>
      </c>
      <c r="CE49" s="46">
        <f t="shared" si="193"/>
        <v>54.768394486507475</v>
      </c>
      <c r="CF49" s="46">
        <f t="shared" si="194"/>
        <v>40.946612308289652</v>
      </c>
      <c r="CG49" s="46">
        <f t="shared" si="195"/>
        <v>29.35662978062512</v>
      </c>
      <c r="CH49" s="48">
        <f t="shared" si="196"/>
        <v>20.898563385750339</v>
      </c>
      <c r="CI49" s="12" t="s">
        <v>5</v>
      </c>
      <c r="CJ49" s="31" t="s">
        <v>34</v>
      </c>
      <c r="CK49" s="46"/>
      <c r="CL49" s="46"/>
      <c r="CM49" s="46"/>
      <c r="CN49" s="46"/>
      <c r="CO49" s="46"/>
      <c r="CP49" s="46"/>
      <c r="CQ49" s="46"/>
      <c r="CR49" s="46"/>
    </row>
    <row r="50" spans="1:97" s="43" customFormat="1" x14ac:dyDescent="0.25">
      <c r="A50" s="1">
        <v>9</v>
      </c>
      <c r="B50" s="46" t="s">
        <v>37</v>
      </c>
      <c r="C50" s="43">
        <v>228</v>
      </c>
      <c r="D50" s="43">
        <v>1483</v>
      </c>
      <c r="E50" s="44">
        <v>242</v>
      </c>
      <c r="F50" s="47">
        <v>578</v>
      </c>
      <c r="G50" s="46">
        <v>875</v>
      </c>
      <c r="H50" s="43">
        <v>495</v>
      </c>
      <c r="I50" s="46">
        <v>296</v>
      </c>
      <c r="J50" s="45">
        <v>180</v>
      </c>
      <c r="K50" s="43">
        <v>1847</v>
      </c>
      <c r="L50" s="43">
        <v>1038</v>
      </c>
      <c r="M50" s="46">
        <v>581</v>
      </c>
      <c r="N50" s="45">
        <v>373</v>
      </c>
      <c r="O50" s="43">
        <v>3321</v>
      </c>
      <c r="P50" s="43">
        <v>1910</v>
      </c>
      <c r="Q50" s="46">
        <v>1092</v>
      </c>
      <c r="R50" s="45">
        <v>747</v>
      </c>
      <c r="S50" s="43">
        <v>13541</v>
      </c>
      <c r="T50" s="46">
        <v>10833</v>
      </c>
      <c r="U50" s="46">
        <v>8651</v>
      </c>
      <c r="V50" s="45">
        <v>6130</v>
      </c>
      <c r="W50" s="46">
        <v>250</v>
      </c>
      <c r="X50" s="46">
        <v>171</v>
      </c>
      <c r="Y50" s="46">
        <v>107</v>
      </c>
      <c r="Z50" s="45">
        <v>74</v>
      </c>
      <c r="AA50" s="46">
        <v>332</v>
      </c>
      <c r="AB50" s="46">
        <v>263</v>
      </c>
      <c r="AC50" s="46">
        <v>180</v>
      </c>
      <c r="AD50" s="45">
        <v>129</v>
      </c>
      <c r="AE50" s="46">
        <v>410</v>
      </c>
      <c r="AF50" s="46">
        <v>344</v>
      </c>
      <c r="AG50" s="46">
        <v>249</v>
      </c>
      <c r="AH50" s="45">
        <v>196</v>
      </c>
      <c r="AI50" s="46">
        <v>509</v>
      </c>
      <c r="AJ50" s="46">
        <v>470</v>
      </c>
      <c r="AK50" s="46">
        <v>423</v>
      </c>
      <c r="AL50" s="42">
        <v>373</v>
      </c>
      <c r="AM50" s="46">
        <f t="shared" si="165"/>
        <v>43.252595155709344</v>
      </c>
      <c r="AN50" s="43">
        <f t="shared" si="166"/>
        <v>29.584775086505189</v>
      </c>
      <c r="AO50" s="46">
        <f t="shared" si="167"/>
        <v>18.512110726643598</v>
      </c>
      <c r="AP50" s="48">
        <f t="shared" si="168"/>
        <v>12.802768166089965</v>
      </c>
      <c r="AQ50" s="43">
        <f t="shared" si="169"/>
        <v>57.439446366782008</v>
      </c>
      <c r="AR50" s="43">
        <f t="shared" si="170"/>
        <v>45.501730103806231</v>
      </c>
      <c r="AS50" s="46">
        <f t="shared" si="171"/>
        <v>31.141868512110726</v>
      </c>
      <c r="AT50" s="48">
        <f t="shared" si="172"/>
        <v>22.318339100346019</v>
      </c>
      <c r="AU50" s="43">
        <f t="shared" si="173"/>
        <v>70.934256055363321</v>
      </c>
      <c r="AV50" s="43">
        <f t="shared" si="174"/>
        <v>59.515570934256054</v>
      </c>
      <c r="AW50" s="46">
        <f t="shared" si="175"/>
        <v>43.079584775086502</v>
      </c>
      <c r="AX50" s="48">
        <f t="shared" si="176"/>
        <v>33.910034602076124</v>
      </c>
      <c r="AY50" s="43">
        <f t="shared" si="177"/>
        <v>88.062283737024217</v>
      </c>
      <c r="AZ50" s="43">
        <f t="shared" si="178"/>
        <v>81.31487889273356</v>
      </c>
      <c r="BA50" s="46">
        <f t="shared" si="179"/>
        <v>73.183391003460201</v>
      </c>
      <c r="BB50" s="48">
        <f t="shared" si="180"/>
        <v>64.532871972318333</v>
      </c>
      <c r="BC50" s="46">
        <f t="shared" si="149"/>
        <v>28.571428571428573</v>
      </c>
      <c r="BD50" s="46">
        <f t="shared" si="150"/>
        <v>34.545454545454547</v>
      </c>
      <c r="BE50" s="46">
        <f t="shared" si="151"/>
        <v>36.148648648648646</v>
      </c>
      <c r="BF50" s="48">
        <f t="shared" si="152"/>
        <v>41.111111111111114</v>
      </c>
      <c r="BG50" s="46">
        <f t="shared" si="153"/>
        <v>17.975094748240391</v>
      </c>
      <c r="BH50" s="46">
        <f t="shared" si="154"/>
        <v>25.337186897880539</v>
      </c>
      <c r="BI50" s="46">
        <f t="shared" si="155"/>
        <v>30.981067125645438</v>
      </c>
      <c r="BJ50" s="48">
        <f t="shared" si="156"/>
        <v>34.584450402144775</v>
      </c>
      <c r="BK50" s="46">
        <f t="shared" si="157"/>
        <v>12.345679012345679</v>
      </c>
      <c r="BL50" s="46">
        <f t="shared" si="158"/>
        <v>18.01047120418848</v>
      </c>
      <c r="BM50" s="46">
        <f t="shared" si="159"/>
        <v>22.802197802197803</v>
      </c>
      <c r="BN50" s="48">
        <f t="shared" si="160"/>
        <v>26.238286479250334</v>
      </c>
      <c r="BO50" s="46">
        <f t="shared" si="161"/>
        <v>3.7589542869802819</v>
      </c>
      <c r="BP50" s="46">
        <f t="shared" si="162"/>
        <v>4.3385950336933448</v>
      </c>
      <c r="BQ50" s="46">
        <f t="shared" si="163"/>
        <v>4.8896081377875387</v>
      </c>
      <c r="BR50" s="48">
        <f t="shared" si="164"/>
        <v>6.084828711256117</v>
      </c>
      <c r="BS50" s="46">
        <f t="shared" si="181"/>
        <v>1.513840830449827</v>
      </c>
      <c r="BT50" s="46">
        <f t="shared" si="182"/>
        <v>0.856401384083045</v>
      </c>
      <c r="BU50" s="46">
        <f t="shared" si="183"/>
        <v>0.51211072664359858</v>
      </c>
      <c r="BV50" s="48">
        <f t="shared" si="184"/>
        <v>0.31141868512110726</v>
      </c>
      <c r="BW50" s="46">
        <f t="shared" si="185"/>
        <v>3.1955017301038064</v>
      </c>
      <c r="BX50" s="46">
        <f t="shared" si="186"/>
        <v>1.7958477508650519</v>
      </c>
      <c r="BY50" s="46">
        <f t="shared" si="187"/>
        <v>1.0051903114186851</v>
      </c>
      <c r="BZ50" s="48">
        <f t="shared" si="188"/>
        <v>0.6453287197231834</v>
      </c>
      <c r="CA50" s="46">
        <f t="shared" si="189"/>
        <v>5.7456747404844295</v>
      </c>
      <c r="CB50" s="46">
        <f t="shared" si="190"/>
        <v>3.3044982698961936</v>
      </c>
      <c r="CC50" s="46">
        <f t="shared" si="191"/>
        <v>1.8892733564013842</v>
      </c>
      <c r="CD50" s="48">
        <f t="shared" si="192"/>
        <v>1.2923875432525951</v>
      </c>
      <c r="CE50" s="46">
        <f t="shared" si="193"/>
        <v>23.427335640138409</v>
      </c>
      <c r="CF50" s="46">
        <f t="shared" si="194"/>
        <v>18.742214532871973</v>
      </c>
      <c r="CG50" s="46">
        <f t="shared" si="195"/>
        <v>14.96712802768166</v>
      </c>
      <c r="CH50" s="48">
        <f t="shared" si="196"/>
        <v>10.605536332179931</v>
      </c>
      <c r="CI50" s="4" t="s">
        <v>5</v>
      </c>
      <c r="CJ50" s="3" t="s">
        <v>36</v>
      </c>
    </row>
    <row r="51" spans="1:97" s="43" customFormat="1" x14ac:dyDescent="0.25">
      <c r="A51" s="1">
        <v>10</v>
      </c>
      <c r="B51" s="46" t="s">
        <v>63</v>
      </c>
      <c r="C51" s="43">
        <v>1508</v>
      </c>
      <c r="D51" s="43">
        <v>3749</v>
      </c>
      <c r="E51" s="44">
        <v>1653</v>
      </c>
      <c r="F51" s="47">
        <v>10658</v>
      </c>
      <c r="G51" s="46">
        <v>6168</v>
      </c>
      <c r="H51" s="43">
        <v>4050</v>
      </c>
      <c r="I51" s="46">
        <v>2655</v>
      </c>
      <c r="J51" s="45">
        <v>2026</v>
      </c>
      <c r="K51" s="43">
        <v>14352</v>
      </c>
      <c r="L51" s="43">
        <v>10400</v>
      </c>
      <c r="M51" s="46">
        <v>4839</v>
      </c>
      <c r="N51" s="45">
        <v>3503</v>
      </c>
      <c r="O51" s="43">
        <v>23017</v>
      </c>
      <c r="P51" s="43">
        <v>15356</v>
      </c>
      <c r="Q51" s="46">
        <v>7842</v>
      </c>
      <c r="R51" s="45">
        <v>5692</v>
      </c>
      <c r="S51" s="43">
        <v>39886</v>
      </c>
      <c r="T51" s="46">
        <v>24066</v>
      </c>
      <c r="U51" s="46">
        <v>13862</v>
      </c>
      <c r="V51" s="45">
        <v>8836</v>
      </c>
      <c r="W51" s="46">
        <v>656</v>
      </c>
      <c r="X51" s="46">
        <v>456</v>
      </c>
      <c r="Y51" s="46">
        <v>257</v>
      </c>
      <c r="Z51" s="45">
        <v>188</v>
      </c>
      <c r="AA51" s="46">
        <v>1263</v>
      </c>
      <c r="AB51" s="46">
        <v>927</v>
      </c>
      <c r="AC51" s="46">
        <v>525</v>
      </c>
      <c r="AD51" s="45">
        <v>365</v>
      </c>
      <c r="AE51" s="46">
        <v>1794</v>
      </c>
      <c r="AF51" s="46">
        <v>1359</v>
      </c>
      <c r="AG51" s="46">
        <v>862</v>
      </c>
      <c r="AH51" s="45">
        <v>630</v>
      </c>
      <c r="AI51" s="46">
        <v>2374</v>
      </c>
      <c r="AJ51" s="46">
        <v>1791</v>
      </c>
      <c r="AK51" s="46">
        <v>1269</v>
      </c>
      <c r="AL51" s="42">
        <v>919</v>
      </c>
      <c r="AM51" s="46">
        <f t="shared" si="165"/>
        <v>6.1550009382623383</v>
      </c>
      <c r="AN51" s="43">
        <f t="shared" si="166"/>
        <v>4.2784762619628447</v>
      </c>
      <c r="AO51" s="46">
        <f t="shared" si="167"/>
        <v>2.4113342090448491</v>
      </c>
      <c r="AP51" s="48">
        <f t="shared" si="168"/>
        <v>1.7639331957215236</v>
      </c>
      <c r="AQ51" s="43">
        <f t="shared" si="169"/>
        <v>11.850253330831301</v>
      </c>
      <c r="AR51" s="43">
        <f t="shared" si="170"/>
        <v>8.697691874648152</v>
      </c>
      <c r="AS51" s="46">
        <f t="shared" si="171"/>
        <v>4.9258772752861697</v>
      </c>
      <c r="AT51" s="48">
        <f t="shared" si="172"/>
        <v>3.4246575342465753</v>
      </c>
      <c r="AU51" s="43">
        <f t="shared" si="173"/>
        <v>16.832426346406454</v>
      </c>
      <c r="AV51" s="43">
        <f t="shared" si="174"/>
        <v>12.750985175455057</v>
      </c>
      <c r="AW51" s="46">
        <f t="shared" si="175"/>
        <v>8.0878213548508171</v>
      </c>
      <c r="AX51" s="48">
        <f t="shared" si="176"/>
        <v>5.9110527303434042</v>
      </c>
      <c r="AY51" s="43">
        <f t="shared" si="177"/>
        <v>22.274347907674986</v>
      </c>
      <c r="AZ51" s="43">
        <f t="shared" si="178"/>
        <v>16.804278476261963</v>
      </c>
      <c r="BA51" s="46">
        <f t="shared" si="179"/>
        <v>11.906549071120285</v>
      </c>
      <c r="BB51" s="48">
        <f t="shared" si="180"/>
        <v>8.6226308875961717</v>
      </c>
      <c r="BC51" s="46">
        <f t="shared" si="149"/>
        <v>10.635538261997405</v>
      </c>
      <c r="BD51" s="46">
        <f t="shared" si="150"/>
        <v>11.25925925925926</v>
      </c>
      <c r="BE51" s="46">
        <f t="shared" si="151"/>
        <v>9.6798493408662907</v>
      </c>
      <c r="BF51" s="48">
        <f t="shared" si="152"/>
        <v>9.279368213228036</v>
      </c>
      <c r="BG51" s="46">
        <f t="shared" si="153"/>
        <v>8.8001672240802673</v>
      </c>
      <c r="BH51" s="46">
        <f t="shared" si="154"/>
        <v>8.9134615384615383</v>
      </c>
      <c r="BI51" s="46">
        <f t="shared" si="155"/>
        <v>10.849349039057657</v>
      </c>
      <c r="BJ51" s="48">
        <f t="shared" si="156"/>
        <v>10.419640308307166</v>
      </c>
      <c r="BK51" s="46">
        <f t="shared" si="157"/>
        <v>7.7942390407090407</v>
      </c>
      <c r="BL51" s="46">
        <f t="shared" si="158"/>
        <v>8.8499609273248243</v>
      </c>
      <c r="BM51" s="46">
        <f t="shared" si="159"/>
        <v>10.992093853608774</v>
      </c>
      <c r="BN51" s="48">
        <f t="shared" si="160"/>
        <v>11.068165846802529</v>
      </c>
      <c r="BO51" s="46">
        <f t="shared" si="161"/>
        <v>5.951963094820238</v>
      </c>
      <c r="BP51" s="46">
        <f t="shared" si="162"/>
        <v>7.4420344053851908</v>
      </c>
      <c r="BQ51" s="46">
        <f t="shared" si="163"/>
        <v>9.1545231568316261</v>
      </c>
      <c r="BR51" s="48">
        <f t="shared" si="164"/>
        <v>10.400633770937075</v>
      </c>
      <c r="BS51" s="46">
        <f t="shared" si="181"/>
        <v>0.57872021017076369</v>
      </c>
      <c r="BT51" s="46">
        <f t="shared" si="182"/>
        <v>0.37999624695064738</v>
      </c>
      <c r="BU51" s="46">
        <f t="shared" si="183"/>
        <v>0.24910865077875774</v>
      </c>
      <c r="BV51" s="48">
        <f t="shared" si="184"/>
        <v>0.19009194970913867</v>
      </c>
      <c r="BW51" s="46">
        <f t="shared" si="185"/>
        <v>1.3465941077125165</v>
      </c>
      <c r="BX51" s="46">
        <f t="shared" si="186"/>
        <v>0.97579283167573649</v>
      </c>
      <c r="BY51" s="46">
        <f t="shared" si="187"/>
        <v>0.45402514543066241</v>
      </c>
      <c r="BZ51" s="48">
        <f t="shared" si="188"/>
        <v>0.32867329705385628</v>
      </c>
      <c r="CA51" s="46">
        <f t="shared" si="189"/>
        <v>2.159598423719272</v>
      </c>
      <c r="CB51" s="46">
        <f t="shared" si="190"/>
        <v>1.4407956464627509</v>
      </c>
      <c r="CC51" s="46">
        <f t="shared" si="191"/>
        <v>0.73578532557703136</v>
      </c>
      <c r="CD51" s="48">
        <f t="shared" si="192"/>
        <v>0.53405892287483581</v>
      </c>
      <c r="CE51" s="46">
        <f t="shared" si="193"/>
        <v>3.7423531619440795</v>
      </c>
      <c r="CF51" s="46">
        <f t="shared" si="194"/>
        <v>2.2580221429911802</v>
      </c>
      <c r="CG51" s="46">
        <f t="shared" si="195"/>
        <v>1.3006192531431788</v>
      </c>
      <c r="CH51" s="48">
        <f t="shared" si="196"/>
        <v>0.82904860198911612</v>
      </c>
      <c r="CI51" s="4" t="s">
        <v>5</v>
      </c>
      <c r="CJ51" s="3" t="s">
        <v>59</v>
      </c>
    </row>
    <row r="52" spans="1:97" s="43" customFormat="1" x14ac:dyDescent="0.25">
      <c r="A52" s="1">
        <v>11</v>
      </c>
      <c r="B52" s="46" t="s">
        <v>64</v>
      </c>
      <c r="C52" s="43">
        <v>1283</v>
      </c>
      <c r="D52" s="43">
        <v>5029</v>
      </c>
      <c r="E52" s="44">
        <v>2054</v>
      </c>
      <c r="F52" s="47">
        <v>5784</v>
      </c>
      <c r="G52" s="46">
        <v>20197</v>
      </c>
      <c r="H52" s="43">
        <v>12490</v>
      </c>
      <c r="I52" s="46">
        <v>8401</v>
      </c>
      <c r="J52" s="45">
        <v>6429</v>
      </c>
      <c r="K52" s="43">
        <v>43682</v>
      </c>
      <c r="L52" s="43">
        <v>24737</v>
      </c>
      <c r="M52" s="46">
        <v>16252</v>
      </c>
      <c r="N52" s="45">
        <v>11297</v>
      </c>
      <c r="O52" s="43">
        <v>80709</v>
      </c>
      <c r="P52" s="43">
        <v>45656</v>
      </c>
      <c r="Q52" s="46">
        <v>28211</v>
      </c>
      <c r="R52" s="45">
        <v>20421</v>
      </c>
      <c r="S52" s="43">
        <v>254210</v>
      </c>
      <c r="T52" s="46">
        <v>167266</v>
      </c>
      <c r="U52" s="46">
        <v>87978</v>
      </c>
      <c r="V52" s="45">
        <v>61638</v>
      </c>
      <c r="W52" s="46">
        <v>1760</v>
      </c>
      <c r="X52" s="46">
        <v>1357</v>
      </c>
      <c r="Y52" s="46">
        <v>1066</v>
      </c>
      <c r="Z52" s="45">
        <v>884</v>
      </c>
      <c r="AA52" s="46">
        <v>2249</v>
      </c>
      <c r="AB52" s="46">
        <v>1750</v>
      </c>
      <c r="AC52" s="46">
        <v>1467</v>
      </c>
      <c r="AD52" s="45">
        <v>1257</v>
      </c>
      <c r="AE52" s="46">
        <v>2692</v>
      </c>
      <c r="AF52" s="46">
        <v>2161</v>
      </c>
      <c r="AG52" s="46">
        <v>1777</v>
      </c>
      <c r="AH52" s="45">
        <v>1521</v>
      </c>
      <c r="AI52" s="46">
        <v>3575</v>
      </c>
      <c r="AJ52" s="46">
        <v>2889</v>
      </c>
      <c r="AK52" s="46">
        <v>2432</v>
      </c>
      <c r="AL52" s="42">
        <v>2135</v>
      </c>
      <c r="AM52" s="46">
        <f t="shared" si="165"/>
        <v>30.428769017980635</v>
      </c>
      <c r="AN52" s="43">
        <f t="shared" si="166"/>
        <v>23.461272475795298</v>
      </c>
      <c r="AO52" s="46">
        <f t="shared" si="167"/>
        <v>18.430152143845088</v>
      </c>
      <c r="AP52" s="48">
        <f t="shared" si="168"/>
        <v>15.283540802213002</v>
      </c>
      <c r="AQ52" s="43">
        <f t="shared" si="169"/>
        <v>38.883125864453667</v>
      </c>
      <c r="AR52" s="43">
        <f t="shared" si="170"/>
        <v>30.255878284923927</v>
      </c>
      <c r="AS52" s="46">
        <f t="shared" si="171"/>
        <v>25.363070539419088</v>
      </c>
      <c r="AT52" s="48">
        <f t="shared" si="172"/>
        <v>21.732365145228215</v>
      </c>
      <c r="AU52" s="43">
        <f t="shared" si="173"/>
        <v>46.542185338865835</v>
      </c>
      <c r="AV52" s="43">
        <f t="shared" si="174"/>
        <v>37.361687413554634</v>
      </c>
      <c r="AW52" s="46">
        <f t="shared" si="175"/>
        <v>30.722683264177039</v>
      </c>
      <c r="AX52" s="48">
        <f t="shared" si="176"/>
        <v>26.296680497925312</v>
      </c>
      <c r="AY52" s="43">
        <f t="shared" si="177"/>
        <v>61.80843706777317</v>
      </c>
      <c r="AZ52" s="43">
        <f t="shared" si="178"/>
        <v>49.948132780082986</v>
      </c>
      <c r="BA52" s="46">
        <f t="shared" si="179"/>
        <v>42.047026279391424</v>
      </c>
      <c r="BB52" s="48">
        <f t="shared" si="180"/>
        <v>36.912171507607191</v>
      </c>
      <c r="BC52" s="46">
        <f t="shared" si="149"/>
        <v>8.7141654701193243</v>
      </c>
      <c r="BD52" s="46">
        <f t="shared" si="150"/>
        <v>10.864691753402722</v>
      </c>
      <c r="BE52" s="46">
        <f t="shared" si="151"/>
        <v>12.688965599333413</v>
      </c>
      <c r="BF52" s="48">
        <f t="shared" si="152"/>
        <v>13.750194431482345</v>
      </c>
      <c r="BG52" s="46">
        <f t="shared" si="153"/>
        <v>5.1485737832516829</v>
      </c>
      <c r="BH52" s="46">
        <f t="shared" si="154"/>
        <v>7.0744229292153458</v>
      </c>
      <c r="BI52" s="46">
        <f t="shared" si="155"/>
        <v>9.0265813438346054</v>
      </c>
      <c r="BJ52" s="48">
        <f t="shared" si="156"/>
        <v>11.126847835708595</v>
      </c>
      <c r="BK52" s="46">
        <f t="shared" si="157"/>
        <v>3.3354396659604255</v>
      </c>
      <c r="BL52" s="46">
        <f t="shared" si="158"/>
        <v>4.7332223585070965</v>
      </c>
      <c r="BM52" s="46">
        <f t="shared" si="159"/>
        <v>6.2989613980362273</v>
      </c>
      <c r="BN52" s="48">
        <f t="shared" si="160"/>
        <v>7.4482150727192593</v>
      </c>
      <c r="BO52" s="46">
        <f t="shared" si="161"/>
        <v>1.4063176114236262</v>
      </c>
      <c r="BP52" s="46">
        <f t="shared" si="162"/>
        <v>1.7271890282543971</v>
      </c>
      <c r="BQ52" s="46">
        <f t="shared" si="163"/>
        <v>2.764327445497738</v>
      </c>
      <c r="BR52" s="48">
        <f t="shared" si="164"/>
        <v>3.4637723482267431</v>
      </c>
      <c r="BS52" s="46">
        <f t="shared" si="181"/>
        <v>3.4918741355463347</v>
      </c>
      <c r="BT52" s="46">
        <f t="shared" si="182"/>
        <v>2.1594052558782848</v>
      </c>
      <c r="BU52" s="46">
        <f t="shared" si="183"/>
        <v>1.4524550484094052</v>
      </c>
      <c r="BV52" s="48">
        <f t="shared" si="184"/>
        <v>1.1115145228215768</v>
      </c>
      <c r="BW52" s="46">
        <f t="shared" si="185"/>
        <v>7.5522130013831257</v>
      </c>
      <c r="BX52" s="46">
        <f t="shared" si="186"/>
        <v>4.2767980636237901</v>
      </c>
      <c r="BY52" s="46">
        <f t="shared" si="187"/>
        <v>2.8098201936376208</v>
      </c>
      <c r="BZ52" s="48">
        <f t="shared" si="188"/>
        <v>1.953146611341632</v>
      </c>
      <c r="CA52" s="46">
        <f t="shared" si="189"/>
        <v>13.953838174273859</v>
      </c>
      <c r="CB52" s="46">
        <f t="shared" si="190"/>
        <v>7.8934993084370682</v>
      </c>
      <c r="CC52" s="46">
        <f t="shared" si="191"/>
        <v>4.8774204702627939</v>
      </c>
      <c r="CD52" s="48">
        <f t="shared" si="192"/>
        <v>3.5306016597510372</v>
      </c>
      <c r="CE52" s="46">
        <f t="shared" si="193"/>
        <v>43.950553250345784</v>
      </c>
      <c r="CF52" s="46">
        <f t="shared" si="194"/>
        <v>28.918741355463347</v>
      </c>
      <c r="CG52" s="46">
        <f t="shared" si="195"/>
        <v>15.210580912863071</v>
      </c>
      <c r="CH52" s="48">
        <f t="shared" si="196"/>
        <v>10.656639004149378</v>
      </c>
      <c r="CI52" s="4" t="s">
        <v>5</v>
      </c>
      <c r="CJ52" s="3" t="s">
        <v>62</v>
      </c>
    </row>
    <row r="53" spans="1:97" s="43" customFormat="1" x14ac:dyDescent="0.25">
      <c r="A53" s="1">
        <v>12</v>
      </c>
      <c r="B53" s="46" t="s">
        <v>65</v>
      </c>
      <c r="C53" s="43">
        <v>690</v>
      </c>
      <c r="D53" s="43">
        <v>5101</v>
      </c>
      <c r="E53" s="44">
        <v>591</v>
      </c>
      <c r="F53" s="47">
        <v>2633</v>
      </c>
      <c r="G53" s="46">
        <v>4906</v>
      </c>
      <c r="H53" s="43">
        <v>2590</v>
      </c>
      <c r="I53" s="46">
        <v>1764</v>
      </c>
      <c r="J53" s="45">
        <v>1333</v>
      </c>
      <c r="K53" s="43">
        <v>9428</v>
      </c>
      <c r="L53" s="43">
        <v>5053</v>
      </c>
      <c r="M53" s="46">
        <v>3387</v>
      </c>
      <c r="N53" s="45">
        <v>2539</v>
      </c>
      <c r="O53" s="43">
        <v>13308</v>
      </c>
      <c r="P53" s="43">
        <v>7153</v>
      </c>
      <c r="Q53" s="46">
        <v>4682</v>
      </c>
      <c r="R53" s="45">
        <v>3515</v>
      </c>
      <c r="S53" s="43">
        <v>20535</v>
      </c>
      <c r="T53" s="46">
        <v>10212</v>
      </c>
      <c r="U53" s="46">
        <v>6745</v>
      </c>
      <c r="V53" s="45">
        <v>4893</v>
      </c>
      <c r="W53" s="46">
        <v>817</v>
      </c>
      <c r="X53" s="46">
        <v>501</v>
      </c>
      <c r="Y53" s="46">
        <v>374</v>
      </c>
      <c r="Z53" s="45">
        <v>293</v>
      </c>
      <c r="AA53" s="46">
        <v>1228</v>
      </c>
      <c r="AB53" s="46">
        <v>849</v>
      </c>
      <c r="AC53" s="46">
        <v>615</v>
      </c>
      <c r="AD53" s="45">
        <v>487</v>
      </c>
      <c r="AE53" s="46">
        <v>1428</v>
      </c>
      <c r="AF53" s="46">
        <v>1007</v>
      </c>
      <c r="AG53" s="46">
        <v>753</v>
      </c>
      <c r="AH53" s="45">
        <v>590</v>
      </c>
      <c r="AI53" s="46">
        <v>1584</v>
      </c>
      <c r="AJ53" s="46">
        <v>1154</v>
      </c>
      <c r="AK53" s="46">
        <v>872</v>
      </c>
      <c r="AL53" s="42">
        <v>673</v>
      </c>
      <c r="AM53" s="46">
        <f t="shared" si="165"/>
        <v>31.029244208127611</v>
      </c>
      <c r="AN53" s="43">
        <f t="shared" si="166"/>
        <v>19.027725028484618</v>
      </c>
      <c r="AO53" s="46">
        <f t="shared" si="167"/>
        <v>14.204329661982529</v>
      </c>
      <c r="AP53" s="48">
        <f t="shared" si="168"/>
        <v>11.127990884922141</v>
      </c>
      <c r="AQ53" s="43">
        <f t="shared" si="169"/>
        <v>46.638815039878466</v>
      </c>
      <c r="AR53" s="43">
        <f t="shared" si="170"/>
        <v>32.244587922521838</v>
      </c>
      <c r="AS53" s="46">
        <f t="shared" si="171"/>
        <v>23.357387011014051</v>
      </c>
      <c r="AT53" s="48">
        <f t="shared" si="172"/>
        <v>18.496012153437142</v>
      </c>
      <c r="AU53" s="43">
        <f t="shared" si="173"/>
        <v>54.234713254842383</v>
      </c>
      <c r="AV53" s="43">
        <f t="shared" si="174"/>
        <v>38.245347512343336</v>
      </c>
      <c r="AW53" s="46">
        <f t="shared" si="175"/>
        <v>28.598556779339155</v>
      </c>
      <c r="AX53" s="48">
        <f t="shared" si="176"/>
        <v>22.407899734143562</v>
      </c>
      <c r="AY53" s="43">
        <f t="shared" si="177"/>
        <v>60.159513862514245</v>
      </c>
      <c r="AZ53" s="43">
        <f t="shared" si="178"/>
        <v>43.828332700341818</v>
      </c>
      <c r="BA53" s="46">
        <f t="shared" si="179"/>
        <v>33.118116217242687</v>
      </c>
      <c r="BB53" s="48">
        <f t="shared" si="180"/>
        <v>25.560197493353588</v>
      </c>
      <c r="BC53" s="46">
        <f t="shared" si="149"/>
        <v>16.653077863840196</v>
      </c>
      <c r="BD53" s="46">
        <f t="shared" si="150"/>
        <v>19.343629343629345</v>
      </c>
      <c r="BE53" s="46">
        <f t="shared" si="151"/>
        <v>21.201814058956916</v>
      </c>
      <c r="BF53" s="48">
        <f t="shared" si="152"/>
        <v>21.980495123780944</v>
      </c>
      <c r="BG53" s="46">
        <f t="shared" si="153"/>
        <v>13.025031820110311</v>
      </c>
      <c r="BH53" s="46">
        <f t="shared" si="154"/>
        <v>16.801899861468435</v>
      </c>
      <c r="BI53" s="46">
        <f t="shared" si="155"/>
        <v>18.157661647475642</v>
      </c>
      <c r="BJ53" s="48">
        <f t="shared" si="156"/>
        <v>19.180779834580544</v>
      </c>
      <c r="BK53" s="46">
        <f t="shared" si="157"/>
        <v>10.730387736699729</v>
      </c>
      <c r="BL53" s="46">
        <f t="shared" si="158"/>
        <v>14.078009226897805</v>
      </c>
      <c r="BM53" s="46">
        <f t="shared" si="159"/>
        <v>16.082870568133277</v>
      </c>
      <c r="BN53" s="48">
        <f t="shared" si="160"/>
        <v>16.785206258890469</v>
      </c>
      <c r="BO53" s="46">
        <f t="shared" si="161"/>
        <v>7.7136596055514977</v>
      </c>
      <c r="BP53" s="46">
        <f t="shared" si="162"/>
        <v>11.300430865648257</v>
      </c>
      <c r="BQ53" s="46">
        <f t="shared" si="163"/>
        <v>12.928094885100075</v>
      </c>
      <c r="BR53" s="48">
        <f t="shared" si="164"/>
        <v>13.754342938892295</v>
      </c>
      <c r="BS53" s="46">
        <f t="shared" si="181"/>
        <v>1.8632738321306495</v>
      </c>
      <c r="BT53" s="46">
        <f t="shared" si="182"/>
        <v>0.98366881883782753</v>
      </c>
      <c r="BU53" s="46">
        <f t="shared" si="183"/>
        <v>0.66995822255981774</v>
      </c>
      <c r="BV53" s="48">
        <f t="shared" si="184"/>
        <v>0.50626661602734524</v>
      </c>
      <c r="BW53" s="46">
        <f t="shared" si="185"/>
        <v>3.5807064185339916</v>
      </c>
      <c r="BX53" s="46">
        <f t="shared" si="186"/>
        <v>1.9191036840106344</v>
      </c>
      <c r="BY53" s="46">
        <f t="shared" si="187"/>
        <v>1.2863653627041398</v>
      </c>
      <c r="BZ53" s="48">
        <f t="shared" si="188"/>
        <v>0.96429927838966956</v>
      </c>
      <c r="CA53" s="46">
        <f t="shared" si="189"/>
        <v>5.0543106722369924</v>
      </c>
      <c r="CB53" s="46">
        <f t="shared" si="190"/>
        <v>2.7166729965818459</v>
      </c>
      <c r="CC53" s="46">
        <f t="shared" si="191"/>
        <v>1.7781997721230536</v>
      </c>
      <c r="CD53" s="48">
        <f t="shared" si="192"/>
        <v>1.3349791112799088</v>
      </c>
      <c r="CE53" s="46">
        <f t="shared" si="193"/>
        <v>7.7990884922142047</v>
      </c>
      <c r="CF53" s="46">
        <f t="shared" si="194"/>
        <v>3.8784656285605772</v>
      </c>
      <c r="CG53" s="46">
        <f t="shared" si="195"/>
        <v>2.5617166729965817</v>
      </c>
      <c r="CH53" s="48">
        <f t="shared" si="196"/>
        <v>1.858336498290923</v>
      </c>
      <c r="CI53" s="4" t="s">
        <v>5</v>
      </c>
      <c r="CJ53" s="3" t="s">
        <v>61</v>
      </c>
    </row>
    <row r="54" spans="1:97" s="43" customFormat="1" x14ac:dyDescent="0.25">
      <c r="A54" s="1">
        <v>13</v>
      </c>
      <c r="B54" s="46" t="s">
        <v>66</v>
      </c>
      <c r="C54" s="43">
        <v>678</v>
      </c>
      <c r="D54" s="43">
        <v>3449</v>
      </c>
      <c r="E54" s="44">
        <v>1378</v>
      </c>
      <c r="F54" s="47">
        <v>6029</v>
      </c>
      <c r="G54" s="46">
        <v>18174</v>
      </c>
      <c r="H54" s="43">
        <v>6701</v>
      </c>
      <c r="I54" s="46">
        <v>5365</v>
      </c>
      <c r="J54" s="45">
        <v>4104</v>
      </c>
      <c r="K54" s="43">
        <v>30245</v>
      </c>
      <c r="L54" s="43">
        <v>10125</v>
      </c>
      <c r="M54" s="46">
        <v>6953</v>
      </c>
      <c r="N54" s="45">
        <v>5868</v>
      </c>
      <c r="O54" s="43">
        <v>42537</v>
      </c>
      <c r="P54" s="43">
        <v>25048</v>
      </c>
      <c r="Q54" s="46">
        <v>11960</v>
      </c>
      <c r="R54" s="45">
        <v>9301</v>
      </c>
      <c r="S54" s="43">
        <v>180439</v>
      </c>
      <c r="T54" s="46">
        <v>112550</v>
      </c>
      <c r="U54" s="46">
        <v>72110</v>
      </c>
      <c r="V54" s="45">
        <v>45235</v>
      </c>
      <c r="W54" s="46">
        <v>991</v>
      </c>
      <c r="X54" s="46">
        <v>561</v>
      </c>
      <c r="Y54" s="46">
        <v>423</v>
      </c>
      <c r="Z54" s="45">
        <v>312</v>
      </c>
      <c r="AA54" s="46">
        <v>1414</v>
      </c>
      <c r="AB54" s="46">
        <v>798</v>
      </c>
      <c r="AC54" s="46">
        <v>567</v>
      </c>
      <c r="AD54" s="45">
        <v>484</v>
      </c>
      <c r="AE54" s="46">
        <v>1873</v>
      </c>
      <c r="AF54" s="46">
        <v>1387</v>
      </c>
      <c r="AG54" s="46">
        <v>827</v>
      </c>
      <c r="AH54" s="45">
        <v>642</v>
      </c>
      <c r="AI54" s="46">
        <v>2916</v>
      </c>
      <c r="AJ54" s="46">
        <v>2557</v>
      </c>
      <c r="AK54" s="46">
        <v>2145</v>
      </c>
      <c r="AL54" s="42">
        <v>1561</v>
      </c>
      <c r="AM54" s="46">
        <f t="shared" si="165"/>
        <v>16.437220102836292</v>
      </c>
      <c r="AN54" s="43">
        <f t="shared" si="166"/>
        <v>9.3050257090728152</v>
      </c>
      <c r="AO54" s="46">
        <f t="shared" si="167"/>
        <v>7.0160889036324434</v>
      </c>
      <c r="AP54" s="48">
        <f t="shared" si="168"/>
        <v>5.1749875601260573</v>
      </c>
      <c r="AQ54" s="43">
        <f t="shared" si="169"/>
        <v>23.453309006468736</v>
      </c>
      <c r="AR54" s="43">
        <f t="shared" si="170"/>
        <v>13.2360258749378</v>
      </c>
      <c r="AS54" s="46">
        <f t="shared" si="171"/>
        <v>9.4045447006137</v>
      </c>
      <c r="AT54" s="48">
        <f t="shared" si="172"/>
        <v>8.0278653176314485</v>
      </c>
      <c r="AU54" s="43">
        <f t="shared" si="173"/>
        <v>31.066511859346491</v>
      </c>
      <c r="AV54" s="43">
        <f t="shared" si="174"/>
        <v>23.005473544534748</v>
      </c>
      <c r="AW54" s="46">
        <f t="shared" si="175"/>
        <v>13.717034334052082</v>
      </c>
      <c r="AX54" s="48">
        <f t="shared" si="176"/>
        <v>10.648532094874772</v>
      </c>
      <c r="AY54" s="43">
        <f t="shared" si="177"/>
        <v>48.366229888870457</v>
      </c>
      <c r="AZ54" s="43">
        <f t="shared" si="178"/>
        <v>42.411676895007467</v>
      </c>
      <c r="BA54" s="46">
        <f t="shared" si="179"/>
        <v>35.578039475866646</v>
      </c>
      <c r="BB54" s="48">
        <f t="shared" si="180"/>
        <v>25.891524299220436</v>
      </c>
      <c r="BC54" s="46">
        <f t="shared" si="149"/>
        <v>5.4528447232309896</v>
      </c>
      <c r="BD54" s="46">
        <f t="shared" si="150"/>
        <v>8.3718847933144307</v>
      </c>
      <c r="BE54" s="46">
        <f t="shared" si="151"/>
        <v>7.8844361602982289</v>
      </c>
      <c r="BF54" s="48">
        <f t="shared" si="152"/>
        <v>7.60233918128655</v>
      </c>
      <c r="BG54" s="46">
        <f t="shared" si="153"/>
        <v>4.675152917837659</v>
      </c>
      <c r="BH54" s="46">
        <f t="shared" si="154"/>
        <v>7.8814814814814813</v>
      </c>
      <c r="BI54" s="46">
        <f t="shared" si="155"/>
        <v>8.1547533438803388</v>
      </c>
      <c r="BJ54" s="48">
        <f t="shared" si="156"/>
        <v>8.248125426039536</v>
      </c>
      <c r="BK54" s="46">
        <f t="shared" si="157"/>
        <v>4.4032254272750784</v>
      </c>
      <c r="BL54" s="46">
        <f t="shared" si="158"/>
        <v>5.5373682529543276</v>
      </c>
      <c r="BM54" s="46">
        <f t="shared" si="159"/>
        <v>6.9147157190635449</v>
      </c>
      <c r="BN54" s="48">
        <f t="shared" si="160"/>
        <v>6.9024836039135575</v>
      </c>
      <c r="BO54" s="46">
        <f t="shared" si="161"/>
        <v>1.6160586126059222</v>
      </c>
      <c r="BP54" s="46">
        <f t="shared" si="162"/>
        <v>2.2718791648156373</v>
      </c>
      <c r="BQ54" s="46">
        <f t="shared" si="163"/>
        <v>2.9746221051171822</v>
      </c>
      <c r="BR54" s="48">
        <f t="shared" si="164"/>
        <v>3.4508676909472755</v>
      </c>
      <c r="BS54" s="46">
        <f t="shared" si="181"/>
        <v>3.0144302537734284</v>
      </c>
      <c r="BT54" s="46">
        <f t="shared" si="182"/>
        <v>1.111461270525792</v>
      </c>
      <c r="BU54" s="46">
        <f t="shared" si="183"/>
        <v>0.88986564936141976</v>
      </c>
      <c r="BV54" s="48">
        <f t="shared" si="184"/>
        <v>0.68070990213965832</v>
      </c>
      <c r="BW54" s="46">
        <f t="shared" si="185"/>
        <v>5.016586498590148</v>
      </c>
      <c r="BX54" s="46">
        <f t="shared" si="186"/>
        <v>1.6793829822524464</v>
      </c>
      <c r="BY54" s="46">
        <f t="shared" si="187"/>
        <v>1.1532592469729641</v>
      </c>
      <c r="BZ54" s="48">
        <f t="shared" si="188"/>
        <v>0.97329573726986229</v>
      </c>
      <c r="CA54" s="46">
        <f t="shared" si="189"/>
        <v>7.055398905291093</v>
      </c>
      <c r="CB54" s="46">
        <f t="shared" si="190"/>
        <v>4.1545861668601756</v>
      </c>
      <c r="CC54" s="46">
        <f t="shared" si="191"/>
        <v>1.9837452313816553</v>
      </c>
      <c r="CD54" s="48">
        <f t="shared" si="192"/>
        <v>1.5427102338696301</v>
      </c>
      <c r="CE54" s="46">
        <f t="shared" si="193"/>
        <v>29.928512191076464</v>
      </c>
      <c r="CF54" s="46">
        <f t="shared" si="194"/>
        <v>18.668104163211147</v>
      </c>
      <c r="CG54" s="46">
        <f t="shared" si="195"/>
        <v>11.960524133355449</v>
      </c>
      <c r="CH54" s="48">
        <f t="shared" si="196"/>
        <v>7.5029026372532757</v>
      </c>
      <c r="CI54" s="4" t="s">
        <v>5</v>
      </c>
      <c r="CJ54" s="3" t="s">
        <v>60</v>
      </c>
    </row>
    <row r="55" spans="1:97" s="43" customFormat="1" x14ac:dyDescent="0.25">
      <c r="A55" s="1">
        <v>14</v>
      </c>
      <c r="B55" s="46" t="s">
        <v>67</v>
      </c>
      <c r="C55" s="43">
        <v>473</v>
      </c>
      <c r="D55" s="43">
        <v>3668</v>
      </c>
      <c r="E55" s="44">
        <v>808</v>
      </c>
      <c r="F55" s="47">
        <v>2812</v>
      </c>
      <c r="G55" s="46">
        <v>5330</v>
      </c>
      <c r="H55" s="43">
        <v>3068</v>
      </c>
      <c r="I55" s="46">
        <v>1425</v>
      </c>
      <c r="J55" s="45">
        <v>1072</v>
      </c>
      <c r="K55" s="43">
        <v>7823</v>
      </c>
      <c r="L55" s="43">
        <v>3771</v>
      </c>
      <c r="M55" s="46">
        <v>1864</v>
      </c>
      <c r="N55" s="45">
        <v>1487</v>
      </c>
      <c r="O55" s="43">
        <v>10813</v>
      </c>
      <c r="P55" s="43">
        <v>4757</v>
      </c>
      <c r="Q55" s="46">
        <v>2315</v>
      </c>
      <c r="R55" s="45">
        <v>1720</v>
      </c>
      <c r="S55" s="43">
        <v>115110</v>
      </c>
      <c r="T55" s="46">
        <v>95168</v>
      </c>
      <c r="U55" s="46">
        <v>62901</v>
      </c>
      <c r="V55" s="45">
        <v>46939</v>
      </c>
      <c r="W55" s="46">
        <v>905</v>
      </c>
      <c r="X55" s="46">
        <v>596</v>
      </c>
      <c r="Y55" s="46">
        <v>332</v>
      </c>
      <c r="Z55" s="45">
        <v>244</v>
      </c>
      <c r="AA55" s="46">
        <v>1069</v>
      </c>
      <c r="AB55" s="46">
        <v>750</v>
      </c>
      <c r="AC55" s="46">
        <v>433</v>
      </c>
      <c r="AD55" s="45">
        <v>338</v>
      </c>
      <c r="AE55" s="46">
        <v>1147</v>
      </c>
      <c r="AF55" s="46">
        <v>865</v>
      </c>
      <c r="AG55" s="46">
        <v>509</v>
      </c>
      <c r="AH55" s="45">
        <v>391</v>
      </c>
      <c r="AI55" s="46">
        <v>1798</v>
      </c>
      <c r="AJ55" s="46">
        <v>1495</v>
      </c>
      <c r="AK55" s="46">
        <v>1285</v>
      </c>
      <c r="AL55" s="42">
        <v>1072</v>
      </c>
      <c r="AM55" s="46">
        <f t="shared" si="165"/>
        <v>32.183499288762448</v>
      </c>
      <c r="AN55" s="43">
        <f t="shared" si="166"/>
        <v>21.194879089615931</v>
      </c>
      <c r="AO55" s="46">
        <f t="shared" si="167"/>
        <v>11.806543385490754</v>
      </c>
      <c r="AP55" s="48">
        <f t="shared" si="168"/>
        <v>8.6770981507823617</v>
      </c>
      <c r="AQ55" s="43">
        <f t="shared" si="169"/>
        <v>38.015647226173542</v>
      </c>
      <c r="AR55" s="43">
        <f t="shared" si="170"/>
        <v>26.671408250355618</v>
      </c>
      <c r="AS55" s="46">
        <f t="shared" si="171"/>
        <v>15.398293029871978</v>
      </c>
      <c r="AT55" s="48">
        <f t="shared" si="172"/>
        <v>12.019914651493599</v>
      </c>
      <c r="AU55" s="43">
        <f t="shared" si="173"/>
        <v>40.789473684210527</v>
      </c>
      <c r="AV55" s="43">
        <f t="shared" si="174"/>
        <v>30.761024182076813</v>
      </c>
      <c r="AW55" s="46">
        <f t="shared" si="175"/>
        <v>18.100995732574681</v>
      </c>
      <c r="AX55" s="48">
        <f t="shared" si="176"/>
        <v>13.904694167852062</v>
      </c>
      <c r="AY55" s="43">
        <f t="shared" si="177"/>
        <v>63.940256045519206</v>
      </c>
      <c r="AZ55" s="43">
        <f t="shared" si="178"/>
        <v>53.165007112375534</v>
      </c>
      <c r="BA55" s="46">
        <f t="shared" si="179"/>
        <v>45.697012802275957</v>
      </c>
      <c r="BB55" s="48">
        <f t="shared" si="180"/>
        <v>38.122332859174968</v>
      </c>
      <c r="BC55" s="46">
        <f t="shared" si="149"/>
        <v>16.97936210131332</v>
      </c>
      <c r="BD55" s="46">
        <f t="shared" si="150"/>
        <v>19.426336375488919</v>
      </c>
      <c r="BE55" s="46">
        <f t="shared" si="151"/>
        <v>23.298245614035089</v>
      </c>
      <c r="BF55" s="48">
        <f t="shared" si="152"/>
        <v>22.761194029850746</v>
      </c>
      <c r="BG55" s="46">
        <f t="shared" si="153"/>
        <v>13.664834462482423</v>
      </c>
      <c r="BH55" s="46">
        <f t="shared" si="154"/>
        <v>19.888623707239461</v>
      </c>
      <c r="BI55" s="46">
        <f t="shared" si="155"/>
        <v>23.22961373390558</v>
      </c>
      <c r="BJ55" s="48">
        <f t="shared" si="156"/>
        <v>22.730329522528582</v>
      </c>
      <c r="BK55" s="46">
        <f t="shared" si="157"/>
        <v>10.607601960602977</v>
      </c>
      <c r="BL55" s="46">
        <f t="shared" si="158"/>
        <v>18.183729241118353</v>
      </c>
      <c r="BM55" s="46">
        <f t="shared" si="159"/>
        <v>21.987041036717063</v>
      </c>
      <c r="BN55" s="48">
        <f t="shared" si="160"/>
        <v>22.732558139534884</v>
      </c>
      <c r="BO55" s="46">
        <f t="shared" si="161"/>
        <v>1.5619841890365738</v>
      </c>
      <c r="BP55" s="46">
        <f t="shared" si="162"/>
        <v>1.5709061869535978</v>
      </c>
      <c r="BQ55" s="46">
        <f t="shared" si="163"/>
        <v>2.0428927997965056</v>
      </c>
      <c r="BR55" s="48">
        <f t="shared" si="164"/>
        <v>2.2838151643622573</v>
      </c>
      <c r="BS55" s="46">
        <f t="shared" si="181"/>
        <v>1.895448079658606</v>
      </c>
      <c r="BT55" s="46">
        <f t="shared" si="182"/>
        <v>1.0910384068278804</v>
      </c>
      <c r="BU55" s="46">
        <f t="shared" si="183"/>
        <v>0.5067567567567568</v>
      </c>
      <c r="BV55" s="48">
        <f t="shared" si="184"/>
        <v>0.38122332859174962</v>
      </c>
      <c r="BW55" s="46">
        <f t="shared" si="185"/>
        <v>2.7820056899004268</v>
      </c>
      <c r="BX55" s="46">
        <f t="shared" si="186"/>
        <v>1.3410384068278804</v>
      </c>
      <c r="BY55" s="46">
        <f t="shared" si="187"/>
        <v>0.66287339971550496</v>
      </c>
      <c r="BZ55" s="48">
        <f t="shared" si="188"/>
        <v>0.52880512091038412</v>
      </c>
      <c r="CA55" s="46">
        <f t="shared" si="189"/>
        <v>3.8453058321479374</v>
      </c>
      <c r="CB55" s="46">
        <f t="shared" si="190"/>
        <v>1.6916785206258891</v>
      </c>
      <c r="CC55" s="46">
        <f t="shared" si="191"/>
        <v>0.8232574679943101</v>
      </c>
      <c r="CD55" s="48">
        <f t="shared" si="192"/>
        <v>0.61166429587482218</v>
      </c>
      <c r="CE55" s="46">
        <f t="shared" si="193"/>
        <v>40.935277382645801</v>
      </c>
      <c r="CF55" s="46">
        <f t="shared" si="194"/>
        <v>33.843527738264584</v>
      </c>
      <c r="CG55" s="46">
        <f t="shared" si="195"/>
        <v>22.368776671408252</v>
      </c>
      <c r="CH55" s="48">
        <f t="shared" si="196"/>
        <v>16.692389758179232</v>
      </c>
      <c r="CI55" s="4" t="s">
        <v>5</v>
      </c>
      <c r="CJ55" s="3" t="s">
        <v>58</v>
      </c>
    </row>
    <row r="56" spans="1:97" s="43" customFormat="1" x14ac:dyDescent="0.25">
      <c r="A56" s="1">
        <v>15</v>
      </c>
      <c r="B56" s="46" t="s">
        <v>49</v>
      </c>
      <c r="C56" s="43">
        <v>597</v>
      </c>
      <c r="D56" s="43">
        <v>2505</v>
      </c>
      <c r="E56" s="44">
        <v>863</v>
      </c>
      <c r="F56" s="47">
        <v>2971</v>
      </c>
      <c r="G56" s="46">
        <v>3300</v>
      </c>
      <c r="H56" s="43">
        <v>1349</v>
      </c>
      <c r="I56" s="46">
        <v>847</v>
      </c>
      <c r="J56" s="45">
        <v>619</v>
      </c>
      <c r="K56" s="43">
        <v>6940</v>
      </c>
      <c r="L56" s="43">
        <v>2506</v>
      </c>
      <c r="M56" s="46">
        <v>1423</v>
      </c>
      <c r="N56" s="45">
        <v>985</v>
      </c>
      <c r="O56" s="43">
        <v>12333</v>
      </c>
      <c r="P56" s="43">
        <v>4236</v>
      </c>
      <c r="Q56" s="46">
        <v>1823</v>
      </c>
      <c r="R56" s="45">
        <v>1265</v>
      </c>
      <c r="S56" s="43">
        <v>290579</v>
      </c>
      <c r="T56" s="46">
        <v>262927</v>
      </c>
      <c r="U56" s="46">
        <v>237498</v>
      </c>
      <c r="V56" s="45">
        <v>52926</v>
      </c>
      <c r="W56" s="46">
        <v>627</v>
      </c>
      <c r="X56" s="46">
        <v>351</v>
      </c>
      <c r="Y56" s="46">
        <v>231</v>
      </c>
      <c r="Z56" s="45">
        <v>175</v>
      </c>
      <c r="AA56" s="46">
        <v>895</v>
      </c>
      <c r="AB56" s="46">
        <v>550</v>
      </c>
      <c r="AC56" s="46">
        <v>363</v>
      </c>
      <c r="AD56" s="45">
        <v>266</v>
      </c>
      <c r="AE56" s="46">
        <v>1098</v>
      </c>
      <c r="AF56" s="46">
        <v>676</v>
      </c>
      <c r="AG56" s="46">
        <v>415</v>
      </c>
      <c r="AH56" s="45">
        <v>311</v>
      </c>
      <c r="AI56" s="46">
        <v>2742</v>
      </c>
      <c r="AJ56" s="46">
        <v>2623</v>
      </c>
      <c r="AK56" s="46">
        <v>2391</v>
      </c>
      <c r="AL56" s="42">
        <v>1400</v>
      </c>
      <c r="AM56" s="46">
        <f t="shared" si="165"/>
        <v>21.104005385392124</v>
      </c>
      <c r="AN56" s="43">
        <f t="shared" si="166"/>
        <v>11.814203971726691</v>
      </c>
      <c r="AO56" s="46">
        <f t="shared" si="167"/>
        <v>7.7751598788286769</v>
      </c>
      <c r="AP56" s="48">
        <f t="shared" si="168"/>
        <v>5.8902726354762702</v>
      </c>
      <c r="AQ56" s="43">
        <f t="shared" si="169"/>
        <v>30.124537192864356</v>
      </c>
      <c r="AR56" s="43">
        <f t="shared" si="170"/>
        <v>18.512285425782565</v>
      </c>
      <c r="AS56" s="46">
        <f t="shared" si="171"/>
        <v>12.218108381016492</v>
      </c>
      <c r="AT56" s="48">
        <f t="shared" si="172"/>
        <v>8.9532144059239318</v>
      </c>
      <c r="AU56" s="43">
        <f t="shared" si="173"/>
        <v>36.957253450016829</v>
      </c>
      <c r="AV56" s="43">
        <f t="shared" si="174"/>
        <v>22.753281723325479</v>
      </c>
      <c r="AW56" s="46">
        <f t="shared" si="175"/>
        <v>13.968360821272299</v>
      </c>
      <c r="AX56" s="48">
        <f t="shared" si="176"/>
        <v>10.467855940760687</v>
      </c>
      <c r="AY56" s="43">
        <f t="shared" si="177"/>
        <v>92.29215752271962</v>
      </c>
      <c r="AZ56" s="43">
        <f t="shared" si="178"/>
        <v>88.286772130595764</v>
      </c>
      <c r="BA56" s="46">
        <f t="shared" si="179"/>
        <v>80.477953550992936</v>
      </c>
      <c r="BB56" s="48">
        <f t="shared" si="180"/>
        <v>47.122181083810162</v>
      </c>
      <c r="BC56" s="46">
        <f t="shared" si="149"/>
        <v>19</v>
      </c>
      <c r="BD56" s="46">
        <f t="shared" si="150"/>
        <v>26.019273535952557</v>
      </c>
      <c r="BE56" s="46">
        <f t="shared" si="151"/>
        <v>27.272727272727273</v>
      </c>
      <c r="BF56" s="48">
        <f t="shared" si="152"/>
        <v>28.27140549273021</v>
      </c>
      <c r="BG56" s="46">
        <f t="shared" si="153"/>
        <v>12.896253602305476</v>
      </c>
      <c r="BH56" s="46">
        <f t="shared" si="154"/>
        <v>21.947326416600159</v>
      </c>
      <c r="BI56" s="46">
        <f t="shared" si="155"/>
        <v>25.509486999297259</v>
      </c>
      <c r="BJ56" s="48">
        <f t="shared" si="156"/>
        <v>27.00507614213198</v>
      </c>
      <c r="BK56" s="46">
        <f t="shared" si="157"/>
        <v>8.9029433227925079</v>
      </c>
      <c r="BL56" s="46">
        <f t="shared" si="158"/>
        <v>15.958451369216242</v>
      </c>
      <c r="BM56" s="46">
        <f t="shared" si="159"/>
        <v>22.764673614920461</v>
      </c>
      <c r="BN56" s="48">
        <f t="shared" si="160"/>
        <v>24.584980237154149</v>
      </c>
      <c r="BO56" s="46">
        <f t="shared" si="161"/>
        <v>0.94363322882933731</v>
      </c>
      <c r="BP56" s="46">
        <f t="shared" si="162"/>
        <v>0.99761530767095052</v>
      </c>
      <c r="BQ56" s="46">
        <f t="shared" si="163"/>
        <v>1.0067453199605891</v>
      </c>
      <c r="BR56" s="48">
        <f t="shared" si="164"/>
        <v>2.6452027358954013</v>
      </c>
      <c r="BS56" s="46">
        <f t="shared" si="181"/>
        <v>1.1107371255469538</v>
      </c>
      <c r="BT56" s="46">
        <f t="shared" si="182"/>
        <v>0.45405587344328507</v>
      </c>
      <c r="BU56" s="46">
        <f t="shared" si="183"/>
        <v>0.28508919555705148</v>
      </c>
      <c r="BV56" s="48">
        <f t="shared" si="184"/>
        <v>0.20834735779198923</v>
      </c>
      <c r="BW56" s="46">
        <f t="shared" si="185"/>
        <v>2.3359138337260181</v>
      </c>
      <c r="BX56" s="46">
        <f t="shared" si="186"/>
        <v>0.84348704140020192</v>
      </c>
      <c r="BY56" s="46">
        <f t="shared" si="187"/>
        <v>0.47896331201615616</v>
      </c>
      <c r="BZ56" s="48">
        <f t="shared" si="188"/>
        <v>0.33153820262537864</v>
      </c>
      <c r="CA56" s="46">
        <f t="shared" si="189"/>
        <v>4.1511275664759344</v>
      </c>
      <c r="CB56" s="46">
        <f t="shared" si="190"/>
        <v>1.4257825647929989</v>
      </c>
      <c r="CC56" s="46">
        <f t="shared" si="191"/>
        <v>0.61359811511275664</v>
      </c>
      <c r="CD56" s="48">
        <f t="shared" si="192"/>
        <v>0.42578256479299897</v>
      </c>
      <c r="CE56" s="46">
        <f t="shared" si="193"/>
        <v>97.805116122517674</v>
      </c>
      <c r="CF56" s="46">
        <f t="shared" si="194"/>
        <v>88.497812184449685</v>
      </c>
      <c r="CG56" s="46">
        <f t="shared" si="195"/>
        <v>79.93874116459105</v>
      </c>
      <c r="CH56" s="48">
        <f t="shared" si="196"/>
        <v>17.814203971726691</v>
      </c>
      <c r="CI56" s="4" t="s">
        <v>44</v>
      </c>
      <c r="CJ56" s="3" t="s">
        <v>48</v>
      </c>
    </row>
    <row r="57" spans="1:97" s="43" customFormat="1" x14ac:dyDescent="0.25">
      <c r="A57" s="1">
        <v>16</v>
      </c>
      <c r="B57" s="46" t="s">
        <v>53</v>
      </c>
      <c r="C57" s="46">
        <v>2038</v>
      </c>
      <c r="D57" s="46">
        <v>1615</v>
      </c>
      <c r="E57" s="44">
        <v>2353</v>
      </c>
      <c r="F57" s="47">
        <v>8054</v>
      </c>
      <c r="G57" s="46">
        <v>4219</v>
      </c>
      <c r="H57" s="46">
        <v>2116</v>
      </c>
      <c r="I57" s="46">
        <v>899</v>
      </c>
      <c r="J57" s="45">
        <v>515</v>
      </c>
      <c r="K57" s="46">
        <v>9721</v>
      </c>
      <c r="L57" s="46">
        <v>3824</v>
      </c>
      <c r="M57" s="46">
        <v>2062</v>
      </c>
      <c r="N57" s="45">
        <v>1490</v>
      </c>
      <c r="O57" s="46">
        <v>16669</v>
      </c>
      <c r="P57" s="46">
        <v>6634</v>
      </c>
      <c r="Q57" s="46">
        <v>3494</v>
      </c>
      <c r="R57" s="45">
        <v>1977</v>
      </c>
      <c r="S57" s="46">
        <v>203043</v>
      </c>
      <c r="T57" s="46">
        <v>86454</v>
      </c>
      <c r="U57" s="46">
        <v>27391</v>
      </c>
      <c r="V57" s="45">
        <v>11579</v>
      </c>
      <c r="W57" s="46">
        <v>749</v>
      </c>
      <c r="X57" s="46">
        <v>390</v>
      </c>
      <c r="Y57" s="46">
        <v>161</v>
      </c>
      <c r="Z57" s="45">
        <v>90</v>
      </c>
      <c r="AA57" s="46">
        <v>1296</v>
      </c>
      <c r="AB57" s="46">
        <v>663</v>
      </c>
      <c r="AC57" s="46">
        <v>382</v>
      </c>
      <c r="AD57" s="45">
        <v>242</v>
      </c>
      <c r="AE57" s="46">
        <v>1783</v>
      </c>
      <c r="AF57" s="46">
        <v>977</v>
      </c>
      <c r="AG57" s="46">
        <v>615</v>
      </c>
      <c r="AH57" s="45">
        <v>367</v>
      </c>
      <c r="AI57" s="46">
        <v>2944</v>
      </c>
      <c r="AJ57" s="46">
        <v>2300</v>
      </c>
      <c r="AK57" s="46">
        <v>1477</v>
      </c>
      <c r="AL57" s="48">
        <v>1026</v>
      </c>
      <c r="AM57" s="46">
        <f t="shared" si="165"/>
        <v>9.2997268438043204</v>
      </c>
      <c r="AN57" s="43">
        <f t="shared" si="166"/>
        <v>4.8423143779488456</v>
      </c>
      <c r="AO57" s="46">
        <f t="shared" si="167"/>
        <v>1.9990067047429849</v>
      </c>
      <c r="AP57" s="48">
        <f t="shared" si="168"/>
        <v>1.1174571641420412</v>
      </c>
      <c r="AQ57" s="43">
        <f t="shared" si="169"/>
        <v>16.091383163645393</v>
      </c>
      <c r="AR57" s="43">
        <f t="shared" si="170"/>
        <v>8.2319344425130367</v>
      </c>
      <c r="AS57" s="46">
        <f t="shared" si="171"/>
        <v>4.7429848522473304</v>
      </c>
      <c r="AT57" s="48">
        <f t="shared" si="172"/>
        <v>3.0047181524708217</v>
      </c>
      <c r="AU57" s="43">
        <f t="shared" si="173"/>
        <v>22.138068040725106</v>
      </c>
      <c r="AV57" s="43">
        <f t="shared" si="174"/>
        <v>12.130618326297492</v>
      </c>
      <c r="AW57" s="46">
        <f t="shared" si="175"/>
        <v>7.6359572883039482</v>
      </c>
      <c r="AX57" s="48">
        <f t="shared" si="176"/>
        <v>4.55674199155699</v>
      </c>
      <c r="AY57" s="43">
        <f>(AI57*100)/F57</f>
        <v>36.553265458157441</v>
      </c>
      <c r="AZ57" s="43">
        <f t="shared" si="178"/>
        <v>28.557238639185499</v>
      </c>
      <c r="BA57" s="46">
        <f t="shared" si="179"/>
        <v>18.338713682642165</v>
      </c>
      <c r="BB57" s="48">
        <f t="shared" si="180"/>
        <v>12.73901167121927</v>
      </c>
      <c r="BC57" s="46">
        <f t="shared" si="149"/>
        <v>17.753022043138184</v>
      </c>
      <c r="BD57" s="46">
        <f t="shared" si="150"/>
        <v>18.43100189035917</v>
      </c>
      <c r="BE57" s="46">
        <f t="shared" si="151"/>
        <v>17.908787541713014</v>
      </c>
      <c r="BF57" s="48">
        <f t="shared" si="152"/>
        <v>17.475728155339805</v>
      </c>
      <c r="BG57" s="46">
        <f t="shared" si="153"/>
        <v>13.331961732332065</v>
      </c>
      <c r="BH57" s="46">
        <f t="shared" si="154"/>
        <v>17.33786610878661</v>
      </c>
      <c r="BI57" s="46">
        <f t="shared" si="155"/>
        <v>18.525703200775947</v>
      </c>
      <c r="BJ57" s="48">
        <f t="shared" si="156"/>
        <v>16.241610738255034</v>
      </c>
      <c r="BK57" s="46">
        <f t="shared" si="157"/>
        <v>10.696502489651449</v>
      </c>
      <c r="BL57" s="46">
        <f t="shared" si="158"/>
        <v>14.727163099186011</v>
      </c>
      <c r="BM57" s="46">
        <f t="shared" si="159"/>
        <v>17.601602747567259</v>
      </c>
      <c r="BN57" s="48">
        <f t="shared" si="160"/>
        <v>18.563480020232674</v>
      </c>
      <c r="BO57" s="46">
        <f t="shared" si="161"/>
        <v>1.4499391754455953</v>
      </c>
      <c r="BP57" s="46">
        <f t="shared" si="162"/>
        <v>2.6603743030976013</v>
      </c>
      <c r="BQ57" s="46">
        <f t="shared" si="163"/>
        <v>5.3922821364681832</v>
      </c>
      <c r="BR57" s="48">
        <f t="shared" si="164"/>
        <v>8.8608688142326617</v>
      </c>
      <c r="BS57" s="46">
        <f t="shared" si="181"/>
        <v>0.5238390861683635</v>
      </c>
      <c r="BT57" s="46">
        <f t="shared" si="182"/>
        <v>0.26272659548050659</v>
      </c>
      <c r="BU57" s="46">
        <f t="shared" si="183"/>
        <v>0.11162155450707723</v>
      </c>
      <c r="BV57" s="48">
        <f t="shared" si="184"/>
        <v>6.394338217035013E-2</v>
      </c>
      <c r="BW57" s="46">
        <f t="shared" si="185"/>
        <v>1.2069778991805313</v>
      </c>
      <c r="BX57" s="46">
        <f t="shared" si="186"/>
        <v>0.47479513285324065</v>
      </c>
      <c r="BY57" s="46">
        <f t="shared" si="187"/>
        <v>0.25602185249565435</v>
      </c>
      <c r="BZ57" s="48">
        <f t="shared" si="188"/>
        <v>0.18500124161907128</v>
      </c>
      <c r="CA57" s="46">
        <f t="shared" si="189"/>
        <v>2.0696548298981874</v>
      </c>
      <c r="CB57" s="46">
        <f t="shared" si="190"/>
        <v>0.82369009187981124</v>
      </c>
      <c r="CC57" s="46">
        <f t="shared" si="191"/>
        <v>0.43382170350136579</v>
      </c>
      <c r="CD57" s="48">
        <f t="shared" si="192"/>
        <v>0.24546809038986839</v>
      </c>
      <c r="CE57" s="46">
        <f t="shared" si="193"/>
        <v>25.210206108765831</v>
      </c>
      <c r="CF57" s="46">
        <f t="shared" si="194"/>
        <v>10.734293518748448</v>
      </c>
      <c r="CG57" s="46">
        <f t="shared" si="195"/>
        <v>3.4009187981127389</v>
      </c>
      <c r="CH57" s="48">
        <f t="shared" si="196"/>
        <v>1.4376707226222996</v>
      </c>
      <c r="CI57" s="12" t="s">
        <v>44</v>
      </c>
      <c r="CJ57" s="31" t="s">
        <v>52</v>
      </c>
      <c r="CK57" s="46"/>
      <c r="CL57" s="46"/>
      <c r="CM57" s="46"/>
      <c r="CN57" s="46"/>
      <c r="CO57" s="46"/>
      <c r="CP57" s="46"/>
      <c r="CQ57" s="46"/>
      <c r="CR57" s="46"/>
      <c r="CS57" s="46"/>
    </row>
    <row r="58" spans="1:97" s="50" customFormat="1" x14ac:dyDescent="0.25">
      <c r="A58" s="1">
        <v>17</v>
      </c>
      <c r="B58" s="46" t="s">
        <v>55</v>
      </c>
      <c r="C58" s="46">
        <v>2194</v>
      </c>
      <c r="D58" s="46">
        <v>3353</v>
      </c>
      <c r="E58" s="44">
        <v>3566</v>
      </c>
      <c r="F58" s="47">
        <v>15129</v>
      </c>
      <c r="G58" s="46">
        <v>22335</v>
      </c>
      <c r="H58" s="46">
        <v>14474</v>
      </c>
      <c r="I58" s="46">
        <v>11146</v>
      </c>
      <c r="J58" s="45">
        <v>9960</v>
      </c>
      <c r="K58" s="46">
        <v>45255</v>
      </c>
      <c r="L58" s="46">
        <v>27681</v>
      </c>
      <c r="M58" s="46">
        <v>16784</v>
      </c>
      <c r="N58" s="45">
        <v>12718</v>
      </c>
      <c r="O58" s="46">
        <v>99816</v>
      </c>
      <c r="P58" s="46">
        <v>58506</v>
      </c>
      <c r="Q58" s="46">
        <v>31770</v>
      </c>
      <c r="R58" s="45">
        <v>24706</v>
      </c>
      <c r="S58" s="46">
        <v>1041796</v>
      </c>
      <c r="T58" s="46">
        <v>700985</v>
      </c>
      <c r="U58" s="46">
        <v>395243</v>
      </c>
      <c r="V58" s="45">
        <v>278587</v>
      </c>
      <c r="W58" s="46">
        <v>1620</v>
      </c>
      <c r="X58" s="46">
        <v>957</v>
      </c>
      <c r="Y58" s="46">
        <v>647</v>
      </c>
      <c r="Z58" s="45">
        <v>494</v>
      </c>
      <c r="AA58" s="46">
        <v>2756</v>
      </c>
      <c r="AB58" s="46">
        <v>1709</v>
      </c>
      <c r="AC58" s="46">
        <v>1081</v>
      </c>
      <c r="AD58" s="45">
        <v>819</v>
      </c>
      <c r="AE58" s="46">
        <v>4712</v>
      </c>
      <c r="AF58" s="46">
        <v>2870</v>
      </c>
      <c r="AG58" s="46">
        <v>1820</v>
      </c>
      <c r="AH58" s="45">
        <v>1376</v>
      </c>
      <c r="AI58" s="46">
        <v>10689</v>
      </c>
      <c r="AJ58" s="46">
        <v>7596</v>
      </c>
      <c r="AK58" s="46">
        <v>5725</v>
      </c>
      <c r="AL58" s="48">
        <v>4562</v>
      </c>
      <c r="AM58" s="46">
        <f t="shared" si="165"/>
        <v>10.707911957168353</v>
      </c>
      <c r="AN58" s="43">
        <f t="shared" si="166"/>
        <v>6.3255998413642676</v>
      </c>
      <c r="AO58" s="46">
        <f t="shared" si="167"/>
        <v>4.2765549606715583</v>
      </c>
      <c r="AP58" s="48">
        <f t="shared" si="168"/>
        <v>3.2652521647167689</v>
      </c>
      <c r="AQ58" s="43">
        <f t="shared" si="169"/>
        <v>18.216669971577765</v>
      </c>
      <c r="AR58" s="43">
        <f t="shared" si="170"/>
        <v>11.296186132593034</v>
      </c>
      <c r="AS58" s="46">
        <f t="shared" si="171"/>
        <v>7.1452177936413515</v>
      </c>
      <c r="AT58" s="48">
        <f t="shared" si="172"/>
        <v>5.4134443783462221</v>
      </c>
      <c r="AU58" s="43">
        <f t="shared" si="173"/>
        <v>31.145482186529183</v>
      </c>
      <c r="AV58" s="43">
        <f t="shared" si="174"/>
        <v>18.97018970189702</v>
      </c>
      <c r="AW58" s="46">
        <f t="shared" si="175"/>
        <v>12.029876396324939</v>
      </c>
      <c r="AX58" s="48">
        <f t="shared" si="176"/>
        <v>9.0951153413973156</v>
      </c>
      <c r="AY58" s="43">
        <f t="shared" ref="AY58:AY71" si="197">(AI58*100)/F58</f>
        <v>70.652389450723774</v>
      </c>
      <c r="AZ58" s="43">
        <f t="shared" si="178"/>
        <v>50.20820939916716</v>
      </c>
      <c r="BA58" s="46">
        <f t="shared" si="179"/>
        <v>37.841232070857295</v>
      </c>
      <c r="BB58" s="48">
        <f t="shared" si="180"/>
        <v>30.154008857161742</v>
      </c>
      <c r="BC58" s="46">
        <f t="shared" si="149"/>
        <v>7.2531900604432504</v>
      </c>
      <c r="BD58" s="46">
        <f t="shared" si="150"/>
        <v>6.61185574132928</v>
      </c>
      <c r="BE58" s="46">
        <f t="shared" si="151"/>
        <v>5.8047730127399966</v>
      </c>
      <c r="BF58" s="48">
        <f t="shared" si="152"/>
        <v>4.9598393574297193</v>
      </c>
      <c r="BG58" s="46">
        <f t="shared" si="153"/>
        <v>6.0899348138327261</v>
      </c>
      <c r="BH58" s="46">
        <f t="shared" si="154"/>
        <v>6.173909902098913</v>
      </c>
      <c r="BI58" s="46">
        <f t="shared" si="155"/>
        <v>6.4406577693040994</v>
      </c>
      <c r="BJ58" s="48">
        <f t="shared" si="156"/>
        <v>6.4396917754363896</v>
      </c>
      <c r="BK58" s="46">
        <f t="shared" si="157"/>
        <v>4.7206860623547326</v>
      </c>
      <c r="BL58" s="46">
        <f t="shared" si="158"/>
        <v>4.905479779851639</v>
      </c>
      <c r="BM58" s="46">
        <f t="shared" si="159"/>
        <v>5.7286748504878817</v>
      </c>
      <c r="BN58" s="48">
        <f t="shared" si="160"/>
        <v>5.5694972881081517</v>
      </c>
      <c r="BO58" s="46">
        <f t="shared" si="161"/>
        <v>1.0260166097777299</v>
      </c>
      <c r="BP58" s="46">
        <f t="shared" si="162"/>
        <v>1.083618051741478</v>
      </c>
      <c r="BQ58" s="46">
        <f t="shared" si="163"/>
        <v>1.4484760008399895</v>
      </c>
      <c r="BR58" s="48">
        <f t="shared" si="164"/>
        <v>1.6375494908233335</v>
      </c>
      <c r="BS58" s="46">
        <f t="shared" si="181"/>
        <v>1.4763037874281182</v>
      </c>
      <c r="BT58" s="46">
        <f t="shared" si="182"/>
        <v>0.95670566461762174</v>
      </c>
      <c r="BU58" s="46">
        <f t="shared" si="183"/>
        <v>0.73673078194196573</v>
      </c>
      <c r="BV58" s="48">
        <f t="shared" si="184"/>
        <v>0.65833829069998018</v>
      </c>
      <c r="BW58" s="46">
        <f t="shared" si="185"/>
        <v>2.9912750347015664</v>
      </c>
      <c r="BX58" s="46">
        <f t="shared" si="186"/>
        <v>1.8296648820146737</v>
      </c>
      <c r="BY58" s="46">
        <f t="shared" si="187"/>
        <v>1.1093925573402075</v>
      </c>
      <c r="BZ58" s="48">
        <f t="shared" si="188"/>
        <v>0.84063718685967348</v>
      </c>
      <c r="CA58" s="46">
        <f t="shared" si="189"/>
        <v>6.5976601229426928</v>
      </c>
      <c r="CB58" s="46">
        <f t="shared" si="190"/>
        <v>3.8671425738647631</v>
      </c>
      <c r="CC58" s="46">
        <f t="shared" si="191"/>
        <v>2.0999405116002379</v>
      </c>
      <c r="CD58" s="48">
        <f t="shared" si="192"/>
        <v>1.6330226716901315</v>
      </c>
      <c r="CE58" s="46">
        <f t="shared" si="193"/>
        <v>68.860863242778763</v>
      </c>
      <c r="CF58" s="46">
        <f t="shared" si="194"/>
        <v>46.333862119108993</v>
      </c>
      <c r="CG58" s="46">
        <f t="shared" si="195"/>
        <v>26.12485954127834</v>
      </c>
      <c r="CH58" s="48">
        <f t="shared" si="196"/>
        <v>18.414105360565802</v>
      </c>
      <c r="CI58" s="12" t="s">
        <v>44</v>
      </c>
      <c r="CJ58" s="31" t="s">
        <v>54</v>
      </c>
      <c r="CK58" s="46"/>
      <c r="CL58" s="46"/>
      <c r="CM58" s="46"/>
      <c r="CN58" s="46"/>
      <c r="CO58" s="46"/>
      <c r="CP58" s="46"/>
      <c r="CQ58" s="46"/>
      <c r="CR58" s="46"/>
      <c r="CS58" s="46"/>
    </row>
    <row r="59" spans="1:97" s="43" customFormat="1" x14ac:dyDescent="0.25">
      <c r="A59" s="1">
        <v>18</v>
      </c>
      <c r="B59" s="46" t="s">
        <v>57</v>
      </c>
      <c r="C59" s="43">
        <v>735</v>
      </c>
      <c r="D59" s="43">
        <v>2397</v>
      </c>
      <c r="E59" s="44">
        <v>785</v>
      </c>
      <c r="F59" s="47">
        <v>1892</v>
      </c>
      <c r="G59" s="46">
        <v>1391</v>
      </c>
      <c r="H59" s="43">
        <v>799</v>
      </c>
      <c r="I59" s="46">
        <v>297</v>
      </c>
      <c r="J59" s="45">
        <v>187</v>
      </c>
      <c r="K59" s="43">
        <v>4275</v>
      </c>
      <c r="L59" s="43">
        <v>2593</v>
      </c>
      <c r="M59" s="46">
        <v>1259</v>
      </c>
      <c r="N59" s="45">
        <v>766</v>
      </c>
      <c r="O59" s="43">
        <v>9403</v>
      </c>
      <c r="P59" s="43">
        <v>5267</v>
      </c>
      <c r="Q59" s="46">
        <v>2850</v>
      </c>
      <c r="R59" s="45">
        <v>1841</v>
      </c>
      <c r="S59" s="43">
        <v>69955</v>
      </c>
      <c r="T59" s="46">
        <v>62863</v>
      </c>
      <c r="U59" s="46">
        <v>49777</v>
      </c>
      <c r="V59" s="45">
        <v>33245</v>
      </c>
      <c r="W59" s="46">
        <v>169</v>
      </c>
      <c r="X59" s="46">
        <v>102</v>
      </c>
      <c r="Y59" s="46">
        <v>69</v>
      </c>
      <c r="Z59" s="45">
        <v>52</v>
      </c>
      <c r="AA59" s="46">
        <v>416</v>
      </c>
      <c r="AB59" s="46">
        <v>275</v>
      </c>
      <c r="AC59" s="46">
        <v>180</v>
      </c>
      <c r="AD59" s="45">
        <v>144</v>
      </c>
      <c r="AE59" s="46">
        <v>706</v>
      </c>
      <c r="AF59" s="46">
        <v>486</v>
      </c>
      <c r="AG59" s="46">
        <v>301</v>
      </c>
      <c r="AH59" s="45">
        <v>217</v>
      </c>
      <c r="AI59" s="46">
        <v>1249</v>
      </c>
      <c r="AJ59" s="46">
        <v>1177</v>
      </c>
      <c r="AK59" s="46">
        <v>1042</v>
      </c>
      <c r="AL59" s="48">
        <v>866</v>
      </c>
      <c r="AM59" s="46">
        <f t="shared" si="165"/>
        <v>8.9323467230443967</v>
      </c>
      <c r="AN59" s="43">
        <f t="shared" si="166"/>
        <v>5.3911205073995774</v>
      </c>
      <c r="AO59" s="46">
        <f t="shared" si="167"/>
        <v>3.6469344608879495</v>
      </c>
      <c r="AP59" s="48">
        <f t="shared" si="168"/>
        <v>2.7484143763213531</v>
      </c>
      <c r="AQ59" s="43">
        <f t="shared" si="169"/>
        <v>21.987315010570825</v>
      </c>
      <c r="AR59" s="43">
        <f t="shared" si="170"/>
        <v>14.534883720930232</v>
      </c>
      <c r="AS59" s="46">
        <f t="shared" si="171"/>
        <v>9.513742071881607</v>
      </c>
      <c r="AT59" s="48">
        <f t="shared" si="172"/>
        <v>7.6109936575052854</v>
      </c>
      <c r="AU59" s="43">
        <f t="shared" si="173"/>
        <v>37.315010570824526</v>
      </c>
      <c r="AV59" s="43">
        <f t="shared" si="174"/>
        <v>25.687103594080337</v>
      </c>
      <c r="AW59" s="46">
        <f t="shared" si="175"/>
        <v>15.909090909090908</v>
      </c>
      <c r="AX59" s="48">
        <f t="shared" si="176"/>
        <v>11.469344608879492</v>
      </c>
      <c r="AY59" s="43">
        <f t="shared" si="197"/>
        <v>66.014799154334042</v>
      </c>
      <c r="AZ59" s="43">
        <f t="shared" si="178"/>
        <v>62.209302325581397</v>
      </c>
      <c r="BA59" s="46">
        <f t="shared" si="179"/>
        <v>55.073995771670191</v>
      </c>
      <c r="BB59" s="48">
        <f t="shared" si="180"/>
        <v>45.77167019027484</v>
      </c>
      <c r="BC59" s="46">
        <f t="shared" si="149"/>
        <v>12.149532710280374</v>
      </c>
      <c r="BD59" s="46">
        <f t="shared" si="150"/>
        <v>12.76595744680851</v>
      </c>
      <c r="BE59" s="46">
        <f t="shared" si="151"/>
        <v>23.232323232323232</v>
      </c>
      <c r="BF59" s="48">
        <f t="shared" si="152"/>
        <v>27.807486631016044</v>
      </c>
      <c r="BG59" s="46">
        <f t="shared" si="153"/>
        <v>9.7309941520467831</v>
      </c>
      <c r="BH59" s="46">
        <f t="shared" si="154"/>
        <v>10.605476282298495</v>
      </c>
      <c r="BI59" s="46">
        <f t="shared" si="155"/>
        <v>14.297061159650516</v>
      </c>
      <c r="BJ59" s="48">
        <f t="shared" si="156"/>
        <v>18.798955613577025</v>
      </c>
      <c r="BK59" s="46">
        <f t="shared" si="157"/>
        <v>7.5082420504094438</v>
      </c>
      <c r="BL59" s="46">
        <f t="shared" si="158"/>
        <v>9.2272640972090372</v>
      </c>
      <c r="BM59" s="46">
        <f t="shared" si="159"/>
        <v>10.56140350877193</v>
      </c>
      <c r="BN59" s="48">
        <f t="shared" si="160"/>
        <v>11.787072243346008</v>
      </c>
      <c r="BO59" s="46">
        <f t="shared" si="161"/>
        <v>1.7854334929597599</v>
      </c>
      <c r="BP59" s="46">
        <f t="shared" si="162"/>
        <v>1.8723255333025786</v>
      </c>
      <c r="BQ59" s="46">
        <f t="shared" si="163"/>
        <v>2.0933362798079433</v>
      </c>
      <c r="BR59" s="48">
        <f t="shared" si="164"/>
        <v>2.6049029929312679</v>
      </c>
      <c r="BS59" s="46">
        <f t="shared" si="181"/>
        <v>0.735200845665962</v>
      </c>
      <c r="BT59" s="46">
        <f t="shared" si="182"/>
        <v>0.42230443974630022</v>
      </c>
      <c r="BU59" s="46">
        <f t="shared" si="183"/>
        <v>0.15697674418604651</v>
      </c>
      <c r="BV59" s="48">
        <f t="shared" si="184"/>
        <v>9.8837209302325577E-2</v>
      </c>
      <c r="BW59" s="46">
        <f t="shared" si="185"/>
        <v>2.2595137420718818</v>
      </c>
      <c r="BX59" s="46">
        <f t="shared" si="186"/>
        <v>1.3705073995771671</v>
      </c>
      <c r="BY59" s="46">
        <f t="shared" si="187"/>
        <v>0.66543340380549687</v>
      </c>
      <c r="BZ59" s="48">
        <f t="shared" si="188"/>
        <v>0.40486257928118391</v>
      </c>
      <c r="CA59" s="46">
        <f t="shared" si="189"/>
        <v>4.9698731501057081</v>
      </c>
      <c r="CB59" s="46">
        <f t="shared" si="190"/>
        <v>2.7838266384778012</v>
      </c>
      <c r="CC59" s="46">
        <f t="shared" si="191"/>
        <v>1.5063424947145878</v>
      </c>
      <c r="CD59" s="48">
        <f t="shared" si="192"/>
        <v>0.97304439746300209</v>
      </c>
      <c r="CE59" s="46">
        <f t="shared" si="193"/>
        <v>36.974101479915433</v>
      </c>
      <c r="CF59" s="46">
        <f t="shared" si="194"/>
        <v>33.225687103594083</v>
      </c>
      <c r="CG59" s="46">
        <f t="shared" si="195"/>
        <v>26.309196617336152</v>
      </c>
      <c r="CH59" s="48">
        <f t="shared" si="196"/>
        <v>17.57135306553911</v>
      </c>
      <c r="CI59" s="4" t="s">
        <v>44</v>
      </c>
      <c r="CJ59" s="3" t="s">
        <v>56</v>
      </c>
    </row>
    <row r="60" spans="1:97" s="43" customFormat="1" x14ac:dyDescent="0.25">
      <c r="A60" s="1">
        <v>19</v>
      </c>
      <c r="B60" s="46" t="s">
        <v>51</v>
      </c>
      <c r="C60" s="43">
        <v>1318</v>
      </c>
      <c r="D60" s="43">
        <v>1853</v>
      </c>
      <c r="E60" s="44">
        <v>2186</v>
      </c>
      <c r="F60" s="47">
        <v>9502</v>
      </c>
      <c r="G60" s="46">
        <v>10251</v>
      </c>
      <c r="H60" s="43">
        <v>6505</v>
      </c>
      <c r="I60" s="46">
        <v>3831</v>
      </c>
      <c r="J60" s="45">
        <v>3205</v>
      </c>
      <c r="K60" s="43">
        <v>21932</v>
      </c>
      <c r="L60" s="43">
        <v>13056</v>
      </c>
      <c r="M60" s="46">
        <v>7242</v>
      </c>
      <c r="N60" s="45">
        <v>6380</v>
      </c>
      <c r="O60" s="43">
        <v>48508</v>
      </c>
      <c r="P60" s="43">
        <v>33499</v>
      </c>
      <c r="Q60" s="46">
        <v>12522</v>
      </c>
      <c r="R60" s="45">
        <v>9561</v>
      </c>
      <c r="S60" s="43">
        <v>1693851</v>
      </c>
      <c r="T60" s="46">
        <v>1650773</v>
      </c>
      <c r="U60" s="46">
        <v>1586504</v>
      </c>
      <c r="V60" s="45">
        <v>1558835</v>
      </c>
      <c r="W60" s="46">
        <v>1300</v>
      </c>
      <c r="X60" s="46">
        <v>913</v>
      </c>
      <c r="Y60" s="46">
        <v>538</v>
      </c>
      <c r="Z60" s="45">
        <v>431</v>
      </c>
      <c r="AA60" s="46">
        <v>2258</v>
      </c>
      <c r="AB60" s="46">
        <v>1767</v>
      </c>
      <c r="AC60" s="46">
        <v>988</v>
      </c>
      <c r="AD60" s="45">
        <v>804</v>
      </c>
      <c r="AE60" s="46">
        <v>3291</v>
      </c>
      <c r="AF60" s="46">
        <v>2744</v>
      </c>
      <c r="AG60" s="46">
        <v>1527</v>
      </c>
      <c r="AH60" s="45">
        <v>1123</v>
      </c>
      <c r="AI60" s="46">
        <v>8664</v>
      </c>
      <c r="AJ60" s="46">
        <v>8563</v>
      </c>
      <c r="AK60" s="46">
        <v>8101</v>
      </c>
      <c r="AL60" s="48">
        <v>7749</v>
      </c>
      <c r="AM60" s="46">
        <f t="shared" si="165"/>
        <v>13.681330246263945</v>
      </c>
      <c r="AN60" s="43">
        <f t="shared" si="166"/>
        <v>9.6085034729530623</v>
      </c>
      <c r="AO60" s="46">
        <f t="shared" si="167"/>
        <v>5.6619659019153863</v>
      </c>
      <c r="AP60" s="48">
        <f t="shared" si="168"/>
        <v>4.5358871816459692</v>
      </c>
      <c r="AQ60" s="43">
        <f t="shared" si="169"/>
        <v>23.763418227741528</v>
      </c>
      <c r="AR60" s="43">
        <f t="shared" si="170"/>
        <v>18.59608503472953</v>
      </c>
      <c r="AS60" s="46">
        <f t="shared" si="171"/>
        <v>10.397810987160598</v>
      </c>
      <c r="AT60" s="48">
        <f t="shared" si="172"/>
        <v>8.4613765523047775</v>
      </c>
      <c r="AU60" s="43">
        <f t="shared" si="173"/>
        <v>34.634813723426646</v>
      </c>
      <c r="AV60" s="43">
        <f t="shared" si="174"/>
        <v>28.878130919806356</v>
      </c>
      <c r="AW60" s="46">
        <f t="shared" si="175"/>
        <v>16.070300989265419</v>
      </c>
      <c r="AX60" s="48">
        <f t="shared" si="176"/>
        <v>11.818564512734161</v>
      </c>
      <c r="AY60" s="43">
        <f t="shared" si="197"/>
        <v>91.180804041254476</v>
      </c>
      <c r="AZ60" s="43">
        <f t="shared" si="178"/>
        <v>90.117869922121656</v>
      </c>
      <c r="BA60" s="46">
        <f t="shared" si="179"/>
        <v>85.255735634603241</v>
      </c>
      <c r="BB60" s="48">
        <f t="shared" si="180"/>
        <v>81.551252367922544</v>
      </c>
      <c r="BC60" s="46">
        <f t="shared" si="149"/>
        <v>12.681689591259389</v>
      </c>
      <c r="BD60" s="46">
        <f t="shared" si="150"/>
        <v>14.035357417371253</v>
      </c>
      <c r="BE60" s="46">
        <f t="shared" si="151"/>
        <v>14.043330723048813</v>
      </c>
      <c r="BF60" s="48">
        <f t="shared" si="152"/>
        <v>13.44773790951638</v>
      </c>
      <c r="BG60" s="46">
        <f t="shared" si="153"/>
        <v>10.295458690497902</v>
      </c>
      <c r="BH60" s="46">
        <f t="shared" si="154"/>
        <v>13.534007352941176</v>
      </c>
      <c r="BI60" s="46">
        <f t="shared" si="155"/>
        <v>13.64264015465341</v>
      </c>
      <c r="BJ60" s="48">
        <f t="shared" si="156"/>
        <v>12.601880877742946</v>
      </c>
      <c r="BK60" s="46">
        <f t="shared" si="157"/>
        <v>6.7844479261152797</v>
      </c>
      <c r="BL60" s="46">
        <f t="shared" si="158"/>
        <v>8.1912892922176788</v>
      </c>
      <c r="BM60" s="46">
        <f t="shared" si="159"/>
        <v>12.194537613799712</v>
      </c>
      <c r="BN60" s="48">
        <f t="shared" si="160"/>
        <v>11.745633301955863</v>
      </c>
      <c r="BO60" s="46">
        <f t="shared" si="161"/>
        <v>0.511497174190646</v>
      </c>
      <c r="BP60" s="46">
        <f t="shared" si="162"/>
        <v>0.51872668137896605</v>
      </c>
      <c r="BQ60" s="46">
        <f t="shared" si="163"/>
        <v>0.51061957612461106</v>
      </c>
      <c r="BR60" s="48">
        <f t="shared" si="164"/>
        <v>0.49710200245696307</v>
      </c>
      <c r="BS60" s="46">
        <f t="shared" si="181"/>
        <v>1.0788255104188591</v>
      </c>
      <c r="BT60" s="46">
        <f t="shared" si="182"/>
        <v>0.68459271732266891</v>
      </c>
      <c r="BU60" s="46">
        <f t="shared" si="183"/>
        <v>0.40317827825720903</v>
      </c>
      <c r="BV60" s="48">
        <f t="shared" si="184"/>
        <v>0.33729741107135341</v>
      </c>
      <c r="BW60" s="46">
        <f t="shared" si="185"/>
        <v>2.3081456535466218</v>
      </c>
      <c r="BX60" s="46">
        <f t="shared" si="186"/>
        <v>1.3740265207324773</v>
      </c>
      <c r="BY60" s="46">
        <f t="shared" si="187"/>
        <v>0.76215533571879601</v>
      </c>
      <c r="BZ60" s="48">
        <f t="shared" si="188"/>
        <v>0.67143759208587661</v>
      </c>
      <c r="CA60" s="46">
        <f t="shared" si="189"/>
        <v>5.1050305198905495</v>
      </c>
      <c r="CB60" s="46">
        <f t="shared" si="190"/>
        <v>3.5254683224584298</v>
      </c>
      <c r="CC60" s="46">
        <f t="shared" si="191"/>
        <v>1.3178278257209008</v>
      </c>
      <c r="CD60" s="48">
        <f t="shared" si="192"/>
        <v>1.006209219111766</v>
      </c>
      <c r="CE60" s="46">
        <f t="shared" si="193"/>
        <v>178.26257629972636</v>
      </c>
      <c r="CF60" s="46">
        <f t="shared" si="194"/>
        <v>173.72900442012207</v>
      </c>
      <c r="CG60" s="46">
        <f t="shared" si="195"/>
        <v>166.96527046937487</v>
      </c>
      <c r="CH60" s="48">
        <f t="shared" si="196"/>
        <v>164.05335718796042</v>
      </c>
      <c r="CI60" s="4" t="s">
        <v>44</v>
      </c>
      <c r="CJ60" s="3" t="s">
        <v>50</v>
      </c>
    </row>
    <row r="61" spans="1:97" s="43" customFormat="1" x14ac:dyDescent="0.25">
      <c r="A61" s="1">
        <v>20</v>
      </c>
      <c r="B61" s="46" t="s">
        <v>47</v>
      </c>
      <c r="C61" s="43">
        <v>1336</v>
      </c>
      <c r="D61" s="43">
        <v>2445</v>
      </c>
      <c r="E61" s="44">
        <v>1624</v>
      </c>
      <c r="F61" s="47">
        <v>7240</v>
      </c>
      <c r="G61" s="46">
        <v>3215</v>
      </c>
      <c r="H61" s="43">
        <v>1386</v>
      </c>
      <c r="I61" s="46">
        <v>700</v>
      </c>
      <c r="J61" s="45">
        <v>438</v>
      </c>
      <c r="K61" s="43">
        <v>8977</v>
      </c>
      <c r="L61" s="43">
        <v>4177</v>
      </c>
      <c r="M61" s="46">
        <v>2533</v>
      </c>
      <c r="N61" s="45">
        <v>1326</v>
      </c>
      <c r="O61" s="43">
        <v>20186</v>
      </c>
      <c r="P61" s="43">
        <v>12387</v>
      </c>
      <c r="Q61" s="46">
        <v>7897</v>
      </c>
      <c r="R61" s="45">
        <v>4798</v>
      </c>
      <c r="S61" s="43">
        <v>765502</v>
      </c>
      <c r="T61" s="46">
        <v>540696</v>
      </c>
      <c r="U61" s="46">
        <v>438568</v>
      </c>
      <c r="V61" s="45">
        <v>347689</v>
      </c>
      <c r="W61" s="46">
        <v>684</v>
      </c>
      <c r="X61" s="46">
        <v>390</v>
      </c>
      <c r="Y61" s="46">
        <v>249</v>
      </c>
      <c r="Z61" s="45">
        <v>158</v>
      </c>
      <c r="AA61" s="46">
        <v>1152</v>
      </c>
      <c r="AB61" s="46">
        <v>767</v>
      </c>
      <c r="AC61" s="46">
        <v>532</v>
      </c>
      <c r="AD61" s="45">
        <v>341</v>
      </c>
      <c r="AE61" s="46">
        <v>1757</v>
      </c>
      <c r="AF61" s="46">
        <v>1261</v>
      </c>
      <c r="AG61" s="46">
        <v>905</v>
      </c>
      <c r="AH61" s="45">
        <v>701</v>
      </c>
      <c r="AI61" s="46">
        <v>4856</v>
      </c>
      <c r="AJ61" s="46">
        <v>4227</v>
      </c>
      <c r="AK61" s="46">
        <v>3926</v>
      </c>
      <c r="AL61" s="48">
        <v>3600</v>
      </c>
      <c r="AM61" s="46">
        <f t="shared" si="165"/>
        <v>9.4475138121546962</v>
      </c>
      <c r="AN61" s="43">
        <f t="shared" si="166"/>
        <v>5.3867403314917128</v>
      </c>
      <c r="AO61" s="46">
        <f t="shared" si="167"/>
        <v>3.4392265193370166</v>
      </c>
      <c r="AP61" s="48">
        <f t="shared" si="168"/>
        <v>2.1823204419889501</v>
      </c>
      <c r="AQ61" s="43">
        <f t="shared" si="169"/>
        <v>15.911602209944752</v>
      </c>
      <c r="AR61" s="43">
        <f t="shared" si="170"/>
        <v>10.593922651933701</v>
      </c>
      <c r="AS61" s="46">
        <f t="shared" si="171"/>
        <v>7.3480662983425411</v>
      </c>
      <c r="AT61" s="48">
        <f t="shared" si="172"/>
        <v>4.7099447513812152</v>
      </c>
      <c r="AU61" s="43">
        <f t="shared" si="173"/>
        <v>24.267955801104971</v>
      </c>
      <c r="AV61" s="43">
        <f t="shared" si="174"/>
        <v>17.417127071823206</v>
      </c>
      <c r="AW61" s="46">
        <f t="shared" si="175"/>
        <v>12.5</v>
      </c>
      <c r="AX61" s="48">
        <f t="shared" si="176"/>
        <v>9.682320441988951</v>
      </c>
      <c r="AY61" s="43">
        <f t="shared" si="197"/>
        <v>67.071823204419886</v>
      </c>
      <c r="AZ61" s="43">
        <f t="shared" si="178"/>
        <v>58.383977900552487</v>
      </c>
      <c r="BA61" s="46">
        <f t="shared" si="179"/>
        <v>54.226519337016576</v>
      </c>
      <c r="BB61" s="48">
        <f t="shared" si="180"/>
        <v>49.723756906077348</v>
      </c>
      <c r="BC61" s="46">
        <f t="shared" si="149"/>
        <v>21.275272161741835</v>
      </c>
      <c r="BD61" s="46">
        <f t="shared" si="150"/>
        <v>28.138528138528137</v>
      </c>
      <c r="BE61" s="46">
        <f t="shared" si="151"/>
        <v>35.571428571428569</v>
      </c>
      <c r="BF61" s="48">
        <f t="shared" si="152"/>
        <v>36.073059360730596</v>
      </c>
      <c r="BG61" s="46">
        <f t="shared" si="153"/>
        <v>12.832794920352011</v>
      </c>
      <c r="BH61" s="46">
        <f t="shared" si="154"/>
        <v>18.362461096480729</v>
      </c>
      <c r="BI61" s="46">
        <f t="shared" si="155"/>
        <v>21.002763521515988</v>
      </c>
      <c r="BJ61" s="48">
        <f t="shared" si="156"/>
        <v>25.716440422322776</v>
      </c>
      <c r="BK61" s="46">
        <f t="shared" si="157"/>
        <v>8.7040523134845937</v>
      </c>
      <c r="BL61" s="46">
        <f t="shared" si="158"/>
        <v>10.180027448131105</v>
      </c>
      <c r="BM61" s="46">
        <f t="shared" si="159"/>
        <v>11.460048119539065</v>
      </c>
      <c r="BN61" s="48">
        <f t="shared" si="160"/>
        <v>14.61025427261359</v>
      </c>
      <c r="BO61" s="46">
        <f t="shared" si="161"/>
        <v>0.63435497229269155</v>
      </c>
      <c r="BP61" s="46">
        <f t="shared" si="162"/>
        <v>0.78177016290114965</v>
      </c>
      <c r="BQ61" s="46">
        <f t="shared" si="163"/>
        <v>0.89518615129238799</v>
      </c>
      <c r="BR61" s="48">
        <f t="shared" si="164"/>
        <v>1.0354080802096126</v>
      </c>
      <c r="BS61" s="46">
        <f t="shared" si="181"/>
        <v>0.44406077348066297</v>
      </c>
      <c r="BT61" s="46">
        <f t="shared" si="182"/>
        <v>0.19143646408839779</v>
      </c>
      <c r="BU61" s="46">
        <f t="shared" si="183"/>
        <v>9.668508287292818E-2</v>
      </c>
      <c r="BV61" s="48">
        <f t="shared" si="184"/>
        <v>6.0497237569060773E-2</v>
      </c>
      <c r="BW61" s="46">
        <f t="shared" si="185"/>
        <v>1.2399171270718232</v>
      </c>
      <c r="BX61" s="46">
        <f t="shared" si="186"/>
        <v>0.57693370165745861</v>
      </c>
      <c r="BY61" s="46">
        <f t="shared" si="187"/>
        <v>0.34986187845303868</v>
      </c>
      <c r="BZ61" s="48">
        <f t="shared" si="188"/>
        <v>0.18314917127071823</v>
      </c>
      <c r="CA61" s="46">
        <f t="shared" si="189"/>
        <v>2.7881215469613259</v>
      </c>
      <c r="CB61" s="46">
        <f t="shared" si="190"/>
        <v>1.7109116022099446</v>
      </c>
      <c r="CC61" s="46">
        <f t="shared" si="191"/>
        <v>1.0907458563535912</v>
      </c>
      <c r="CD61" s="48">
        <f t="shared" si="192"/>
        <v>0.66270718232044201</v>
      </c>
      <c r="CE61" s="46">
        <f t="shared" si="193"/>
        <v>105.73232044198895</v>
      </c>
      <c r="CF61" s="46">
        <f t="shared" si="194"/>
        <v>74.681767955801106</v>
      </c>
      <c r="CG61" s="46">
        <f t="shared" si="195"/>
        <v>60.575690607734806</v>
      </c>
      <c r="CH61" s="48">
        <f t="shared" si="196"/>
        <v>48.023342541436463</v>
      </c>
      <c r="CI61" s="4" t="s">
        <v>44</v>
      </c>
      <c r="CJ61" s="3" t="s">
        <v>46</v>
      </c>
    </row>
    <row r="62" spans="1:97" s="43" customFormat="1" x14ac:dyDescent="0.25">
      <c r="A62" s="1">
        <v>21</v>
      </c>
      <c r="B62" s="46" t="s">
        <v>43</v>
      </c>
      <c r="C62" s="43">
        <v>3009</v>
      </c>
      <c r="D62" s="43">
        <v>2443</v>
      </c>
      <c r="E62" s="44">
        <v>7643</v>
      </c>
      <c r="F62" s="47">
        <v>31184</v>
      </c>
      <c r="G62" s="46">
        <v>91718</v>
      </c>
      <c r="H62" s="43">
        <v>39028</v>
      </c>
      <c r="I62" s="46">
        <v>26256</v>
      </c>
      <c r="J62" s="45">
        <v>23250</v>
      </c>
      <c r="K62" s="43">
        <v>165624</v>
      </c>
      <c r="L62" s="43">
        <v>66036</v>
      </c>
      <c r="M62" s="46">
        <v>39618</v>
      </c>
      <c r="N62" s="45">
        <v>32666</v>
      </c>
      <c r="O62" s="43">
        <v>2472123</v>
      </c>
      <c r="P62" s="43">
        <v>148104</v>
      </c>
      <c r="Q62" s="46">
        <v>70560</v>
      </c>
      <c r="R62" s="45">
        <v>51218</v>
      </c>
      <c r="S62" s="43">
        <v>6068564</v>
      </c>
      <c r="T62" s="46">
        <v>3746880</v>
      </c>
      <c r="U62" s="46">
        <v>2709108</v>
      </c>
      <c r="V62" s="45">
        <v>2337933</v>
      </c>
      <c r="W62" s="46">
        <v>3215</v>
      </c>
      <c r="X62" s="46">
        <v>1903</v>
      </c>
      <c r="Y62" s="46">
        <v>1174</v>
      </c>
      <c r="Z62" s="45">
        <v>916</v>
      </c>
      <c r="AA62" s="46">
        <v>4753</v>
      </c>
      <c r="AB62" s="46">
        <v>3069</v>
      </c>
      <c r="AC62" s="46">
        <v>2259</v>
      </c>
      <c r="AD62" s="45">
        <v>1635</v>
      </c>
      <c r="AE62" s="46">
        <v>11024</v>
      </c>
      <c r="AF62" s="46">
        <v>4584</v>
      </c>
      <c r="AG62" s="46">
        <v>3420</v>
      </c>
      <c r="AH62" s="45">
        <v>2749</v>
      </c>
      <c r="AI62" s="46">
        <v>20322</v>
      </c>
      <c r="AJ62" s="46">
        <v>14958</v>
      </c>
      <c r="AK62" s="46">
        <v>12012</v>
      </c>
      <c r="AL62" s="48">
        <v>10142</v>
      </c>
      <c r="AM62" s="46">
        <f t="shared" si="165"/>
        <v>10.309774243201641</v>
      </c>
      <c r="AN62" s="43">
        <f t="shared" si="166"/>
        <v>6.1024884556182659</v>
      </c>
      <c r="AO62" s="46">
        <f t="shared" si="167"/>
        <v>3.7647511544381733</v>
      </c>
      <c r="AP62" s="48">
        <f t="shared" si="168"/>
        <v>2.9374037968188813</v>
      </c>
      <c r="AQ62" s="43">
        <f t="shared" si="169"/>
        <v>15.241790661877886</v>
      </c>
      <c r="AR62" s="43">
        <f t="shared" si="170"/>
        <v>9.8415854284248336</v>
      </c>
      <c r="AS62" s="46">
        <f t="shared" si="171"/>
        <v>7.2440995382247308</v>
      </c>
      <c r="AT62" s="48">
        <f t="shared" si="172"/>
        <v>5.2430733709594666</v>
      </c>
      <c r="AU62" s="43">
        <f t="shared" si="173"/>
        <v>35.351462288352998</v>
      </c>
      <c r="AV62" s="43">
        <f t="shared" si="174"/>
        <v>14.69984607491021</v>
      </c>
      <c r="AW62" s="46">
        <f t="shared" si="175"/>
        <v>10.967162647511545</v>
      </c>
      <c r="AX62" s="48">
        <f t="shared" si="176"/>
        <v>8.8154181631605955</v>
      </c>
      <c r="AY62" s="43">
        <f t="shared" si="197"/>
        <v>65.168034889687021</v>
      </c>
      <c r="AZ62" s="43">
        <f t="shared" si="178"/>
        <v>47.96690610569523</v>
      </c>
      <c r="BA62" s="46">
        <f t="shared" si="179"/>
        <v>38.51975371985634</v>
      </c>
      <c r="BB62" s="48">
        <f t="shared" si="180"/>
        <v>32.523088763468444</v>
      </c>
      <c r="BC62" s="46">
        <f t="shared" si="149"/>
        <v>3.5053097538105935</v>
      </c>
      <c r="BD62" s="46">
        <f t="shared" si="150"/>
        <v>4.8759864712514096</v>
      </c>
      <c r="BE62" s="46">
        <f t="shared" si="151"/>
        <v>4.4713589274832417</v>
      </c>
      <c r="BF62" s="48">
        <f t="shared" si="152"/>
        <v>3.9397849462365593</v>
      </c>
      <c r="BG62" s="46">
        <f t="shared" si="153"/>
        <v>2.8697531758682318</v>
      </c>
      <c r="BH62" s="46">
        <f t="shared" si="154"/>
        <v>4.6474650190805011</v>
      </c>
      <c r="BI62" s="46">
        <f t="shared" si="155"/>
        <v>5.701953657428442</v>
      </c>
      <c r="BJ62" s="48">
        <f t="shared" si="156"/>
        <v>5.005204187840568</v>
      </c>
      <c r="BK62" s="46">
        <f t="shared" si="157"/>
        <v>0.44593250416747066</v>
      </c>
      <c r="BL62" s="46">
        <f t="shared" si="158"/>
        <v>3.0951223464592448</v>
      </c>
      <c r="BM62" s="46">
        <f t="shared" si="159"/>
        <v>4.8469387755102042</v>
      </c>
      <c r="BN62" s="48">
        <f t="shared" si="160"/>
        <v>5.3672536998711387</v>
      </c>
      <c r="BO62" s="46">
        <f t="shared" si="161"/>
        <v>0.33487329127615695</v>
      </c>
      <c r="BP62" s="46">
        <f t="shared" si="162"/>
        <v>0.39921214450422754</v>
      </c>
      <c r="BQ62" s="46">
        <f t="shared" si="163"/>
        <v>0.4433931759088231</v>
      </c>
      <c r="BR62" s="48">
        <f t="shared" si="164"/>
        <v>0.43380199518121348</v>
      </c>
      <c r="BS62" s="46">
        <f t="shared" si="181"/>
        <v>2.9411877886095432</v>
      </c>
      <c r="BT62" s="46">
        <f t="shared" si="182"/>
        <v>1.2515392508978964</v>
      </c>
      <c r="BU62" s="46">
        <f t="shared" si="183"/>
        <v>0.8419702411493073</v>
      </c>
      <c r="BV62" s="48">
        <f t="shared" si="184"/>
        <v>0.74557465366854803</v>
      </c>
      <c r="BW62" s="46">
        <f t="shared" si="185"/>
        <v>5.3111852231913801</v>
      </c>
      <c r="BX62" s="46">
        <f t="shared" si="186"/>
        <v>2.1176244227809131</v>
      </c>
      <c r="BY62" s="46">
        <f t="shared" si="187"/>
        <v>1.2704592098512058</v>
      </c>
      <c r="BZ62" s="48">
        <f t="shared" si="188"/>
        <v>1.04752437147255</v>
      </c>
      <c r="CA62" s="46">
        <f t="shared" si="189"/>
        <v>79.275365572088248</v>
      </c>
      <c r="CB62" s="46">
        <f t="shared" si="190"/>
        <v>4.7493586454592096</v>
      </c>
      <c r="CC62" s="46">
        <f t="shared" si="191"/>
        <v>2.2626988199076448</v>
      </c>
      <c r="CD62" s="48">
        <f t="shared" si="192"/>
        <v>1.642444843509492</v>
      </c>
      <c r="CE62" s="46">
        <f t="shared" si="193"/>
        <v>194.60505387378143</v>
      </c>
      <c r="CF62" s="46">
        <f t="shared" si="194"/>
        <v>120.15392508978964</v>
      </c>
      <c r="CG62" s="46">
        <f t="shared" si="195"/>
        <v>86.874935864545918</v>
      </c>
      <c r="CH62" s="48">
        <f t="shared" si="196"/>
        <v>74.972197280656744</v>
      </c>
      <c r="CI62" s="4" t="s">
        <v>44</v>
      </c>
      <c r="CJ62" s="3" t="s">
        <v>45</v>
      </c>
    </row>
    <row r="63" spans="1:97" s="43" customFormat="1" x14ac:dyDescent="0.25">
      <c r="A63" s="1">
        <v>22</v>
      </c>
      <c r="B63" s="46" t="s">
        <v>74</v>
      </c>
      <c r="C63" s="43">
        <v>1521</v>
      </c>
      <c r="D63" s="43">
        <v>4065</v>
      </c>
      <c r="E63" s="44">
        <v>2048</v>
      </c>
      <c r="F63" s="47">
        <v>9897</v>
      </c>
      <c r="G63" s="46">
        <v>10930</v>
      </c>
      <c r="H63" s="43">
        <v>5921</v>
      </c>
      <c r="I63" s="46">
        <v>3676</v>
      </c>
      <c r="J63" s="45">
        <v>3151</v>
      </c>
      <c r="K63" s="43">
        <v>33406</v>
      </c>
      <c r="L63" s="43">
        <v>18612</v>
      </c>
      <c r="M63" s="46">
        <v>9793</v>
      </c>
      <c r="N63" s="45">
        <v>7341</v>
      </c>
      <c r="O63" s="43">
        <v>65841</v>
      </c>
      <c r="P63" s="43">
        <v>40024</v>
      </c>
      <c r="Q63" s="46">
        <v>19368</v>
      </c>
      <c r="R63" s="45">
        <v>13586</v>
      </c>
      <c r="S63" s="43">
        <v>545196</v>
      </c>
      <c r="T63" s="46">
        <v>489703</v>
      </c>
      <c r="U63" s="46">
        <v>267133</v>
      </c>
      <c r="V63" s="45">
        <v>225242</v>
      </c>
      <c r="W63" s="46">
        <v>926</v>
      </c>
      <c r="X63" s="46">
        <v>619</v>
      </c>
      <c r="Y63" s="46">
        <v>451</v>
      </c>
      <c r="Z63" s="45">
        <v>370</v>
      </c>
      <c r="AA63" s="46">
        <v>1738</v>
      </c>
      <c r="AB63" s="46">
        <v>1221</v>
      </c>
      <c r="AC63" s="46">
        <v>801</v>
      </c>
      <c r="AD63" s="45">
        <v>652</v>
      </c>
      <c r="AE63" s="46">
        <v>2530</v>
      </c>
      <c r="AF63" s="46">
        <v>1979</v>
      </c>
      <c r="AG63" s="46">
        <v>1344</v>
      </c>
      <c r="AH63" s="45">
        <v>1078</v>
      </c>
      <c r="AI63" s="46">
        <v>5580</v>
      </c>
      <c r="AJ63" s="46">
        <v>5085</v>
      </c>
      <c r="AK63" s="46">
        <v>3648</v>
      </c>
      <c r="AL63" s="48">
        <v>3346</v>
      </c>
      <c r="AM63" s="46">
        <f t="shared" si="165"/>
        <v>9.3563706173587953</v>
      </c>
      <c r="AN63" s="43">
        <f t="shared" si="166"/>
        <v>6.2544205314741843</v>
      </c>
      <c r="AO63" s="46">
        <f t="shared" si="167"/>
        <v>4.5569364453874908</v>
      </c>
      <c r="AP63" s="48">
        <f t="shared" si="168"/>
        <v>3.7385066181671212</v>
      </c>
      <c r="AQ63" s="43">
        <f t="shared" si="169"/>
        <v>17.560877033444477</v>
      </c>
      <c r="AR63" s="43">
        <f t="shared" si="170"/>
        <v>12.3370718399515</v>
      </c>
      <c r="AS63" s="46">
        <f t="shared" si="171"/>
        <v>8.0933616247347686</v>
      </c>
      <c r="AT63" s="48">
        <f t="shared" si="172"/>
        <v>6.5878549055269273</v>
      </c>
      <c r="AU63" s="43">
        <f t="shared" si="173"/>
        <v>25.563302010710316</v>
      </c>
      <c r="AV63" s="43">
        <f t="shared" si="174"/>
        <v>19.995958371223605</v>
      </c>
      <c r="AW63" s="46">
        <f t="shared" si="175"/>
        <v>13.579872688693543</v>
      </c>
      <c r="AX63" s="48">
        <f t="shared" si="176"/>
        <v>10.892189552389613</v>
      </c>
      <c r="AY63" s="43">
        <f t="shared" si="197"/>
        <v>56.380721430736585</v>
      </c>
      <c r="AZ63" s="43">
        <f t="shared" si="178"/>
        <v>51.37920581994544</v>
      </c>
      <c r="BA63" s="46">
        <f t="shared" si="179"/>
        <v>36.859654440739618</v>
      </c>
      <c r="BB63" s="48">
        <f t="shared" si="180"/>
        <v>33.808224714559969</v>
      </c>
      <c r="BC63" s="46">
        <f t="shared" si="149"/>
        <v>8.4720951509606586</v>
      </c>
      <c r="BD63" s="46">
        <f t="shared" si="150"/>
        <v>10.454315149467995</v>
      </c>
      <c r="BE63" s="46">
        <f t="shared" si="151"/>
        <v>12.268770402611533</v>
      </c>
      <c r="BF63" s="48">
        <f t="shared" si="152"/>
        <v>11.742304030466519</v>
      </c>
      <c r="BG63" s="46">
        <f t="shared" si="153"/>
        <v>5.2026582051128543</v>
      </c>
      <c r="BH63" s="46">
        <f t="shared" si="154"/>
        <v>6.5602836879432624</v>
      </c>
      <c r="BI63" s="46">
        <f t="shared" si="155"/>
        <v>8.1793117532931685</v>
      </c>
      <c r="BJ63" s="48">
        <f t="shared" si="156"/>
        <v>8.8816237569813374</v>
      </c>
      <c r="BK63" s="46">
        <f t="shared" si="157"/>
        <v>3.84259048313361</v>
      </c>
      <c r="BL63" s="46">
        <f t="shared" si="158"/>
        <v>4.9445332800319806</v>
      </c>
      <c r="BM63" s="46">
        <f t="shared" si="159"/>
        <v>6.9392812887236683</v>
      </c>
      <c r="BN63" s="48">
        <f t="shared" si="160"/>
        <v>7.9346385985573384</v>
      </c>
      <c r="BO63" s="46">
        <f t="shared" si="161"/>
        <v>1.0234851319525455</v>
      </c>
      <c r="BP63" s="46">
        <f t="shared" si="162"/>
        <v>1.0383844901909933</v>
      </c>
      <c r="BQ63" s="46">
        <f t="shared" si="163"/>
        <v>1.3656118862139832</v>
      </c>
      <c r="BR63" s="48">
        <f t="shared" si="164"/>
        <v>1.4855133589650242</v>
      </c>
      <c r="BS63" s="46">
        <f t="shared" si="181"/>
        <v>1.1043750631504496</v>
      </c>
      <c r="BT63" s="46">
        <f t="shared" si="182"/>
        <v>0.59826209962614929</v>
      </c>
      <c r="BU63" s="46">
        <f t="shared" si="183"/>
        <v>0.37142568455087399</v>
      </c>
      <c r="BV63" s="48">
        <f t="shared" si="184"/>
        <v>0.31837930686066485</v>
      </c>
      <c r="BW63" s="46">
        <f t="shared" si="185"/>
        <v>3.3753662726078608</v>
      </c>
      <c r="BX63" s="46">
        <f t="shared" si="186"/>
        <v>1.880569869657472</v>
      </c>
      <c r="BY63" s="46">
        <f t="shared" si="187"/>
        <v>0.98949176518136805</v>
      </c>
      <c r="BZ63" s="48">
        <f t="shared" si="188"/>
        <v>0.74173992118823884</v>
      </c>
      <c r="CA63" s="46">
        <f t="shared" si="189"/>
        <v>6.6526220066686879</v>
      </c>
      <c r="CB63" s="46">
        <f t="shared" si="190"/>
        <v>4.0440537536627259</v>
      </c>
      <c r="CC63" s="46">
        <f t="shared" si="191"/>
        <v>1.9569566535313732</v>
      </c>
      <c r="CD63" s="48">
        <f t="shared" si="192"/>
        <v>1.3727392139032031</v>
      </c>
      <c r="CE63" s="46">
        <f t="shared" si="193"/>
        <v>55.086996059411945</v>
      </c>
      <c r="CF63" s="46">
        <f t="shared" si="194"/>
        <v>49.479943417197127</v>
      </c>
      <c r="CG63" s="46">
        <f t="shared" si="195"/>
        <v>26.991310498130748</v>
      </c>
      <c r="CH63" s="48">
        <f t="shared" si="196"/>
        <v>22.758613721329695</v>
      </c>
      <c r="CI63" s="4" t="s">
        <v>44</v>
      </c>
      <c r="CJ63" s="3" t="s">
        <v>72</v>
      </c>
    </row>
    <row r="64" spans="1:97" s="43" customFormat="1" x14ac:dyDescent="0.25">
      <c r="A64" s="1">
        <v>23</v>
      </c>
      <c r="B64" s="46" t="s">
        <v>75</v>
      </c>
      <c r="C64" s="43">
        <v>1129</v>
      </c>
      <c r="D64" s="43">
        <v>2033</v>
      </c>
      <c r="E64" s="44">
        <v>784</v>
      </c>
      <c r="F64" s="47">
        <v>1418</v>
      </c>
      <c r="G64" s="46">
        <v>2336</v>
      </c>
      <c r="H64" s="43">
        <v>1054</v>
      </c>
      <c r="I64" s="46">
        <v>501</v>
      </c>
      <c r="J64" s="45">
        <v>448</v>
      </c>
      <c r="K64" s="43">
        <v>5140</v>
      </c>
      <c r="L64" s="43">
        <v>1723</v>
      </c>
      <c r="M64" s="46">
        <v>1074</v>
      </c>
      <c r="N64" s="45">
        <v>527</v>
      </c>
      <c r="O64" s="43">
        <v>7167</v>
      </c>
      <c r="P64" s="43">
        <v>2862</v>
      </c>
      <c r="Q64" s="46">
        <v>1378</v>
      </c>
      <c r="R64" s="45">
        <v>815</v>
      </c>
      <c r="S64" s="43">
        <v>203328</v>
      </c>
      <c r="T64" s="46">
        <v>130732</v>
      </c>
      <c r="U64" s="46">
        <v>92038</v>
      </c>
      <c r="V64" s="45">
        <v>60123</v>
      </c>
      <c r="W64" s="46">
        <v>228</v>
      </c>
      <c r="X64" s="46">
        <v>155</v>
      </c>
      <c r="Y64" s="46">
        <v>89</v>
      </c>
      <c r="Z64" s="45">
        <v>68</v>
      </c>
      <c r="AA64" s="46">
        <v>423</v>
      </c>
      <c r="AB64" s="46">
        <v>235</v>
      </c>
      <c r="AC64" s="46">
        <v>183</v>
      </c>
      <c r="AD64" s="45">
        <v>93</v>
      </c>
      <c r="AE64" s="46">
        <v>466</v>
      </c>
      <c r="AF64" s="46">
        <v>287</v>
      </c>
      <c r="AG64" s="46">
        <v>200</v>
      </c>
      <c r="AH64" s="45">
        <v>135</v>
      </c>
      <c r="AI64" s="46">
        <v>1282</v>
      </c>
      <c r="AJ64" s="46">
        <v>1113</v>
      </c>
      <c r="AK64" s="46">
        <v>1032</v>
      </c>
      <c r="AL64" s="48">
        <v>770</v>
      </c>
      <c r="AM64" s="46">
        <f t="shared" si="165"/>
        <v>16.078984485190411</v>
      </c>
      <c r="AN64" s="43">
        <f t="shared" si="166"/>
        <v>10.930888575458392</v>
      </c>
      <c r="AO64" s="46">
        <f t="shared" si="167"/>
        <v>6.2764456981664312</v>
      </c>
      <c r="AP64" s="48">
        <f t="shared" si="168"/>
        <v>4.795486600846262</v>
      </c>
      <c r="AQ64" s="43">
        <f t="shared" si="169"/>
        <v>29.830747531734836</v>
      </c>
      <c r="AR64" s="43">
        <f t="shared" si="170"/>
        <v>16.572637517630465</v>
      </c>
      <c r="AS64" s="46">
        <f t="shared" si="171"/>
        <v>12.905500705218618</v>
      </c>
      <c r="AT64" s="48">
        <f t="shared" si="172"/>
        <v>6.5585331452750353</v>
      </c>
      <c r="AU64" s="43">
        <f t="shared" si="173"/>
        <v>32.863187588152329</v>
      </c>
      <c r="AV64" s="43">
        <f t="shared" si="174"/>
        <v>20.239774330042312</v>
      </c>
      <c r="AW64" s="46">
        <f t="shared" si="175"/>
        <v>14.104372355430183</v>
      </c>
      <c r="AX64" s="48">
        <f t="shared" si="176"/>
        <v>9.5204513399153736</v>
      </c>
      <c r="AY64" s="43">
        <f t="shared" si="197"/>
        <v>90.40902679830748</v>
      </c>
      <c r="AZ64" s="43">
        <f t="shared" si="178"/>
        <v>78.490832157968967</v>
      </c>
      <c r="BA64" s="46">
        <f t="shared" si="179"/>
        <v>72.778561354019743</v>
      </c>
      <c r="BB64" s="48">
        <f t="shared" si="180"/>
        <v>54.301833568406209</v>
      </c>
      <c r="BC64" s="46">
        <f t="shared" si="149"/>
        <v>9.7602739726027394</v>
      </c>
      <c r="BD64" s="46">
        <f t="shared" si="150"/>
        <v>14.705882352941176</v>
      </c>
      <c r="BE64" s="46">
        <f t="shared" si="151"/>
        <v>17.764471057884233</v>
      </c>
      <c r="BF64" s="48">
        <f t="shared" si="152"/>
        <v>15.178571428571429</v>
      </c>
      <c r="BG64" s="46">
        <f t="shared" si="153"/>
        <v>8.2295719844357968</v>
      </c>
      <c r="BH64" s="46">
        <f t="shared" si="154"/>
        <v>13.639001741149158</v>
      </c>
      <c r="BI64" s="46">
        <f t="shared" si="155"/>
        <v>17.039106145251395</v>
      </c>
      <c r="BJ64" s="48">
        <f t="shared" si="156"/>
        <v>17.647058823529413</v>
      </c>
      <c r="BK64" s="46">
        <f t="shared" si="157"/>
        <v>6.5020231617134083</v>
      </c>
      <c r="BL64" s="46">
        <f t="shared" si="158"/>
        <v>10.02795248078267</v>
      </c>
      <c r="BM64" s="46">
        <f t="shared" si="159"/>
        <v>14.513788098693759</v>
      </c>
      <c r="BN64" s="48">
        <f t="shared" si="160"/>
        <v>16.564417177914109</v>
      </c>
      <c r="BO64" s="46">
        <f t="shared" si="161"/>
        <v>0.63050834120239219</v>
      </c>
      <c r="BP64" s="46">
        <f t="shared" si="162"/>
        <v>0.85136003426857998</v>
      </c>
      <c r="BQ64" s="46">
        <f t="shared" si="163"/>
        <v>1.1212759946978421</v>
      </c>
      <c r="BR64" s="48">
        <f t="shared" si="164"/>
        <v>1.2807078821748747</v>
      </c>
      <c r="BS64" s="46">
        <f t="shared" si="181"/>
        <v>1.6473906911142455</v>
      </c>
      <c r="BT64" s="46">
        <f t="shared" si="182"/>
        <v>0.74330042313117062</v>
      </c>
      <c r="BU64" s="46">
        <f t="shared" si="183"/>
        <v>0.3533145275035261</v>
      </c>
      <c r="BV64" s="48">
        <f t="shared" si="184"/>
        <v>0.31593794076163612</v>
      </c>
      <c r="BW64" s="46">
        <f t="shared" si="185"/>
        <v>3.6248236953455573</v>
      </c>
      <c r="BX64" s="46">
        <f t="shared" si="186"/>
        <v>1.2150916784203103</v>
      </c>
      <c r="BY64" s="46">
        <f t="shared" si="187"/>
        <v>0.75740479548660089</v>
      </c>
      <c r="BZ64" s="48">
        <f t="shared" si="188"/>
        <v>0.37165021156558531</v>
      </c>
      <c r="CA64" s="46">
        <f t="shared" si="189"/>
        <v>5.054301833568406</v>
      </c>
      <c r="CB64" s="46">
        <f t="shared" si="190"/>
        <v>2.0183356840620594</v>
      </c>
      <c r="CC64" s="46">
        <f t="shared" si="191"/>
        <v>0.97179125528913968</v>
      </c>
      <c r="CD64" s="48">
        <f t="shared" si="192"/>
        <v>0.57475317348377997</v>
      </c>
      <c r="CE64" s="46">
        <f t="shared" si="193"/>
        <v>143.39069111424541</v>
      </c>
      <c r="CF64" s="46">
        <f t="shared" si="194"/>
        <v>92.194640338504939</v>
      </c>
      <c r="CG64" s="46">
        <f t="shared" si="195"/>
        <v>64.906911142454163</v>
      </c>
      <c r="CH64" s="48">
        <f t="shared" si="196"/>
        <v>42.399858956276447</v>
      </c>
      <c r="CI64" s="4" t="s">
        <v>44</v>
      </c>
      <c r="CJ64" s="3" t="s">
        <v>68</v>
      </c>
    </row>
    <row r="65" spans="1:92" s="43" customFormat="1" x14ac:dyDescent="0.25">
      <c r="A65" s="1">
        <v>24</v>
      </c>
      <c r="B65" s="46" t="s">
        <v>76</v>
      </c>
      <c r="C65" s="43">
        <v>1165</v>
      </c>
      <c r="D65" s="43">
        <v>2723</v>
      </c>
      <c r="E65" s="44">
        <v>2014</v>
      </c>
      <c r="F65" s="47">
        <v>5379</v>
      </c>
      <c r="G65" s="46">
        <v>6489</v>
      </c>
      <c r="H65" s="43">
        <v>3375</v>
      </c>
      <c r="I65" s="46">
        <v>2000</v>
      </c>
      <c r="J65" s="45">
        <v>969</v>
      </c>
      <c r="K65" s="43">
        <v>12527</v>
      </c>
      <c r="L65" s="43">
        <v>5541</v>
      </c>
      <c r="M65" s="46">
        <v>3249</v>
      </c>
      <c r="N65" s="45">
        <v>1906</v>
      </c>
      <c r="O65" s="43">
        <v>26844</v>
      </c>
      <c r="P65" s="43">
        <v>15563</v>
      </c>
      <c r="Q65" s="46">
        <v>10100</v>
      </c>
      <c r="R65" s="45">
        <v>5671</v>
      </c>
      <c r="S65" s="43">
        <v>784877</v>
      </c>
      <c r="T65" s="46">
        <v>560012</v>
      </c>
      <c r="U65" s="46">
        <v>311343</v>
      </c>
      <c r="V65" s="45">
        <v>151316</v>
      </c>
      <c r="W65" s="46">
        <v>688</v>
      </c>
      <c r="X65" s="46">
        <v>441</v>
      </c>
      <c r="Y65" s="46">
        <v>300</v>
      </c>
      <c r="Z65" s="45">
        <v>163</v>
      </c>
      <c r="AA65" s="46">
        <v>874</v>
      </c>
      <c r="AB65" s="46">
        <v>656</v>
      </c>
      <c r="AC65" s="46">
        <v>479</v>
      </c>
      <c r="AD65" s="45">
        <v>318</v>
      </c>
      <c r="AE65" s="46">
        <v>1153</v>
      </c>
      <c r="AF65" s="46">
        <v>860</v>
      </c>
      <c r="AG65" s="46">
        <v>683</v>
      </c>
      <c r="AH65" s="45">
        <v>475</v>
      </c>
      <c r="AI65" s="46">
        <v>3609</v>
      </c>
      <c r="AJ65" s="46">
        <v>3233</v>
      </c>
      <c r="AK65" s="46">
        <v>2647</v>
      </c>
      <c r="AL65" s="48">
        <v>1883</v>
      </c>
      <c r="AM65" s="46">
        <f t="shared" si="165"/>
        <v>12.790481502137943</v>
      </c>
      <c r="AN65" s="43">
        <f t="shared" si="166"/>
        <v>8.198549916341328</v>
      </c>
      <c r="AO65" s="46">
        <f t="shared" si="167"/>
        <v>5.5772448410485218</v>
      </c>
      <c r="AP65" s="48">
        <f t="shared" si="168"/>
        <v>3.0303030303030303</v>
      </c>
      <c r="AQ65" s="43">
        <f t="shared" si="169"/>
        <v>16.248373303588028</v>
      </c>
      <c r="AR65" s="43">
        <f t="shared" si="170"/>
        <v>12.195575385759435</v>
      </c>
      <c r="AS65" s="46">
        <f t="shared" si="171"/>
        <v>8.9050009295408064</v>
      </c>
      <c r="AT65" s="48">
        <f t="shared" si="172"/>
        <v>5.911879531511433</v>
      </c>
      <c r="AU65" s="43">
        <f t="shared" si="173"/>
        <v>21.435211005763154</v>
      </c>
      <c r="AV65" s="43">
        <f t="shared" si="174"/>
        <v>15.988101877672429</v>
      </c>
      <c r="AW65" s="46">
        <f t="shared" si="175"/>
        <v>12.697527421453803</v>
      </c>
      <c r="AX65" s="48">
        <f t="shared" si="176"/>
        <v>8.8306376649934926</v>
      </c>
      <c r="AY65" s="43">
        <f t="shared" si="197"/>
        <v>67.094255437813715</v>
      </c>
      <c r="AZ65" s="43">
        <f t="shared" si="178"/>
        <v>60.104108570366236</v>
      </c>
      <c r="BA65" s="46">
        <f t="shared" si="179"/>
        <v>49.20989031418479</v>
      </c>
      <c r="BB65" s="48">
        <f t="shared" si="180"/>
        <v>35.006506785647893</v>
      </c>
      <c r="BC65" s="46">
        <f t="shared" si="149"/>
        <v>10.602558175373709</v>
      </c>
      <c r="BD65" s="46">
        <f t="shared" si="150"/>
        <v>13.066666666666666</v>
      </c>
      <c r="BE65" s="46">
        <f t="shared" si="151"/>
        <v>15</v>
      </c>
      <c r="BF65" s="48">
        <f t="shared" si="152"/>
        <v>16.821465428276575</v>
      </c>
      <c r="BG65" s="46">
        <f t="shared" si="153"/>
        <v>6.9769298315638224</v>
      </c>
      <c r="BH65" s="46">
        <f t="shared" si="154"/>
        <v>11.839018227756723</v>
      </c>
      <c r="BI65" s="46">
        <f t="shared" si="155"/>
        <v>14.742997845490921</v>
      </c>
      <c r="BJ65" s="48">
        <f t="shared" si="156"/>
        <v>16.684155299055615</v>
      </c>
      <c r="BK65" s="46">
        <f t="shared" si="157"/>
        <v>4.2951870064073905</v>
      </c>
      <c r="BL65" s="46">
        <f t="shared" si="158"/>
        <v>5.5259268778513144</v>
      </c>
      <c r="BM65" s="46">
        <f t="shared" si="159"/>
        <v>6.7623762376237622</v>
      </c>
      <c r="BN65" s="48">
        <f t="shared" si="160"/>
        <v>8.3759478046199973</v>
      </c>
      <c r="BO65" s="46">
        <f t="shared" si="161"/>
        <v>0.45981727073159234</v>
      </c>
      <c r="BP65" s="46">
        <f t="shared" si="162"/>
        <v>0.57730905766305007</v>
      </c>
      <c r="BQ65" s="46">
        <f t="shared" si="163"/>
        <v>0.85018773507032441</v>
      </c>
      <c r="BR65" s="48">
        <f t="shared" si="164"/>
        <v>1.2444156599434297</v>
      </c>
      <c r="BS65" s="46">
        <f t="shared" si="181"/>
        <v>1.2063580591187952</v>
      </c>
      <c r="BT65" s="46">
        <f t="shared" si="182"/>
        <v>0.62744004461795877</v>
      </c>
      <c r="BU65" s="46">
        <f t="shared" si="183"/>
        <v>0.37181632273656812</v>
      </c>
      <c r="BV65" s="48">
        <f t="shared" si="184"/>
        <v>0.18014500836586725</v>
      </c>
      <c r="BW65" s="46">
        <f t="shared" si="185"/>
        <v>2.3288715374604947</v>
      </c>
      <c r="BX65" s="46">
        <f t="shared" si="186"/>
        <v>1.0301171221416621</v>
      </c>
      <c r="BY65" s="46">
        <f t="shared" si="187"/>
        <v>0.60401561628555489</v>
      </c>
      <c r="BZ65" s="48">
        <f t="shared" si="188"/>
        <v>0.35434095556794942</v>
      </c>
      <c r="CA65" s="46">
        <f t="shared" si="189"/>
        <v>4.9905186837702171</v>
      </c>
      <c r="CB65" s="46">
        <f t="shared" si="190"/>
        <v>2.893288715374605</v>
      </c>
      <c r="CC65" s="46">
        <f t="shared" si="191"/>
        <v>1.877672429819669</v>
      </c>
      <c r="CD65" s="48">
        <f t="shared" si="192"/>
        <v>1.054285183119539</v>
      </c>
      <c r="CE65" s="46">
        <f t="shared" si="193"/>
        <v>145.9150399702547</v>
      </c>
      <c r="CF65" s="46">
        <f t="shared" si="194"/>
        <v>104.11080126417549</v>
      </c>
      <c r="CG65" s="46">
        <f t="shared" si="195"/>
        <v>57.881204684885667</v>
      </c>
      <c r="CH65" s="48">
        <f t="shared" si="196"/>
        <v>28.130879345603272</v>
      </c>
      <c r="CI65" s="4" t="s">
        <v>44</v>
      </c>
      <c r="CJ65" s="3" t="s">
        <v>71</v>
      </c>
    </row>
    <row r="66" spans="1:92" s="43" customFormat="1" x14ac:dyDescent="0.25">
      <c r="A66" s="1">
        <v>25</v>
      </c>
      <c r="B66" s="46" t="s">
        <v>77</v>
      </c>
      <c r="C66" s="43">
        <v>64</v>
      </c>
      <c r="D66" s="43">
        <v>2181</v>
      </c>
      <c r="E66" s="44">
        <v>108</v>
      </c>
      <c r="F66" s="47">
        <v>419</v>
      </c>
      <c r="G66" s="46">
        <v>2176</v>
      </c>
      <c r="H66" s="43">
        <v>1522</v>
      </c>
      <c r="I66" s="46">
        <v>1254</v>
      </c>
      <c r="J66" s="45">
        <v>1108</v>
      </c>
      <c r="K66" s="43">
        <v>3128</v>
      </c>
      <c r="L66" s="43">
        <v>2244</v>
      </c>
      <c r="M66" s="46">
        <v>1742</v>
      </c>
      <c r="N66" s="45">
        <v>1561</v>
      </c>
      <c r="O66" s="43">
        <v>3768</v>
      </c>
      <c r="P66" s="43">
        <v>2847</v>
      </c>
      <c r="Q66" s="46">
        <v>2278</v>
      </c>
      <c r="R66" s="45">
        <v>1973</v>
      </c>
      <c r="S66" s="43">
        <v>5753</v>
      </c>
      <c r="T66" s="46">
        <v>5506</v>
      </c>
      <c r="U66" s="46">
        <v>4386</v>
      </c>
      <c r="V66" s="45">
        <v>4050</v>
      </c>
      <c r="W66" s="46">
        <v>245</v>
      </c>
      <c r="X66" s="46">
        <v>175</v>
      </c>
      <c r="Y66" s="46">
        <v>143</v>
      </c>
      <c r="Z66" s="45">
        <v>132</v>
      </c>
      <c r="AA66" s="46">
        <v>308</v>
      </c>
      <c r="AB66" s="46">
        <v>227</v>
      </c>
      <c r="AC66" s="46">
        <v>203</v>
      </c>
      <c r="AD66" s="45">
        <v>177</v>
      </c>
      <c r="AE66" s="46">
        <v>359</v>
      </c>
      <c r="AF66" s="46">
        <v>301</v>
      </c>
      <c r="AG66" s="46">
        <v>248</v>
      </c>
      <c r="AH66" s="45">
        <v>214</v>
      </c>
      <c r="AI66" s="46">
        <v>415</v>
      </c>
      <c r="AJ66" s="46">
        <v>403</v>
      </c>
      <c r="AK66" s="46">
        <v>361</v>
      </c>
      <c r="AL66" s="48">
        <v>316</v>
      </c>
      <c r="AM66" s="46">
        <f t="shared" si="165"/>
        <v>58.472553699284006</v>
      </c>
      <c r="AN66" s="43">
        <f t="shared" si="166"/>
        <v>41.766109785202865</v>
      </c>
      <c r="AO66" s="46">
        <f t="shared" si="167"/>
        <v>34.12887828162291</v>
      </c>
      <c r="AP66" s="48">
        <f t="shared" si="168"/>
        <v>31.503579952267302</v>
      </c>
      <c r="AQ66" s="43">
        <f t="shared" si="169"/>
        <v>73.508353221957037</v>
      </c>
      <c r="AR66" s="43">
        <f t="shared" si="170"/>
        <v>54.176610978520287</v>
      </c>
      <c r="AS66" s="46">
        <f t="shared" si="171"/>
        <v>48.448687350835321</v>
      </c>
      <c r="AT66" s="48">
        <f t="shared" si="172"/>
        <v>42.243436754176614</v>
      </c>
      <c r="AU66" s="43">
        <f t="shared" si="173"/>
        <v>85.680190930787589</v>
      </c>
      <c r="AV66" s="43">
        <f t="shared" si="174"/>
        <v>71.83770883054892</v>
      </c>
      <c r="AW66" s="46">
        <f t="shared" si="175"/>
        <v>59.188544152744633</v>
      </c>
      <c r="AX66" s="48">
        <f t="shared" si="176"/>
        <v>51.07398568019093</v>
      </c>
      <c r="AY66" s="43">
        <f t="shared" si="197"/>
        <v>99.045346062052502</v>
      </c>
      <c r="AZ66" s="43">
        <f t="shared" si="178"/>
        <v>96.181384248210023</v>
      </c>
      <c r="BA66" s="46">
        <f t="shared" si="179"/>
        <v>86.157517899761331</v>
      </c>
      <c r="BB66" s="48">
        <f t="shared" si="180"/>
        <v>75.417661097852033</v>
      </c>
      <c r="BC66" s="46">
        <f t="shared" si="149"/>
        <v>11.259191176470589</v>
      </c>
      <c r="BD66" s="46">
        <f t="shared" si="150"/>
        <v>11.498028909329829</v>
      </c>
      <c r="BE66" s="46">
        <f t="shared" si="151"/>
        <v>11.403508771929825</v>
      </c>
      <c r="BF66" s="48">
        <f t="shared" si="152"/>
        <v>11.913357400722022</v>
      </c>
      <c r="BG66" s="46">
        <f t="shared" si="153"/>
        <v>9.8465473145780056</v>
      </c>
      <c r="BH66" s="46">
        <f t="shared" si="154"/>
        <v>10.115864527629233</v>
      </c>
      <c r="BI66" s="46">
        <f t="shared" si="155"/>
        <v>11.653272101033295</v>
      </c>
      <c r="BJ66" s="48">
        <f t="shared" si="156"/>
        <v>11.338885329916721</v>
      </c>
      <c r="BK66" s="46">
        <f t="shared" si="157"/>
        <v>9.5276008492569009</v>
      </c>
      <c r="BL66" s="46">
        <f t="shared" si="158"/>
        <v>10.572532490340709</v>
      </c>
      <c r="BM66" s="46">
        <f t="shared" si="159"/>
        <v>10.886742756804214</v>
      </c>
      <c r="BN66" s="48">
        <f t="shared" si="160"/>
        <v>10.846426761277243</v>
      </c>
      <c r="BO66" s="46">
        <f t="shared" si="161"/>
        <v>7.2136276725186859</v>
      </c>
      <c r="BP66" s="46">
        <f t="shared" si="162"/>
        <v>7.3192880494006536</v>
      </c>
      <c r="BQ66" s="46">
        <f t="shared" si="163"/>
        <v>8.2307341541267665</v>
      </c>
      <c r="BR66" s="48">
        <f t="shared" si="164"/>
        <v>7.8024691358024691</v>
      </c>
      <c r="BS66" s="46">
        <f t="shared" si="181"/>
        <v>5.1933174224343679</v>
      </c>
      <c r="BT66" s="46">
        <f t="shared" si="182"/>
        <v>3.6324582338902149</v>
      </c>
      <c r="BU66" s="46">
        <f t="shared" si="183"/>
        <v>2.992840095465394</v>
      </c>
      <c r="BV66" s="48">
        <f t="shared" si="184"/>
        <v>2.6443914081145583</v>
      </c>
      <c r="BW66" s="46">
        <f t="shared" si="185"/>
        <v>7.4653937947494029</v>
      </c>
      <c r="BX66" s="46">
        <f t="shared" si="186"/>
        <v>5.3556085918854412</v>
      </c>
      <c r="BY66" s="46">
        <f t="shared" si="187"/>
        <v>4.1575178997613369</v>
      </c>
      <c r="BZ66" s="48">
        <f t="shared" si="188"/>
        <v>3.7255369928400954</v>
      </c>
      <c r="CA66" s="46">
        <f t="shared" si="189"/>
        <v>8.9928400954653931</v>
      </c>
      <c r="CB66" s="46">
        <f t="shared" si="190"/>
        <v>6.7947494033412887</v>
      </c>
      <c r="CC66" s="46">
        <f t="shared" si="191"/>
        <v>5.4367541766109788</v>
      </c>
      <c r="CD66" s="48">
        <f t="shared" si="192"/>
        <v>4.7088305489260147</v>
      </c>
      <c r="CE66" s="46">
        <f t="shared" si="193"/>
        <v>13.730310262529834</v>
      </c>
      <c r="CF66" s="46">
        <f t="shared" si="194"/>
        <v>13.140811455847256</v>
      </c>
      <c r="CG66" s="46">
        <f t="shared" si="195"/>
        <v>10.467780429594272</v>
      </c>
      <c r="CH66" s="48">
        <f t="shared" si="196"/>
        <v>9.6658711217183768</v>
      </c>
      <c r="CI66" s="4" t="s">
        <v>44</v>
      </c>
      <c r="CJ66" s="3" t="s">
        <v>69</v>
      </c>
    </row>
    <row r="67" spans="1:92" s="43" customFormat="1" x14ac:dyDescent="0.25">
      <c r="A67" s="1">
        <v>26</v>
      </c>
      <c r="B67" s="46" t="s">
        <v>78</v>
      </c>
      <c r="C67" s="43">
        <v>1521</v>
      </c>
      <c r="D67" s="43">
        <v>4417</v>
      </c>
      <c r="E67" s="44">
        <v>1077</v>
      </c>
      <c r="F67" s="47">
        <v>3918</v>
      </c>
      <c r="G67" s="46">
        <v>7430</v>
      </c>
      <c r="H67" s="43">
        <v>4075</v>
      </c>
      <c r="I67" s="46">
        <v>2551</v>
      </c>
      <c r="J67" s="45">
        <v>1990</v>
      </c>
      <c r="K67" s="43">
        <v>15804</v>
      </c>
      <c r="L67" s="43">
        <v>8462</v>
      </c>
      <c r="M67" s="46">
        <v>5883</v>
      </c>
      <c r="N67" s="45">
        <v>4506</v>
      </c>
      <c r="O67" s="43">
        <v>33414</v>
      </c>
      <c r="P67" s="43">
        <v>20021</v>
      </c>
      <c r="Q67" s="46">
        <v>13458</v>
      </c>
      <c r="R67" s="45">
        <v>9466</v>
      </c>
      <c r="S67" s="43">
        <v>251008</v>
      </c>
      <c r="T67" s="46">
        <v>211260</v>
      </c>
      <c r="U67" s="46">
        <v>189135</v>
      </c>
      <c r="V67" s="45">
        <v>164864</v>
      </c>
      <c r="W67" s="46">
        <v>958</v>
      </c>
      <c r="X67" s="46">
        <v>623</v>
      </c>
      <c r="Y67" s="46">
        <v>463</v>
      </c>
      <c r="Z67" s="45">
        <v>395</v>
      </c>
      <c r="AA67" s="46">
        <v>1367</v>
      </c>
      <c r="AB67" s="46">
        <v>913</v>
      </c>
      <c r="AC67" s="46">
        <v>752</v>
      </c>
      <c r="AD67" s="45">
        <v>646</v>
      </c>
      <c r="AE67" s="46">
        <v>1753</v>
      </c>
      <c r="AF67" s="46">
        <v>1356</v>
      </c>
      <c r="AG67" s="46">
        <v>1118</v>
      </c>
      <c r="AH67" s="45">
        <v>949</v>
      </c>
      <c r="AI67" s="46">
        <v>3285</v>
      </c>
      <c r="AJ67" s="46">
        <v>3141</v>
      </c>
      <c r="AK67" s="46">
        <v>3059</v>
      </c>
      <c r="AL67" s="48">
        <v>2932</v>
      </c>
      <c r="AM67" s="46">
        <f t="shared" si="165"/>
        <v>24.451250638080655</v>
      </c>
      <c r="AN67" s="43">
        <f t="shared" si="166"/>
        <v>15.900969882593159</v>
      </c>
      <c r="AO67" s="46">
        <f t="shared" si="167"/>
        <v>11.81725370086779</v>
      </c>
      <c r="AP67" s="48">
        <f t="shared" si="168"/>
        <v>10.081674323634507</v>
      </c>
      <c r="AQ67" s="43">
        <f t="shared" si="169"/>
        <v>34.890250127616127</v>
      </c>
      <c r="AR67" s="43">
        <f t="shared" si="170"/>
        <v>23.302705461970394</v>
      </c>
      <c r="AS67" s="46">
        <f t="shared" si="171"/>
        <v>19.193466054109241</v>
      </c>
      <c r="AT67" s="48">
        <f t="shared" si="172"/>
        <v>16.488004083716181</v>
      </c>
      <c r="AU67" s="43">
        <f t="shared" si="173"/>
        <v>44.742215416028586</v>
      </c>
      <c r="AV67" s="43">
        <f t="shared" si="174"/>
        <v>34.609494640122513</v>
      </c>
      <c r="AW67" s="46">
        <f t="shared" si="175"/>
        <v>28.534966819806023</v>
      </c>
      <c r="AX67" s="48">
        <f t="shared" si="176"/>
        <v>24.221541602858601</v>
      </c>
      <c r="AY67" s="43">
        <f t="shared" si="197"/>
        <v>83.843797856049008</v>
      </c>
      <c r="AZ67" s="43">
        <f t="shared" si="178"/>
        <v>80.168453292496167</v>
      </c>
      <c r="BA67" s="46">
        <f t="shared" si="179"/>
        <v>78.075548749361914</v>
      </c>
      <c r="BB67" s="48">
        <f t="shared" si="180"/>
        <v>74.8340990301174</v>
      </c>
      <c r="BC67" s="46">
        <f t="shared" si="149"/>
        <v>12.893674293405114</v>
      </c>
      <c r="BD67" s="46">
        <f t="shared" si="150"/>
        <v>15.288343558282209</v>
      </c>
      <c r="BE67" s="46">
        <f t="shared" si="151"/>
        <v>18.149745197961582</v>
      </c>
      <c r="BF67" s="48">
        <f t="shared" si="152"/>
        <v>19.849246231155778</v>
      </c>
      <c r="BG67" s="46">
        <f t="shared" si="153"/>
        <v>8.6497089344469753</v>
      </c>
      <c r="BH67" s="46">
        <f t="shared" si="154"/>
        <v>10.789411486646182</v>
      </c>
      <c r="BI67" s="46">
        <f t="shared" si="155"/>
        <v>12.782593914669386</v>
      </c>
      <c r="BJ67" s="48">
        <f t="shared" si="156"/>
        <v>14.336440301819795</v>
      </c>
      <c r="BK67" s="46">
        <f t="shared" si="157"/>
        <v>5.2463039444544206</v>
      </c>
      <c r="BL67" s="46">
        <f t="shared" si="158"/>
        <v>6.7728884671095351</v>
      </c>
      <c r="BM67" s="46">
        <f t="shared" si="159"/>
        <v>8.3073264972507062</v>
      </c>
      <c r="BN67" s="48">
        <f t="shared" si="160"/>
        <v>10.025353898161843</v>
      </c>
      <c r="BO67" s="46">
        <f t="shared" si="161"/>
        <v>1.3087232279449261</v>
      </c>
      <c r="BP67" s="46">
        <f t="shared" si="162"/>
        <v>1.4867935245668844</v>
      </c>
      <c r="BQ67" s="46">
        <f t="shared" si="163"/>
        <v>1.61736325904777</v>
      </c>
      <c r="BR67" s="48">
        <f t="shared" si="164"/>
        <v>1.7784355590062111</v>
      </c>
      <c r="BS67" s="46">
        <f t="shared" si="181"/>
        <v>1.8963757018887186</v>
      </c>
      <c r="BT67" s="46">
        <f t="shared" si="182"/>
        <v>1.0400714650331802</v>
      </c>
      <c r="BU67" s="46">
        <f t="shared" si="183"/>
        <v>0.65109749872383871</v>
      </c>
      <c r="BV67" s="48">
        <f t="shared" si="184"/>
        <v>0.50791220010209293</v>
      </c>
      <c r="BW67" s="46">
        <f t="shared" si="185"/>
        <v>4.0336906584992347</v>
      </c>
      <c r="BX67" s="46">
        <f t="shared" si="186"/>
        <v>2.159775395610005</v>
      </c>
      <c r="BY67" s="46">
        <f t="shared" si="187"/>
        <v>1.5015313935681469</v>
      </c>
      <c r="BZ67" s="48">
        <f t="shared" si="188"/>
        <v>1.1500765696784074</v>
      </c>
      <c r="CA67" s="46">
        <f t="shared" si="189"/>
        <v>8.5283307810107196</v>
      </c>
      <c r="CB67" s="46">
        <f t="shared" si="190"/>
        <v>5.1100051046452268</v>
      </c>
      <c r="CC67" s="46">
        <f t="shared" si="191"/>
        <v>3.4349157733537519</v>
      </c>
      <c r="CD67" s="48">
        <f t="shared" si="192"/>
        <v>2.416028586013272</v>
      </c>
      <c r="CE67" s="46">
        <f t="shared" si="193"/>
        <v>64.065339458907602</v>
      </c>
      <c r="CF67" s="46">
        <f t="shared" si="194"/>
        <v>53.920367534456354</v>
      </c>
      <c r="CG67" s="46">
        <f t="shared" si="195"/>
        <v>48.273353751914243</v>
      </c>
      <c r="CH67" s="48">
        <f t="shared" si="196"/>
        <v>42.078611536498215</v>
      </c>
      <c r="CI67" s="4" t="s">
        <v>44</v>
      </c>
      <c r="CJ67" s="3" t="s">
        <v>73</v>
      </c>
    </row>
    <row r="68" spans="1:92" s="43" customFormat="1" x14ac:dyDescent="0.25">
      <c r="A68" s="1">
        <v>27</v>
      </c>
      <c r="B68" s="46" t="s">
        <v>79</v>
      </c>
      <c r="C68" s="43">
        <v>170</v>
      </c>
      <c r="D68" s="43">
        <v>3882</v>
      </c>
      <c r="E68" s="44">
        <v>299</v>
      </c>
      <c r="F68" s="47">
        <v>1272</v>
      </c>
      <c r="G68" s="46">
        <v>4942</v>
      </c>
      <c r="H68" s="43">
        <v>2416</v>
      </c>
      <c r="I68" s="46">
        <v>1714</v>
      </c>
      <c r="J68" s="45">
        <v>1298</v>
      </c>
      <c r="K68" s="43">
        <v>9475</v>
      </c>
      <c r="L68" s="43">
        <v>5402</v>
      </c>
      <c r="M68" s="46">
        <v>3782</v>
      </c>
      <c r="N68" s="45">
        <v>3084</v>
      </c>
      <c r="O68" s="43">
        <v>14770</v>
      </c>
      <c r="P68" s="43">
        <v>9622</v>
      </c>
      <c r="Q68" s="46">
        <v>6720</v>
      </c>
      <c r="R68" s="45">
        <v>5212</v>
      </c>
      <c r="S68" s="43">
        <v>21011</v>
      </c>
      <c r="T68" s="46">
        <v>15310</v>
      </c>
      <c r="U68" s="46">
        <v>11142</v>
      </c>
      <c r="V68" s="45">
        <v>8821</v>
      </c>
      <c r="W68" s="46">
        <v>459</v>
      </c>
      <c r="X68" s="46">
        <v>289</v>
      </c>
      <c r="Y68" s="46">
        <v>243</v>
      </c>
      <c r="Z68" s="45">
        <v>182</v>
      </c>
      <c r="AA68" s="46">
        <v>668</v>
      </c>
      <c r="AB68" s="46">
        <v>476</v>
      </c>
      <c r="AC68" s="46">
        <v>376</v>
      </c>
      <c r="AD68" s="45">
        <v>312</v>
      </c>
      <c r="AE68" s="46">
        <v>881</v>
      </c>
      <c r="AF68" s="46">
        <v>692</v>
      </c>
      <c r="AG68" s="46">
        <v>565</v>
      </c>
      <c r="AH68" s="45">
        <v>491</v>
      </c>
      <c r="AI68" s="46">
        <v>1030</v>
      </c>
      <c r="AJ68" s="46">
        <v>909</v>
      </c>
      <c r="AK68" s="46">
        <v>801</v>
      </c>
      <c r="AL68" s="48">
        <v>701</v>
      </c>
      <c r="AM68" s="46">
        <f t="shared" si="165"/>
        <v>36.084905660377359</v>
      </c>
      <c r="AN68" s="43">
        <f t="shared" si="166"/>
        <v>22.720125786163521</v>
      </c>
      <c r="AO68" s="46">
        <f t="shared" si="167"/>
        <v>19.10377358490566</v>
      </c>
      <c r="AP68" s="48">
        <f t="shared" si="168"/>
        <v>14.308176100628931</v>
      </c>
      <c r="AQ68" s="43">
        <f t="shared" si="169"/>
        <v>52.515723270440255</v>
      </c>
      <c r="AR68" s="43">
        <f t="shared" si="170"/>
        <v>37.421383647798741</v>
      </c>
      <c r="AS68" s="46">
        <f t="shared" si="171"/>
        <v>29.559748427672957</v>
      </c>
      <c r="AT68" s="48">
        <f t="shared" si="172"/>
        <v>24.528301886792452</v>
      </c>
      <c r="AU68" s="43">
        <f t="shared" si="173"/>
        <v>69.26100628930817</v>
      </c>
      <c r="AV68" s="43">
        <f t="shared" si="174"/>
        <v>54.40251572327044</v>
      </c>
      <c r="AW68" s="46">
        <f t="shared" si="175"/>
        <v>44.418238993710695</v>
      </c>
      <c r="AX68" s="48">
        <f t="shared" si="176"/>
        <v>38.600628930817614</v>
      </c>
      <c r="AY68" s="43">
        <f t="shared" si="197"/>
        <v>80.974842767295598</v>
      </c>
      <c r="AZ68" s="43">
        <f t="shared" si="178"/>
        <v>71.462264150943398</v>
      </c>
      <c r="BA68" s="46">
        <f t="shared" si="179"/>
        <v>62.971698113207545</v>
      </c>
      <c r="BB68" s="48">
        <f t="shared" si="180"/>
        <v>55.110062893081761</v>
      </c>
      <c r="BC68" s="46">
        <f t="shared" si="149"/>
        <v>9.2877377579927156</v>
      </c>
      <c r="BD68" s="46">
        <f t="shared" si="150"/>
        <v>11.961920529801324</v>
      </c>
      <c r="BE68" s="46">
        <f t="shared" si="151"/>
        <v>14.177362893815635</v>
      </c>
      <c r="BF68" s="48">
        <f t="shared" si="152"/>
        <v>14.021571648690292</v>
      </c>
      <c r="BG68" s="46">
        <f t="shared" si="153"/>
        <v>7.050131926121372</v>
      </c>
      <c r="BH68" s="46">
        <f t="shared" si="154"/>
        <v>8.8115512773047016</v>
      </c>
      <c r="BI68" s="46">
        <f t="shared" si="155"/>
        <v>9.9418297197250141</v>
      </c>
      <c r="BJ68" s="48">
        <f t="shared" si="156"/>
        <v>10.116731517509727</v>
      </c>
      <c r="BK68" s="46">
        <f t="shared" si="157"/>
        <v>5.9647935003385237</v>
      </c>
      <c r="BL68" s="46">
        <f t="shared" si="158"/>
        <v>7.191852005819996</v>
      </c>
      <c r="BM68" s="46">
        <f t="shared" si="159"/>
        <v>8.4077380952380949</v>
      </c>
      <c r="BN68" s="48">
        <f t="shared" si="160"/>
        <v>9.4205679201841903</v>
      </c>
      <c r="BO68" s="46">
        <f t="shared" si="161"/>
        <v>4.9021940888106226</v>
      </c>
      <c r="BP68" s="46">
        <f t="shared" si="162"/>
        <v>5.937295885042456</v>
      </c>
      <c r="BQ68" s="46">
        <f t="shared" si="163"/>
        <v>7.1890145395799676</v>
      </c>
      <c r="BR68" s="48">
        <f t="shared" si="164"/>
        <v>7.9469447908400408</v>
      </c>
      <c r="BS68" s="46">
        <f t="shared" si="181"/>
        <v>3.8852201257861636</v>
      </c>
      <c r="BT68" s="46">
        <f t="shared" si="182"/>
        <v>1.89937106918239</v>
      </c>
      <c r="BU68" s="46">
        <f t="shared" si="183"/>
        <v>1.3474842767295598</v>
      </c>
      <c r="BV68" s="48">
        <f t="shared" si="184"/>
        <v>1.020440251572327</v>
      </c>
      <c r="BW68" s="46">
        <f t="shared" si="185"/>
        <v>7.4488993710691824</v>
      </c>
      <c r="BX68" s="46">
        <f t="shared" si="186"/>
        <v>4.2468553459119498</v>
      </c>
      <c r="BY68" s="46">
        <f t="shared" si="187"/>
        <v>2.9732704402515724</v>
      </c>
      <c r="BZ68" s="48">
        <f t="shared" si="188"/>
        <v>2.4245283018867925</v>
      </c>
      <c r="CA68" s="46">
        <f t="shared" si="189"/>
        <v>11.611635220125786</v>
      </c>
      <c r="CB68" s="46">
        <f t="shared" si="190"/>
        <v>7.5644654088050318</v>
      </c>
      <c r="CC68" s="46">
        <f t="shared" si="191"/>
        <v>5.283018867924528</v>
      </c>
      <c r="CD68" s="48">
        <f t="shared" si="192"/>
        <v>4.0974842767295598</v>
      </c>
      <c r="CE68" s="46">
        <f t="shared" si="193"/>
        <v>16.51808176100629</v>
      </c>
      <c r="CF68" s="46">
        <f t="shared" si="194"/>
        <v>12.036163522012579</v>
      </c>
      <c r="CG68" s="46">
        <f t="shared" si="195"/>
        <v>8.7594339622641506</v>
      </c>
      <c r="CH68" s="48">
        <f t="shared" si="196"/>
        <v>6.9347484276729556</v>
      </c>
      <c r="CI68" s="4" t="s">
        <v>44</v>
      </c>
      <c r="CJ68" s="3" t="s">
        <v>70</v>
      </c>
    </row>
    <row r="69" spans="1:92" s="128" customFormat="1" x14ac:dyDescent="0.25">
      <c r="A69" s="120"/>
      <c r="B69" s="120"/>
      <c r="C69" s="120"/>
      <c r="D69" s="120"/>
      <c r="E69" s="53"/>
      <c r="F69" s="121"/>
      <c r="G69" s="122"/>
      <c r="H69" s="120"/>
      <c r="I69" s="122"/>
      <c r="J69" s="123"/>
      <c r="K69" s="120"/>
      <c r="L69" s="120"/>
      <c r="M69" s="122"/>
      <c r="N69" s="123"/>
      <c r="O69" s="120"/>
      <c r="P69" s="120"/>
      <c r="Q69" s="122"/>
      <c r="R69" s="123"/>
      <c r="S69" s="120"/>
      <c r="T69" s="122"/>
      <c r="U69" s="122"/>
      <c r="V69" s="123"/>
      <c r="W69" s="122"/>
      <c r="X69" s="122"/>
      <c r="Y69" s="122"/>
      <c r="Z69" s="123"/>
      <c r="AA69" s="122"/>
      <c r="AB69" s="122"/>
      <c r="AC69" s="122"/>
      <c r="AD69" s="123"/>
      <c r="AE69" s="122"/>
      <c r="AF69" s="122"/>
      <c r="AG69" s="122"/>
      <c r="AH69" s="123"/>
      <c r="AI69" s="122"/>
      <c r="AJ69" s="124"/>
      <c r="AK69" s="125" t="s">
        <v>39</v>
      </c>
      <c r="AL69" s="126"/>
      <c r="AM69" s="125">
        <f t="shared" ref="AM69:CH69" si="198" xml:space="preserve"> SUM(AM42:AM68)/27</f>
        <v>19.878617124783641</v>
      </c>
      <c r="AN69" s="125">
        <f t="shared" si="198"/>
        <v>12.699033855671894</v>
      </c>
      <c r="AO69" s="125">
        <f t="shared" si="198"/>
        <v>8.7441659301903805</v>
      </c>
      <c r="AP69" s="125">
        <f t="shared" si="198"/>
        <v>6.6209546369223924</v>
      </c>
      <c r="AQ69" s="125">
        <f t="shared" si="198"/>
        <v>29.520777551237444</v>
      </c>
      <c r="AR69" s="125">
        <f t="shared" si="198"/>
        <v>19.93377395426538</v>
      </c>
      <c r="AS69" s="125">
        <f t="shared" si="198"/>
        <v>14.094289702824335</v>
      </c>
      <c r="AT69" s="126">
        <f t="shared" si="198"/>
        <v>10.880455966320117</v>
      </c>
      <c r="AU69" s="125">
        <f t="shared" si="198"/>
        <v>38.46002659620553</v>
      </c>
      <c r="AV69" s="125">
        <f t="shared" si="198"/>
        <v>27.122459354410264</v>
      </c>
      <c r="AW69" s="125">
        <f t="shared" si="198"/>
        <v>19.281880100667063</v>
      </c>
      <c r="AX69" s="126">
        <f t="shared" si="198"/>
        <v>15.272002746246331</v>
      </c>
      <c r="AY69" s="125">
        <f t="shared" si="198"/>
        <v>70.340895405632409</v>
      </c>
      <c r="AZ69" s="125">
        <f t="shared" si="198"/>
        <v>59.348520126031183</v>
      </c>
      <c r="BA69" s="125">
        <f t="shared" si="198"/>
        <v>48.677729222166228</v>
      </c>
      <c r="BB69" s="125">
        <f t="shared" si="198"/>
        <v>39.516142883002139</v>
      </c>
      <c r="BC69" s="125">
        <f t="shared" si="198"/>
        <v>12.34727010664016</v>
      </c>
      <c r="BD69" s="125">
        <f t="shared" si="198"/>
        <v>15.420160787300112</v>
      </c>
      <c r="BE69" s="125">
        <f t="shared" si="198"/>
        <v>17.966653874493559</v>
      </c>
      <c r="BF69" s="126">
        <f t="shared" si="198"/>
        <v>19.468772572339155</v>
      </c>
      <c r="BG69" s="125">
        <f t="shared" si="198"/>
        <v>9.1228051672158941</v>
      </c>
      <c r="BH69" s="125">
        <f t="shared" si="198"/>
        <v>12.248710912249802</v>
      </c>
      <c r="BI69" s="125">
        <f t="shared" si="198"/>
        <v>14.660164274912555</v>
      </c>
      <c r="BJ69" s="126">
        <f t="shared" si="198"/>
        <v>15.902430374998103</v>
      </c>
      <c r="BK69" s="125">
        <f t="shared" si="198"/>
        <v>6.9329430616006054</v>
      </c>
      <c r="BL69" s="125">
        <f t="shared" si="198"/>
        <v>9.7350949286599189</v>
      </c>
      <c r="BM69" s="125">
        <f t="shared" si="198"/>
        <v>12.354323383945159</v>
      </c>
      <c r="BN69" s="126">
        <f t="shared" si="198"/>
        <v>13.480808662204717</v>
      </c>
      <c r="BO69" s="125">
        <f t="shared" si="198"/>
        <v>2.0840078416333703</v>
      </c>
      <c r="BP69" s="125">
        <f t="shared" si="198"/>
        <v>2.6779254404248132</v>
      </c>
      <c r="BQ69" s="125">
        <f t="shared" si="198"/>
        <v>3.5316650743902644</v>
      </c>
      <c r="BR69" s="126">
        <f t="shared" si="198"/>
        <v>4.425706014611932</v>
      </c>
      <c r="BS69" s="125">
        <f t="shared" si="198"/>
        <v>3.2092499349740597</v>
      </c>
      <c r="BT69" s="125">
        <f t="shared" si="198"/>
        <v>1.3916836409295839</v>
      </c>
      <c r="BU69" s="125">
        <f t="shared" si="198"/>
        <v>1.0368286190675338</v>
      </c>
      <c r="BV69" s="126">
        <f t="shared" si="198"/>
        <v>0.49629024308835479</v>
      </c>
      <c r="BW69" s="125">
        <f t="shared" si="198"/>
        <v>5.2618076846941104</v>
      </c>
      <c r="BX69" s="125">
        <f t="shared" si="198"/>
        <v>3.2433237152924654</v>
      </c>
      <c r="BY69" s="125">
        <f t="shared" si="198"/>
        <v>1.7089599482534528</v>
      </c>
      <c r="BZ69" s="126">
        <f t="shared" si="198"/>
        <v>1.3126552706673753</v>
      </c>
      <c r="CA69" s="125">
        <f t="shared" si="198"/>
        <v>10.331110308900422</v>
      </c>
      <c r="CB69" s="125">
        <f t="shared" si="198"/>
        <v>4.6928765023281267</v>
      </c>
      <c r="CC69" s="125">
        <f t="shared" si="198"/>
        <v>2.5270859157152419</v>
      </c>
      <c r="CD69" s="125">
        <f t="shared" si="198"/>
        <v>1.967415325102384</v>
      </c>
      <c r="CE69" s="125">
        <f t="shared" si="198"/>
        <v>69.534239700677944</v>
      </c>
      <c r="CF69" s="125">
        <f t="shared" si="198"/>
        <v>50.400231757309683</v>
      </c>
      <c r="CG69" s="125">
        <f t="shared" si="198"/>
        <v>36.226403293342855</v>
      </c>
      <c r="CH69" s="126">
        <f t="shared" si="198"/>
        <v>26.619490257469344</v>
      </c>
      <c r="CI69" s="127"/>
      <c r="CJ69" s="127"/>
      <c r="CK69" s="127"/>
      <c r="CL69" s="127"/>
      <c r="CM69" s="127"/>
      <c r="CN69" s="127"/>
    </row>
    <row r="70" spans="1:92" s="120" customFormat="1" x14ac:dyDescent="0.25">
      <c r="E70" s="53"/>
      <c r="F70" s="121">
        <f>MEDIAN(F42:F68)</f>
        <v>4015</v>
      </c>
      <c r="G70" s="122"/>
      <c r="I70" s="122"/>
      <c r="J70" s="123"/>
      <c r="M70" s="122"/>
      <c r="N70" s="123"/>
      <c r="Q70" s="122"/>
      <c r="R70" s="123"/>
      <c r="T70" s="122"/>
      <c r="U70" s="122"/>
      <c r="V70" s="123"/>
      <c r="W70" s="122"/>
      <c r="X70" s="122"/>
      <c r="Y70" s="122"/>
      <c r="Z70" s="123"/>
      <c r="AA70" s="122"/>
      <c r="AB70" s="122"/>
      <c r="AC70" s="122"/>
      <c r="AD70" s="123"/>
      <c r="AE70" s="122"/>
      <c r="AF70" s="122"/>
      <c r="AG70" s="122"/>
      <c r="AH70" s="123"/>
      <c r="AI70" s="122"/>
      <c r="AJ70" s="124"/>
      <c r="AK70" s="125" t="s">
        <v>40</v>
      </c>
      <c r="AL70" s="126"/>
      <c r="AM70" s="125">
        <f>(SUM(AM42:AM68)-MIN(AM48:AM68)-MAX(AM48:AM68))/25</f>
        <v>18.88380430926448</v>
      </c>
      <c r="AN70" s="125">
        <f t="shared" ref="AN70:CH70" si="199">(SUM(AN42:AN68)-MIN(AN48:AN68)-MAX(AN48:AN68))/25</f>
        <v>11.873173122239018</v>
      </c>
      <c r="AO70" s="125">
        <f t="shared" si="199"/>
        <v>7.9985838051509752</v>
      </c>
      <c r="AP70" s="126">
        <f t="shared" si="199"/>
        <v>5.8457895232198096</v>
      </c>
      <c r="AQ70" s="125">
        <f t="shared" si="199"/>
        <v>28.468095493224908</v>
      </c>
      <c r="AR70" s="125">
        <f t="shared" si="199"/>
        <v>19.032134053765279</v>
      </c>
      <c r="AS70" s="125">
        <f t="shared" si="199"/>
        <v>13.094165990926976</v>
      </c>
      <c r="AT70" s="126">
        <f t="shared" si="199"/>
        <v>9.9409662473598264</v>
      </c>
      <c r="AU70" s="125">
        <f t="shared" si="199"/>
        <v>37.436324032814213</v>
      </c>
      <c r="AV70" s="125">
        <f t="shared" si="199"/>
        <v>25.933523016489229</v>
      </c>
      <c r="AW70" s="125">
        <f t="shared" si="199"/>
        <v>18.151450451078485</v>
      </c>
      <c r="AX70" s="126">
        <f t="shared" si="199"/>
        <v>14.26853385907612</v>
      </c>
      <c r="AY70" s="125">
        <f t="shared" si="199"/>
        <v>71.115379279293904</v>
      </c>
      <c r="AZ70" s="125">
        <f t="shared" si="199"/>
        <v>59.576975227134795</v>
      </c>
      <c r="BA70" s="125">
        <f t="shared" si="199"/>
        <v>48.649384881104261</v>
      </c>
      <c r="BB70" s="125">
        <f t="shared" si="199"/>
        <v>39.070478983421559</v>
      </c>
      <c r="BC70" s="125">
        <f t="shared" si="199"/>
        <v>12.051982182161808</v>
      </c>
      <c r="BD70" s="125">
        <f t="shared" si="199"/>
        <v>15.076916009615884</v>
      </c>
      <c r="BE70" s="125">
        <f t="shared" si="199"/>
        <v>17.779185881407766</v>
      </c>
      <c r="BF70" s="126">
        <f t="shared" si="199"/>
        <v>19.224238535832377</v>
      </c>
      <c r="BG70" s="125">
        <f t="shared" si="199"/>
        <v>9.0188356636288205</v>
      </c>
      <c r="BH70" s="125">
        <f t="shared" si="199"/>
        <v>12.029221708551342</v>
      </c>
      <c r="BI70" s="125">
        <f t="shared" si="199"/>
        <v>14.365656585582606</v>
      </c>
      <c r="BJ70" s="126">
        <f t="shared" si="199"/>
        <v>15.591038621398535</v>
      </c>
      <c r="BK70" s="125">
        <f t="shared" si="199"/>
        <v>6.9759140458681284</v>
      </c>
      <c r="BL70" s="125">
        <f t="shared" si="199"/>
        <v>9.6627484594496096</v>
      </c>
      <c r="BM70" s="125">
        <f t="shared" si="199"/>
        <v>12.236703791552454</v>
      </c>
      <c r="BN70" s="126">
        <f t="shared" si="199"/>
        <v>13.295051748016235</v>
      </c>
      <c r="BO70" s="125">
        <f t="shared" si="199"/>
        <v>1.9287871530909337</v>
      </c>
      <c r="BP70" s="125">
        <f t="shared" si="199"/>
        <v>2.4241737552526987</v>
      </c>
      <c r="BQ70" s="125">
        <f t="shared" si="199"/>
        <v>3.2793387579011295</v>
      </c>
      <c r="BR70" s="126">
        <f t="shared" si="199"/>
        <v>4.2122366984179465</v>
      </c>
      <c r="BS70" s="125">
        <f t="shared" si="199"/>
        <v>3.2404948019353839</v>
      </c>
      <c r="BT70" s="125">
        <f t="shared" si="199"/>
        <v>1.3500625442848062</v>
      </c>
      <c r="BU70" s="125">
        <f t="shared" si="199"/>
        <v>0.99619390145940367</v>
      </c>
      <c r="BV70" s="126">
        <f t="shared" si="199"/>
        <v>0.42779791670807837</v>
      </c>
      <c r="BW70" s="125">
        <f t="shared" si="199"/>
        <v>5.3323846634470922</v>
      </c>
      <c r="BX70" s="125">
        <f t="shared" si="199"/>
        <v>3.2695734635263154</v>
      </c>
      <c r="BY70" s="125">
        <f t="shared" si="199"/>
        <v>1.6691351540234494</v>
      </c>
      <c r="BZ70" s="126">
        <f t="shared" si="199"/>
        <v>1.2613202457563328</v>
      </c>
      <c r="CA70" s="125">
        <f t="shared" si="199"/>
        <v>7.903798317533</v>
      </c>
      <c r="CB70" s="125">
        <f t="shared" si="199"/>
        <v>4.7196190465017018</v>
      </c>
      <c r="CC70" s="125">
        <f t="shared" si="199"/>
        <v>2.4944297537679678</v>
      </c>
      <c r="CD70" s="125">
        <f t="shared" si="199"/>
        <v>1.9266366055379394</v>
      </c>
      <c r="CE70" s="125">
        <f t="shared" si="199"/>
        <v>67.163082595303152</v>
      </c>
      <c r="CF70" s="125">
        <f t="shared" si="199"/>
        <v>47.392769235369933</v>
      </c>
      <c r="CG70" s="125">
        <f t="shared" si="199"/>
        <v>32.393879967909562</v>
      </c>
      <c r="CH70" s="126">
        <f t="shared" si="199"/>
        <v>22.153753246468909</v>
      </c>
      <c r="CI70" s="127"/>
      <c r="CJ70" s="127"/>
      <c r="CK70" s="127"/>
      <c r="CL70" s="127"/>
      <c r="CM70" s="127"/>
      <c r="CN70" s="127"/>
    </row>
    <row r="71" spans="1:92" s="120" customFormat="1" x14ac:dyDescent="0.25">
      <c r="E71" s="53"/>
      <c r="F71" s="121"/>
      <c r="G71" s="122"/>
      <c r="I71" s="122"/>
      <c r="J71" s="123"/>
      <c r="M71" s="122"/>
      <c r="N71" s="123"/>
      <c r="Q71" s="122"/>
      <c r="R71" s="123"/>
      <c r="T71" s="122"/>
      <c r="U71" s="122"/>
      <c r="V71" s="123"/>
      <c r="W71" s="122"/>
      <c r="X71" s="122"/>
      <c r="Y71" s="122"/>
      <c r="Z71" s="123"/>
      <c r="AA71" s="122"/>
      <c r="AB71" s="122"/>
      <c r="AC71" s="122"/>
      <c r="AD71" s="123"/>
      <c r="AE71" s="122"/>
      <c r="AF71" s="122"/>
      <c r="AG71" s="122"/>
      <c r="AH71" s="123"/>
      <c r="AI71" s="122"/>
      <c r="AJ71" s="124"/>
      <c r="AK71" s="125" t="s">
        <v>38</v>
      </c>
      <c r="AL71" s="126"/>
      <c r="AM71" s="125">
        <f>MEDIAN(AM42:AM68)</f>
        <v>16.078984485190411</v>
      </c>
      <c r="AN71" s="125">
        <f t="shared" ref="AN71:CH71" si="200">MEDIAN(AN42:AN68)</f>
        <v>9.0592334494773521</v>
      </c>
      <c r="AO71" s="125">
        <f t="shared" si="200"/>
        <v>5.6202679091438554</v>
      </c>
      <c r="AP71" s="126">
        <f t="shared" si="200"/>
        <v>4.11570568821588</v>
      </c>
      <c r="AQ71" s="125">
        <f t="shared" si="200"/>
        <v>23.763418227741528</v>
      </c>
      <c r="AR71" s="125">
        <f t="shared" si="200"/>
        <v>14.534883720930232</v>
      </c>
      <c r="AS71" s="125">
        <f t="shared" si="200"/>
        <v>9.4045447006137</v>
      </c>
      <c r="AT71" s="126">
        <f t="shared" si="200"/>
        <v>6.5878549055269273</v>
      </c>
      <c r="AU71" s="125">
        <f t="shared" si="200"/>
        <v>34.933837429111534</v>
      </c>
      <c r="AV71" s="125">
        <f t="shared" si="200"/>
        <v>22.21254355400697</v>
      </c>
      <c r="AW71" s="125">
        <f t="shared" si="200"/>
        <v>13.717034334052082</v>
      </c>
      <c r="AX71" s="126">
        <f t="shared" si="200"/>
        <v>10.467855940760687</v>
      </c>
      <c r="AY71" s="125">
        <f t="shared" si="200"/>
        <v>69.976703552708216</v>
      </c>
      <c r="AZ71" s="125">
        <f t="shared" si="200"/>
        <v>56.239103362391035</v>
      </c>
      <c r="BA71" s="125">
        <f t="shared" si="200"/>
        <v>43.137996219281661</v>
      </c>
      <c r="BB71" s="126">
        <f t="shared" si="200"/>
        <v>35.006506785647893</v>
      </c>
      <c r="BC71" s="125">
        <f t="shared" si="200"/>
        <v>10.635538261997405</v>
      </c>
      <c r="BD71" s="125">
        <f t="shared" si="200"/>
        <v>13.240069947539345</v>
      </c>
      <c r="BE71" s="125">
        <f t="shared" si="200"/>
        <v>17.764471057884233</v>
      </c>
      <c r="BF71" s="126">
        <f t="shared" si="200"/>
        <v>17.475728155339805</v>
      </c>
      <c r="BG71" s="125">
        <f t="shared" si="200"/>
        <v>8.3253404949165546</v>
      </c>
      <c r="BH71" s="125">
        <f t="shared" si="200"/>
        <v>10.372969262451377</v>
      </c>
      <c r="BI71" s="125">
        <f t="shared" si="200"/>
        <v>13.64264015465341</v>
      </c>
      <c r="BJ71" s="126">
        <f t="shared" si="200"/>
        <v>14.728971962616823</v>
      </c>
      <c r="BK71" s="125">
        <f t="shared" si="200"/>
        <v>6.5020231617134083</v>
      </c>
      <c r="BL71" s="125">
        <f t="shared" si="200"/>
        <v>8.6693389923760122</v>
      </c>
      <c r="BM71" s="125">
        <f t="shared" si="200"/>
        <v>10.992093853608774</v>
      </c>
      <c r="BN71" s="126">
        <f t="shared" si="200"/>
        <v>11.745633301955863</v>
      </c>
      <c r="BO71" s="125">
        <f t="shared" si="200"/>
        <v>1.3087232279449261</v>
      </c>
      <c r="BP71" s="125">
        <f t="shared" si="200"/>
        <v>1.4867935245668844</v>
      </c>
      <c r="BQ71" s="125">
        <f t="shared" si="200"/>
        <v>2.0428927997965056</v>
      </c>
      <c r="BR71" s="126">
        <f t="shared" si="200"/>
        <v>2.6049029929312679</v>
      </c>
      <c r="BS71" s="125">
        <f t="shared" si="200"/>
        <v>1.5163075131042516</v>
      </c>
      <c r="BT71" s="125">
        <f t="shared" si="200"/>
        <v>0.70699432892249525</v>
      </c>
      <c r="BU71" s="125">
        <f t="shared" si="200"/>
        <v>0.37181632273656812</v>
      </c>
      <c r="BV71" s="126">
        <f t="shared" si="200"/>
        <v>0.31593794076163612</v>
      </c>
      <c r="BW71" s="125">
        <f t="shared" si="200"/>
        <v>3.3918656571539505</v>
      </c>
      <c r="BX71" s="125">
        <f t="shared" si="200"/>
        <v>1.6846880907372401</v>
      </c>
      <c r="BY71" s="125">
        <f t="shared" si="200"/>
        <v>0.79949999999999999</v>
      </c>
      <c r="BZ71" s="126">
        <f t="shared" si="200"/>
        <v>0.6453287197231834</v>
      </c>
      <c r="CA71" s="125">
        <f t="shared" si="200"/>
        <v>5.7456747404844295</v>
      </c>
      <c r="CB71" s="125">
        <f t="shared" si="200"/>
        <v>2.893288715374605</v>
      </c>
      <c r="CC71" s="125">
        <f t="shared" si="200"/>
        <v>1.6151228733459357</v>
      </c>
      <c r="CD71" s="126">
        <f t="shared" si="200"/>
        <v>1.006209219111766</v>
      </c>
      <c r="CE71" s="125">
        <f t="shared" si="200"/>
        <v>54.768394486507475</v>
      </c>
      <c r="CF71" s="125">
        <f t="shared" si="200"/>
        <v>33.843527738264584</v>
      </c>
      <c r="CG71" s="125">
        <f t="shared" si="200"/>
        <v>22.368776671408252</v>
      </c>
      <c r="CH71" s="126">
        <f t="shared" si="200"/>
        <v>16.692389758179232</v>
      </c>
      <c r="CI71" s="127"/>
      <c r="CJ71" s="127"/>
      <c r="CK71" s="127"/>
      <c r="CL71" s="129"/>
      <c r="CM71" s="129"/>
      <c r="CN71" s="129"/>
    </row>
  </sheetData>
  <mergeCells count="50">
    <mergeCell ref="BO40:BR40"/>
    <mergeCell ref="BS40:BV40"/>
    <mergeCell ref="BW40:BZ40"/>
    <mergeCell ref="CA40:CD40"/>
    <mergeCell ref="CE40:CH40"/>
    <mergeCell ref="AU40:AX40"/>
    <mergeCell ref="AY40:BB40"/>
    <mergeCell ref="BC40:BF40"/>
    <mergeCell ref="BG40:BJ40"/>
    <mergeCell ref="BK40:BN40"/>
    <mergeCell ref="AA40:AD40"/>
    <mergeCell ref="AE40:AH40"/>
    <mergeCell ref="AI40:AL40"/>
    <mergeCell ref="AM40:AP40"/>
    <mergeCell ref="AQ40:AT40"/>
    <mergeCell ref="G40:J40"/>
    <mergeCell ref="K40:N40"/>
    <mergeCell ref="O40:Q40"/>
    <mergeCell ref="S40:V40"/>
    <mergeCell ref="W40:Z40"/>
    <mergeCell ref="G39:U39"/>
    <mergeCell ref="W39:AL39"/>
    <mergeCell ref="AM39:BB39"/>
    <mergeCell ref="BC39:BR39"/>
    <mergeCell ref="BS39:CH39"/>
    <mergeCell ref="G2:U2"/>
    <mergeCell ref="O3:Q3"/>
    <mergeCell ref="G3:J3"/>
    <mergeCell ref="K3:N3"/>
    <mergeCell ref="S3:V3"/>
    <mergeCell ref="AI3:AL3"/>
    <mergeCell ref="AA3:AD3"/>
    <mergeCell ref="AE3:AH3"/>
    <mergeCell ref="AM3:AP3"/>
    <mergeCell ref="W2:AL2"/>
    <mergeCell ref="W3:Z3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CJ21" r:id="rId10"/>
    <hyperlink ref="CJ22" r:id="rId11"/>
    <hyperlink ref="B20" r:id="rId12" display="https://github.com/aspnetboilerplate/aspnetboilerplate.git"/>
    <hyperlink ref="CJ42" r:id="rId13"/>
    <hyperlink ref="CJ44" r:id="rId14"/>
    <hyperlink ref="CJ45" r:id="rId15"/>
    <hyperlink ref="CJ46" r:id="rId16"/>
    <hyperlink ref="CJ48" r:id="rId17"/>
    <hyperlink ref="CJ47" r:id="rId18"/>
    <hyperlink ref="CJ56" r:id="rId19"/>
    <hyperlink ref="CJ60" r:id="rId20"/>
    <hyperlink ref="CJ57" r:id="rId21"/>
    <hyperlink ref="CJ58" r:id="rId22"/>
    <hyperlink ref="CJ59" r:id="rId23"/>
    <hyperlink ref="B57" r:id="rId24" display="https://github.com/aspnetboilerplate/aspnetboilerplate.git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H18" sqref="H18"/>
    </sheetView>
  </sheetViews>
  <sheetFormatPr defaultRowHeight="15" x14ac:dyDescent="0.25"/>
  <cols>
    <col min="1" max="1" width="13.85546875" customWidth="1"/>
    <col min="5" max="5" width="9.85546875" customWidth="1"/>
  </cols>
  <sheetData>
    <row r="1" spans="1:8" ht="15.75" thickBot="1" x14ac:dyDescent="0.3"/>
    <row r="2" spans="1:8" ht="15.75" thickBot="1" x14ac:dyDescent="0.3">
      <c r="C2" s="97" t="s">
        <v>80</v>
      </c>
      <c r="D2" s="98"/>
      <c r="E2" s="99" t="s">
        <v>81</v>
      </c>
      <c r="F2" s="100"/>
      <c r="G2" s="61" t="s">
        <v>80</v>
      </c>
      <c r="H2" s="62" t="s">
        <v>81</v>
      </c>
    </row>
    <row r="3" spans="1:8" ht="15.75" thickBot="1" x14ac:dyDescent="0.3">
      <c r="A3" s="59" t="s">
        <v>85</v>
      </c>
      <c r="B3" s="60" t="s">
        <v>84</v>
      </c>
      <c r="C3" s="60" t="s">
        <v>82</v>
      </c>
      <c r="D3" s="60" t="s">
        <v>83</v>
      </c>
      <c r="E3" s="60" t="s">
        <v>82</v>
      </c>
      <c r="F3" s="60" t="s">
        <v>83</v>
      </c>
      <c r="G3" s="59" t="s">
        <v>87</v>
      </c>
      <c r="H3" s="59" t="s">
        <v>87</v>
      </c>
    </row>
    <row r="4" spans="1:8" x14ac:dyDescent="0.25">
      <c r="A4" s="57" t="s">
        <v>9</v>
      </c>
      <c r="B4" s="57">
        <v>3002</v>
      </c>
      <c r="C4" s="53">
        <v>11.4375</v>
      </c>
      <c r="D4" s="9">
        <v>30</v>
      </c>
      <c r="E4" s="53">
        <v>17.043478260869499</v>
      </c>
      <c r="F4" s="9">
        <v>87</v>
      </c>
      <c r="G4">
        <f>D4*100/B4</f>
        <v>0.99933377748167884</v>
      </c>
      <c r="H4">
        <f>F4*100/B4</f>
        <v>2.8980679546968688</v>
      </c>
    </row>
    <row r="5" spans="1:8" x14ac:dyDescent="0.25">
      <c r="A5" s="57" t="s">
        <v>10</v>
      </c>
      <c r="B5" s="57">
        <v>5242</v>
      </c>
      <c r="C5" s="53">
        <v>6.9166666666666599</v>
      </c>
      <c r="D5" s="9">
        <v>84</v>
      </c>
      <c r="E5" s="53">
        <v>9.7777777777777697</v>
      </c>
      <c r="F5" s="9">
        <v>91</v>
      </c>
      <c r="G5">
        <f t="shared" ref="G5:G30" si="0">D5*100/B5</f>
        <v>1.602441816100725</v>
      </c>
      <c r="H5">
        <f t="shared" ref="H5:H30" si="1">F5*100/B5</f>
        <v>1.7359786341091186</v>
      </c>
    </row>
    <row r="6" spans="1:8" x14ac:dyDescent="0.25">
      <c r="A6" s="57" t="s">
        <v>13</v>
      </c>
      <c r="B6" s="57">
        <v>2467</v>
      </c>
      <c r="C6" s="53">
        <v>12.6666666666666</v>
      </c>
      <c r="D6" s="9">
        <v>83</v>
      </c>
      <c r="E6" s="53">
        <v>17.68</v>
      </c>
      <c r="F6" s="9">
        <v>118</v>
      </c>
      <c r="G6">
        <f t="shared" si="0"/>
        <v>3.364410214835833</v>
      </c>
      <c r="H6">
        <f t="shared" si="1"/>
        <v>4.7831374138629918</v>
      </c>
    </row>
    <row r="7" spans="1:8" x14ac:dyDescent="0.25">
      <c r="A7" s="57" t="s">
        <v>15</v>
      </c>
      <c r="B7" s="57">
        <v>2288</v>
      </c>
      <c r="C7" s="53">
        <v>24.027027027027</v>
      </c>
      <c r="D7" s="9">
        <v>572</v>
      </c>
      <c r="E7" s="53">
        <v>29.045454545454501</v>
      </c>
      <c r="F7" s="9">
        <v>594</v>
      </c>
      <c r="G7">
        <f t="shared" si="0"/>
        <v>25</v>
      </c>
      <c r="H7">
        <f t="shared" si="1"/>
        <v>25.96153846153846</v>
      </c>
    </row>
    <row r="8" spans="1:8" x14ac:dyDescent="0.25">
      <c r="A8" s="57" t="s">
        <v>29</v>
      </c>
      <c r="B8" s="57">
        <v>30282</v>
      </c>
      <c r="C8" s="54" t="s">
        <v>86</v>
      </c>
      <c r="D8" s="9" t="s">
        <v>86</v>
      </c>
      <c r="E8" s="54" t="s">
        <v>86</v>
      </c>
      <c r="F8" s="9" t="s">
        <v>86</v>
      </c>
      <c r="G8" t="s">
        <v>86</v>
      </c>
      <c r="H8" t="s">
        <v>86</v>
      </c>
    </row>
    <row r="9" spans="1:8" x14ac:dyDescent="0.25">
      <c r="A9" s="57" t="s">
        <v>32</v>
      </c>
      <c r="B9" s="57">
        <v>2138</v>
      </c>
      <c r="C9" s="53">
        <v>11.133333333333301</v>
      </c>
      <c r="D9" s="9">
        <v>83</v>
      </c>
      <c r="E9" s="53">
        <v>13.8823529411764</v>
      </c>
      <c r="F9" s="9">
        <v>126</v>
      </c>
      <c r="G9">
        <f t="shared" si="0"/>
        <v>3.8821328344246959</v>
      </c>
      <c r="H9">
        <f t="shared" si="1"/>
        <v>5.8933582787652012</v>
      </c>
    </row>
    <row r="10" spans="1:8" x14ac:dyDescent="0.25">
      <c r="A10" s="57" t="s">
        <v>31</v>
      </c>
      <c r="B10" s="57">
        <v>4352</v>
      </c>
      <c r="C10" s="53">
        <v>10.421052631578901</v>
      </c>
      <c r="D10" s="9">
        <v>479</v>
      </c>
      <c r="E10" s="53">
        <v>13.2083333333333</v>
      </c>
      <c r="F10" s="9">
        <v>808</v>
      </c>
      <c r="G10">
        <f t="shared" si="0"/>
        <v>11.006433823529411</v>
      </c>
      <c r="H10">
        <f t="shared" si="1"/>
        <v>18.566176470588236</v>
      </c>
    </row>
    <row r="11" spans="1:8" x14ac:dyDescent="0.25">
      <c r="A11" s="57" t="s">
        <v>35</v>
      </c>
      <c r="B11" s="57">
        <v>13208</v>
      </c>
      <c r="C11" s="53">
        <v>21.235294117647001</v>
      </c>
      <c r="D11" s="9">
        <v>148</v>
      </c>
      <c r="E11" s="53">
        <v>30.044444444444402</v>
      </c>
      <c r="F11" s="9">
        <v>241</v>
      </c>
      <c r="G11">
        <f t="shared" si="0"/>
        <v>1.1205330102967899</v>
      </c>
      <c r="H11">
        <f t="shared" si="1"/>
        <v>1.8246517262265294</v>
      </c>
    </row>
    <row r="12" spans="1:8" x14ac:dyDescent="0.25">
      <c r="A12" s="57" t="s">
        <v>37</v>
      </c>
      <c r="B12" s="57">
        <v>676</v>
      </c>
      <c r="C12" s="53">
        <v>21.185185185185102</v>
      </c>
      <c r="D12" s="9">
        <v>516</v>
      </c>
      <c r="E12" s="53">
        <v>27.033333333333299</v>
      </c>
      <c r="F12" s="9">
        <v>532</v>
      </c>
      <c r="G12" s="52">
        <f t="shared" si="0"/>
        <v>76.331360946745562</v>
      </c>
      <c r="H12" s="52">
        <f t="shared" si="1"/>
        <v>78.698224852071007</v>
      </c>
    </row>
    <row r="13" spans="1:8" x14ac:dyDescent="0.25">
      <c r="A13" s="57" t="s">
        <v>63</v>
      </c>
      <c r="B13" s="57">
        <v>10925</v>
      </c>
      <c r="C13" s="53">
        <v>25.323529411764699</v>
      </c>
      <c r="D13" s="9">
        <v>309</v>
      </c>
      <c r="E13" s="53">
        <v>34.325581395348799</v>
      </c>
      <c r="F13" s="9">
        <v>177</v>
      </c>
      <c r="G13">
        <f t="shared" si="0"/>
        <v>2.8283752860411902</v>
      </c>
      <c r="H13">
        <f t="shared" si="1"/>
        <v>1.6201372997711669</v>
      </c>
    </row>
    <row r="14" spans="1:8" x14ac:dyDescent="0.25">
      <c r="A14" s="57" t="s">
        <v>64</v>
      </c>
      <c r="B14" s="57">
        <v>6139</v>
      </c>
      <c r="C14" s="53">
        <v>35.090909090909001</v>
      </c>
      <c r="D14" s="9">
        <v>890</v>
      </c>
      <c r="E14" s="53">
        <v>47.371428571428503</v>
      </c>
      <c r="F14" s="9">
        <v>799</v>
      </c>
      <c r="G14">
        <f t="shared" si="0"/>
        <v>14.497475158820654</v>
      </c>
      <c r="H14">
        <f t="shared" si="1"/>
        <v>13.01514904707607</v>
      </c>
    </row>
    <row r="15" spans="1:8" x14ac:dyDescent="0.25">
      <c r="A15" s="57" t="s">
        <v>65</v>
      </c>
      <c r="B15" s="57">
        <v>2896</v>
      </c>
      <c r="C15" s="53">
        <v>33.877551020408099</v>
      </c>
      <c r="D15" s="9">
        <v>142</v>
      </c>
      <c r="E15" s="53">
        <v>44.6666666666666</v>
      </c>
      <c r="F15" s="9">
        <v>224</v>
      </c>
      <c r="G15">
        <f t="shared" si="0"/>
        <v>4.903314917127072</v>
      </c>
      <c r="H15">
        <f t="shared" si="1"/>
        <v>7.7348066298342539</v>
      </c>
    </row>
    <row r="16" spans="1:8" x14ac:dyDescent="0.25">
      <c r="A16" s="57" t="s">
        <v>66</v>
      </c>
      <c r="B16" s="57">
        <v>6365</v>
      </c>
      <c r="C16" s="53">
        <v>21.6875</v>
      </c>
      <c r="D16" s="9">
        <v>227</v>
      </c>
      <c r="E16" s="53">
        <v>28.619047619047599</v>
      </c>
      <c r="F16" s="9">
        <v>228</v>
      </c>
      <c r="G16">
        <f t="shared" si="0"/>
        <v>3.5663786331500393</v>
      </c>
      <c r="H16">
        <f t="shared" si="1"/>
        <v>3.5820895522388061</v>
      </c>
    </row>
    <row r="17" spans="1:8" x14ac:dyDescent="0.25">
      <c r="A17" s="57" t="s">
        <v>67</v>
      </c>
      <c r="B17" s="57">
        <v>3329</v>
      </c>
      <c r="C17" s="53">
        <v>21.53125</v>
      </c>
      <c r="D17" s="9">
        <v>2519</v>
      </c>
      <c r="E17" s="53">
        <v>25.552631578947299</v>
      </c>
      <c r="F17" s="9">
        <v>2351</v>
      </c>
      <c r="G17" s="52">
        <f t="shared" si="0"/>
        <v>75.668368879543408</v>
      </c>
      <c r="H17" s="52">
        <f t="shared" si="1"/>
        <v>70.621808350856114</v>
      </c>
    </row>
    <row r="18" spans="1:8" x14ac:dyDescent="0.25">
      <c r="A18" s="57" t="s">
        <v>49</v>
      </c>
      <c r="B18" s="57">
        <v>3311</v>
      </c>
      <c r="C18" s="53">
        <v>18.172413793103399</v>
      </c>
      <c r="D18" s="9">
        <v>38</v>
      </c>
      <c r="E18" s="53">
        <v>24.176470588235201</v>
      </c>
      <c r="F18" s="9">
        <v>64</v>
      </c>
      <c r="G18">
        <f t="shared" si="0"/>
        <v>1.147689519782543</v>
      </c>
      <c r="H18">
        <f t="shared" si="1"/>
        <v>1.9329507701600726</v>
      </c>
    </row>
    <row r="19" spans="1:8" x14ac:dyDescent="0.25">
      <c r="A19" s="57" t="s">
        <v>53</v>
      </c>
      <c r="B19" s="57">
        <v>8270</v>
      </c>
      <c r="C19" s="53">
        <v>7.6923076923076898</v>
      </c>
      <c r="D19" s="9">
        <v>129</v>
      </c>
      <c r="E19" s="53">
        <v>10.3333333333333</v>
      </c>
      <c r="F19" s="9">
        <v>131</v>
      </c>
      <c r="G19">
        <f t="shared" si="0"/>
        <v>1.5598548972188633</v>
      </c>
      <c r="H19">
        <f t="shared" si="1"/>
        <v>1.5840386940749698</v>
      </c>
    </row>
    <row r="20" spans="1:8" x14ac:dyDescent="0.25">
      <c r="A20" s="57" t="s">
        <v>55</v>
      </c>
      <c r="B20" s="57">
        <v>16330</v>
      </c>
      <c r="C20" s="53">
        <v>15.2916666666666</v>
      </c>
      <c r="D20" s="9">
        <v>3079</v>
      </c>
      <c r="E20" s="53">
        <v>22.324324324324301</v>
      </c>
      <c r="F20" s="9">
        <v>1907</v>
      </c>
      <c r="G20">
        <f t="shared" si="0"/>
        <v>18.854868340477648</v>
      </c>
      <c r="H20">
        <f t="shared" si="1"/>
        <v>11.677893447642376</v>
      </c>
    </row>
    <row r="21" spans="1:8" x14ac:dyDescent="0.25">
      <c r="A21" s="57" t="s">
        <v>57</v>
      </c>
      <c r="B21" s="57">
        <v>2115</v>
      </c>
      <c r="C21" s="53">
        <v>12.136363636363599</v>
      </c>
      <c r="D21" s="9">
        <v>30</v>
      </c>
      <c r="E21" s="53">
        <v>15.535714285714199</v>
      </c>
      <c r="F21" s="9">
        <v>51</v>
      </c>
      <c r="G21">
        <f t="shared" si="0"/>
        <v>1.4184397163120568</v>
      </c>
      <c r="H21">
        <f t="shared" si="1"/>
        <v>2.4113475177304964</v>
      </c>
    </row>
    <row r="22" spans="1:8" x14ac:dyDescent="0.25">
      <c r="A22" s="57" t="s">
        <v>51</v>
      </c>
      <c r="B22" s="57">
        <v>10187</v>
      </c>
      <c r="C22" s="53">
        <v>15.92</v>
      </c>
      <c r="D22" s="9">
        <v>268</v>
      </c>
      <c r="E22" s="53">
        <v>19.625</v>
      </c>
      <c r="F22" s="9">
        <v>664</v>
      </c>
      <c r="G22">
        <f t="shared" si="0"/>
        <v>2.630803965838814</v>
      </c>
      <c r="H22">
        <f t="shared" si="1"/>
        <v>6.5181113183469126</v>
      </c>
    </row>
    <row r="23" spans="1:8" x14ac:dyDescent="0.25">
      <c r="A23" s="57" t="s">
        <v>47</v>
      </c>
      <c r="B23" s="57">
        <v>9285</v>
      </c>
      <c r="C23" s="53">
        <v>12.782608695652099</v>
      </c>
      <c r="D23" s="9">
        <v>57</v>
      </c>
      <c r="E23" s="53">
        <v>17.8965517241379</v>
      </c>
      <c r="F23" s="9">
        <v>75</v>
      </c>
      <c r="G23">
        <f t="shared" si="0"/>
        <v>0.61389337641357022</v>
      </c>
      <c r="H23">
        <f t="shared" si="1"/>
        <v>0.80775444264943452</v>
      </c>
    </row>
    <row r="24" spans="1:8" x14ac:dyDescent="0.25">
      <c r="A24" s="57" t="s">
        <v>43</v>
      </c>
      <c r="B24" s="57">
        <v>35785</v>
      </c>
      <c r="C24" s="53">
        <v>16.629629629629601</v>
      </c>
      <c r="D24" s="9">
        <v>10457</v>
      </c>
      <c r="E24" s="53">
        <v>23.205882352941099</v>
      </c>
      <c r="F24" s="9">
        <v>11436</v>
      </c>
      <c r="G24" s="52">
        <f t="shared" si="0"/>
        <v>29.221740952913233</v>
      </c>
      <c r="H24" s="52">
        <f t="shared" si="1"/>
        <v>31.957524102277489</v>
      </c>
    </row>
    <row r="25" spans="1:8" x14ac:dyDescent="0.25">
      <c r="A25" s="57" t="s">
        <v>74</v>
      </c>
      <c r="B25" s="57">
        <v>11249</v>
      </c>
      <c r="C25" s="53">
        <v>17.8</v>
      </c>
      <c r="D25" s="9">
        <v>51</v>
      </c>
      <c r="E25" s="53">
        <v>28.736842105263101</v>
      </c>
      <c r="F25" s="9">
        <v>1513</v>
      </c>
      <c r="G25">
        <f t="shared" si="0"/>
        <v>0.45337363321184104</v>
      </c>
      <c r="H25">
        <f t="shared" si="1"/>
        <v>13.450084451951284</v>
      </c>
    </row>
    <row r="26" spans="1:8" x14ac:dyDescent="0.25">
      <c r="A26" s="57" t="s">
        <v>75</v>
      </c>
      <c r="B26" s="57">
        <v>1767</v>
      </c>
      <c r="C26" s="53">
        <v>7.9</v>
      </c>
      <c r="D26" s="9">
        <v>50</v>
      </c>
      <c r="E26" s="53">
        <v>10.615384615384601</v>
      </c>
      <c r="F26" s="9">
        <v>50</v>
      </c>
      <c r="G26">
        <f t="shared" si="0"/>
        <v>2.8296547821165818</v>
      </c>
      <c r="H26">
        <f t="shared" si="1"/>
        <v>2.8296547821165818</v>
      </c>
    </row>
    <row r="27" spans="1:8" x14ac:dyDescent="0.25">
      <c r="A27" s="57" t="s">
        <v>76</v>
      </c>
      <c r="B27" s="57">
        <v>5692</v>
      </c>
      <c r="C27" s="53">
        <v>17.714285714285701</v>
      </c>
      <c r="D27" s="9">
        <v>87</v>
      </c>
      <c r="E27" s="53">
        <v>20.440000000000001</v>
      </c>
      <c r="F27" s="9">
        <v>87</v>
      </c>
      <c r="G27">
        <f t="shared" si="0"/>
        <v>1.528460997891778</v>
      </c>
      <c r="H27">
        <f t="shared" si="1"/>
        <v>1.528460997891778</v>
      </c>
    </row>
    <row r="28" spans="1:8" x14ac:dyDescent="0.25">
      <c r="A28" s="57" t="s">
        <v>77</v>
      </c>
      <c r="B28" s="57">
        <v>459</v>
      </c>
      <c r="C28" s="53">
        <v>36.484848484848399</v>
      </c>
      <c r="D28" s="9">
        <v>325</v>
      </c>
      <c r="E28" s="53">
        <v>40.75</v>
      </c>
      <c r="F28" s="9">
        <v>393</v>
      </c>
      <c r="G28" s="52">
        <f t="shared" si="0"/>
        <v>70.806100217864923</v>
      </c>
      <c r="H28" s="52">
        <f t="shared" si="1"/>
        <v>85.620915032679733</v>
      </c>
    </row>
    <row r="29" spans="1:8" x14ac:dyDescent="0.25">
      <c r="A29" s="57" t="s">
        <v>78</v>
      </c>
      <c r="B29" s="57">
        <v>4230</v>
      </c>
      <c r="C29" s="53">
        <v>29.659090909090899</v>
      </c>
      <c r="D29" s="9">
        <v>236</v>
      </c>
      <c r="E29" s="53">
        <v>43.862068965517203</v>
      </c>
      <c r="F29" s="9">
        <v>306</v>
      </c>
      <c r="G29">
        <f t="shared" si="0"/>
        <v>5.5791962174940899</v>
      </c>
      <c r="H29">
        <f t="shared" si="1"/>
        <v>7.2340425531914896</v>
      </c>
    </row>
    <row r="30" spans="1:8" x14ac:dyDescent="0.25">
      <c r="A30" s="58" t="s">
        <v>79</v>
      </c>
      <c r="B30" s="58">
        <v>7330</v>
      </c>
      <c r="C30" s="55">
        <v>40.405405405405403</v>
      </c>
      <c r="D30" s="56">
        <v>134</v>
      </c>
      <c r="E30" s="55">
        <v>54.767857142857103</v>
      </c>
      <c r="F30" s="56">
        <v>103638</v>
      </c>
      <c r="G30">
        <f t="shared" si="0"/>
        <v>1.8281036834924966</v>
      </c>
      <c r="H30" s="52">
        <f t="shared" si="1"/>
        <v>1413.8881309686221</v>
      </c>
    </row>
  </sheetData>
  <mergeCells count="2">
    <mergeCell ref="C2:D2"/>
    <mergeCell ref="E2:F2"/>
  </mergeCells>
  <hyperlinks>
    <hyperlink ref="A19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4"/>
  <sheetViews>
    <sheetView topLeftCell="A264" workbookViewId="0">
      <selection activeCell="J284" sqref="A257:J284"/>
    </sheetView>
  </sheetViews>
  <sheetFormatPr defaultRowHeight="15" x14ac:dyDescent="0.25"/>
  <cols>
    <col min="1" max="1" width="11.85546875" customWidth="1"/>
    <col min="2" max="2" width="2.5703125" customWidth="1"/>
    <col min="3" max="3" width="11.5703125" customWidth="1"/>
    <col min="4" max="4" width="3.140625" customWidth="1"/>
    <col min="6" max="6" width="2.7109375" customWidth="1"/>
    <col min="8" max="8" width="3.140625" customWidth="1"/>
    <col min="9" max="9" width="8" customWidth="1"/>
    <col min="10" max="10" width="5" customWidth="1"/>
    <col min="12" max="12" width="5.85546875" customWidth="1"/>
  </cols>
  <sheetData>
    <row r="2" spans="1:10" ht="15.75" thickBot="1" x14ac:dyDescent="0.3">
      <c r="A2" s="101" t="s">
        <v>89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02"/>
      <c r="B3" s="103"/>
      <c r="C3" s="103" t="s">
        <v>0</v>
      </c>
      <c r="D3" s="103"/>
      <c r="E3" s="103" t="s">
        <v>90</v>
      </c>
      <c r="F3" s="103"/>
      <c r="G3" s="103" t="s">
        <v>3</v>
      </c>
      <c r="H3" s="103"/>
      <c r="I3" s="103" t="s">
        <v>91</v>
      </c>
      <c r="J3" s="104"/>
    </row>
    <row r="4" spans="1:10" x14ac:dyDescent="0.25">
      <c r="A4" s="105">
        <v>1</v>
      </c>
      <c r="B4" s="46" t="s">
        <v>92</v>
      </c>
      <c r="C4" s="46" t="s">
        <v>9</v>
      </c>
      <c r="D4" s="46" t="s">
        <v>92</v>
      </c>
      <c r="E4" s="46">
        <v>586</v>
      </c>
      <c r="F4" s="46" t="s">
        <v>92</v>
      </c>
      <c r="G4" s="46">
        <v>1679</v>
      </c>
      <c r="H4" s="46" t="s">
        <v>92</v>
      </c>
      <c r="I4" s="46" t="s">
        <v>5</v>
      </c>
      <c r="J4" s="42" t="s">
        <v>93</v>
      </c>
    </row>
    <row r="5" spans="1:10" x14ac:dyDescent="0.25">
      <c r="A5" s="105">
        <v>2</v>
      </c>
      <c r="B5" s="46" t="s">
        <v>92</v>
      </c>
      <c r="C5" s="46" t="s">
        <v>10</v>
      </c>
      <c r="D5" s="46" t="s">
        <v>92</v>
      </c>
      <c r="E5" s="46">
        <v>987</v>
      </c>
      <c r="F5" s="46" t="s">
        <v>92</v>
      </c>
      <c r="G5" s="46">
        <v>1181</v>
      </c>
      <c r="H5" s="46" t="s">
        <v>92</v>
      </c>
      <c r="I5" s="46" t="s">
        <v>5</v>
      </c>
      <c r="J5" s="42" t="s">
        <v>93</v>
      </c>
    </row>
    <row r="6" spans="1:10" x14ac:dyDescent="0.25">
      <c r="A6" s="105">
        <v>3</v>
      </c>
      <c r="B6" s="46" t="s">
        <v>92</v>
      </c>
      <c r="C6" s="46" t="s">
        <v>13</v>
      </c>
      <c r="D6" s="46" t="s">
        <v>92</v>
      </c>
      <c r="E6" s="46">
        <v>1084</v>
      </c>
      <c r="F6" s="46" t="s">
        <v>92</v>
      </c>
      <c r="G6" s="46">
        <v>1512</v>
      </c>
      <c r="H6" s="46" t="s">
        <v>92</v>
      </c>
      <c r="I6" s="46" t="s">
        <v>5</v>
      </c>
      <c r="J6" s="42" t="s">
        <v>93</v>
      </c>
    </row>
    <row r="7" spans="1:10" x14ac:dyDescent="0.25">
      <c r="A7" s="105">
        <v>4</v>
      </c>
      <c r="B7" s="46" t="s">
        <v>92</v>
      </c>
      <c r="C7" s="46" t="s">
        <v>15</v>
      </c>
      <c r="D7" s="46" t="s">
        <v>92</v>
      </c>
      <c r="E7" s="46">
        <v>783</v>
      </c>
      <c r="F7" s="46" t="s">
        <v>92</v>
      </c>
      <c r="G7" s="46">
        <v>1545</v>
      </c>
      <c r="H7" s="46" t="s">
        <v>92</v>
      </c>
      <c r="I7" s="46" t="s">
        <v>5</v>
      </c>
      <c r="J7" s="42" t="s">
        <v>93</v>
      </c>
    </row>
    <row r="8" spans="1:10" x14ac:dyDescent="0.25">
      <c r="A8" s="105">
        <v>5</v>
      </c>
      <c r="B8" s="46" t="s">
        <v>92</v>
      </c>
      <c r="C8" s="46" t="s">
        <v>29</v>
      </c>
      <c r="D8" s="46" t="s">
        <v>92</v>
      </c>
      <c r="E8" s="46">
        <v>2673</v>
      </c>
      <c r="F8" s="46" t="s">
        <v>92</v>
      </c>
      <c r="G8" s="46">
        <v>2468</v>
      </c>
      <c r="H8" s="46" t="s">
        <v>92</v>
      </c>
      <c r="I8" s="46" t="s">
        <v>5</v>
      </c>
      <c r="J8" s="42" t="s">
        <v>93</v>
      </c>
    </row>
    <row r="9" spans="1:10" x14ac:dyDescent="0.25">
      <c r="A9" s="105">
        <v>6</v>
      </c>
      <c r="B9" s="46" t="s">
        <v>92</v>
      </c>
      <c r="C9" s="46" t="s">
        <v>32</v>
      </c>
      <c r="D9" s="46" t="s">
        <v>92</v>
      </c>
      <c r="E9" s="46">
        <v>1103</v>
      </c>
      <c r="F9" s="46" t="s">
        <v>92</v>
      </c>
      <c r="G9" s="46">
        <v>2222</v>
      </c>
      <c r="H9" s="46" t="s">
        <v>92</v>
      </c>
      <c r="I9" s="46" t="s">
        <v>5</v>
      </c>
      <c r="J9" s="42" t="s">
        <v>93</v>
      </c>
    </row>
    <row r="10" spans="1:10" x14ac:dyDescent="0.25">
      <c r="A10" s="105">
        <v>7</v>
      </c>
      <c r="B10" s="46" t="s">
        <v>92</v>
      </c>
      <c r="C10" s="46" t="s">
        <v>31</v>
      </c>
      <c r="D10" s="46" t="s">
        <v>92</v>
      </c>
      <c r="E10" s="46">
        <v>1409</v>
      </c>
      <c r="F10" s="46" t="s">
        <v>92</v>
      </c>
      <c r="G10" s="46">
        <v>1572</v>
      </c>
      <c r="H10" s="46" t="s">
        <v>92</v>
      </c>
      <c r="I10" s="46" t="s">
        <v>5</v>
      </c>
      <c r="J10" s="42" t="s">
        <v>93</v>
      </c>
    </row>
    <row r="11" spans="1:10" x14ac:dyDescent="0.25">
      <c r="A11" s="105">
        <v>8</v>
      </c>
      <c r="B11" s="46" t="s">
        <v>92</v>
      </c>
      <c r="C11" s="46" t="s">
        <v>35</v>
      </c>
      <c r="D11" s="46" t="s">
        <v>92</v>
      </c>
      <c r="E11" s="46">
        <v>1592</v>
      </c>
      <c r="F11" s="46" t="s">
        <v>92</v>
      </c>
      <c r="G11" s="46">
        <v>3122</v>
      </c>
      <c r="H11" s="46" t="s">
        <v>92</v>
      </c>
      <c r="I11" s="46" t="s">
        <v>5</v>
      </c>
      <c r="J11" s="42" t="s">
        <v>93</v>
      </c>
    </row>
    <row r="12" spans="1:10" x14ac:dyDescent="0.25">
      <c r="A12" s="105">
        <v>9</v>
      </c>
      <c r="B12" s="46" t="s">
        <v>92</v>
      </c>
      <c r="C12" s="46" t="s">
        <v>37</v>
      </c>
      <c r="D12" s="46" t="s">
        <v>92</v>
      </c>
      <c r="E12" s="46">
        <v>242</v>
      </c>
      <c r="F12" s="46" t="s">
        <v>92</v>
      </c>
      <c r="G12" s="46">
        <v>1483</v>
      </c>
      <c r="H12" s="46" t="s">
        <v>92</v>
      </c>
      <c r="I12" s="46" t="s">
        <v>5</v>
      </c>
      <c r="J12" s="42" t="s">
        <v>93</v>
      </c>
    </row>
    <row r="13" spans="1:10" x14ac:dyDescent="0.25">
      <c r="A13" s="105">
        <v>10</v>
      </c>
      <c r="B13" s="46" t="s">
        <v>92</v>
      </c>
      <c r="C13" s="46" t="s">
        <v>63</v>
      </c>
      <c r="D13" s="46" t="s">
        <v>92</v>
      </c>
      <c r="E13" s="46">
        <v>1653</v>
      </c>
      <c r="F13" s="46" t="s">
        <v>92</v>
      </c>
      <c r="G13" s="46">
        <v>3749</v>
      </c>
      <c r="H13" s="46" t="s">
        <v>92</v>
      </c>
      <c r="I13" s="46" t="s">
        <v>5</v>
      </c>
      <c r="J13" s="42" t="s">
        <v>93</v>
      </c>
    </row>
    <row r="14" spans="1:10" x14ac:dyDescent="0.25">
      <c r="A14" s="105">
        <v>11</v>
      </c>
      <c r="B14" s="46" t="s">
        <v>92</v>
      </c>
      <c r="C14" s="46" t="s">
        <v>64</v>
      </c>
      <c r="D14" s="46" t="s">
        <v>92</v>
      </c>
      <c r="E14" s="46">
        <v>2050</v>
      </c>
      <c r="F14" s="46" t="s">
        <v>92</v>
      </c>
      <c r="G14" s="46">
        <v>5029</v>
      </c>
      <c r="H14" s="46" t="s">
        <v>92</v>
      </c>
      <c r="I14" s="46" t="s">
        <v>5</v>
      </c>
      <c r="J14" s="42" t="s">
        <v>93</v>
      </c>
    </row>
    <row r="15" spans="1:10" x14ac:dyDescent="0.25">
      <c r="A15" s="105">
        <v>12</v>
      </c>
      <c r="B15" s="46" t="s">
        <v>92</v>
      </c>
      <c r="C15" s="46" t="s">
        <v>65</v>
      </c>
      <c r="D15" s="46" t="s">
        <v>92</v>
      </c>
      <c r="E15" s="46">
        <v>541</v>
      </c>
      <c r="F15" s="46" t="s">
        <v>92</v>
      </c>
      <c r="G15" s="46">
        <v>5101</v>
      </c>
      <c r="H15" s="46" t="s">
        <v>92</v>
      </c>
      <c r="I15" s="46" t="s">
        <v>5</v>
      </c>
      <c r="J15" s="42" t="s">
        <v>93</v>
      </c>
    </row>
    <row r="16" spans="1:10" x14ac:dyDescent="0.25">
      <c r="A16" s="105">
        <v>13</v>
      </c>
      <c r="B16" s="46" t="s">
        <v>92</v>
      </c>
      <c r="C16" s="46" t="s">
        <v>66</v>
      </c>
      <c r="D16" s="46" t="s">
        <v>92</v>
      </c>
      <c r="E16" s="46">
        <v>1381</v>
      </c>
      <c r="F16" s="46" t="s">
        <v>92</v>
      </c>
      <c r="G16" s="46">
        <v>3449</v>
      </c>
      <c r="H16" s="46" t="s">
        <v>92</v>
      </c>
      <c r="I16" s="46" t="s">
        <v>5</v>
      </c>
      <c r="J16" s="42" t="s">
        <v>93</v>
      </c>
    </row>
    <row r="17" spans="1:10" x14ac:dyDescent="0.25">
      <c r="A17" s="105">
        <v>14</v>
      </c>
      <c r="B17" s="46" t="s">
        <v>92</v>
      </c>
      <c r="C17" s="46" t="s">
        <v>67</v>
      </c>
      <c r="D17" s="46" t="s">
        <v>92</v>
      </c>
      <c r="E17" s="46">
        <v>805</v>
      </c>
      <c r="F17" s="46" t="s">
        <v>92</v>
      </c>
      <c r="G17" s="46">
        <v>3668</v>
      </c>
      <c r="H17" s="46" t="s">
        <v>92</v>
      </c>
      <c r="I17" s="46" t="s">
        <v>5</v>
      </c>
      <c r="J17" s="42" t="s">
        <v>93</v>
      </c>
    </row>
    <row r="18" spans="1:10" x14ac:dyDescent="0.25">
      <c r="A18" s="105">
        <v>15</v>
      </c>
      <c r="B18" s="46" t="s">
        <v>92</v>
      </c>
      <c r="C18" s="46" t="s">
        <v>49</v>
      </c>
      <c r="D18" s="46" t="s">
        <v>92</v>
      </c>
      <c r="E18" s="46">
        <v>919</v>
      </c>
      <c r="F18" s="46" t="s">
        <v>92</v>
      </c>
      <c r="G18" s="46">
        <v>2505</v>
      </c>
      <c r="H18" s="46" t="s">
        <v>92</v>
      </c>
      <c r="I18" s="46" t="s">
        <v>94</v>
      </c>
      <c r="J18" s="42" t="s">
        <v>93</v>
      </c>
    </row>
    <row r="19" spans="1:10" x14ac:dyDescent="0.25">
      <c r="A19" s="105">
        <v>16</v>
      </c>
      <c r="B19" s="46" t="s">
        <v>92</v>
      </c>
      <c r="C19" s="46" t="s">
        <v>53</v>
      </c>
      <c r="D19" s="46" t="s">
        <v>92</v>
      </c>
      <c r="E19" s="46">
        <v>2353</v>
      </c>
      <c r="F19" s="46" t="s">
        <v>92</v>
      </c>
      <c r="G19" s="46">
        <v>1615</v>
      </c>
      <c r="H19" s="46" t="s">
        <v>92</v>
      </c>
      <c r="I19" s="46" t="s">
        <v>94</v>
      </c>
      <c r="J19" s="42" t="s">
        <v>93</v>
      </c>
    </row>
    <row r="20" spans="1:10" x14ac:dyDescent="0.25">
      <c r="A20" s="105">
        <v>17</v>
      </c>
      <c r="B20" s="46" t="s">
        <v>92</v>
      </c>
      <c r="C20" s="46" t="s">
        <v>55</v>
      </c>
      <c r="D20" s="46" t="s">
        <v>92</v>
      </c>
      <c r="E20" s="46">
        <v>3485</v>
      </c>
      <c r="F20" s="46" t="s">
        <v>92</v>
      </c>
      <c r="G20" s="46">
        <v>3353</v>
      </c>
      <c r="H20" s="46" t="s">
        <v>92</v>
      </c>
      <c r="I20" s="46" t="s">
        <v>94</v>
      </c>
      <c r="J20" s="42" t="s">
        <v>93</v>
      </c>
    </row>
    <row r="21" spans="1:10" x14ac:dyDescent="0.25">
      <c r="A21" s="105">
        <v>18</v>
      </c>
      <c r="B21" s="46" t="s">
        <v>92</v>
      </c>
      <c r="C21" s="46" t="s">
        <v>57</v>
      </c>
      <c r="D21" s="46" t="s">
        <v>92</v>
      </c>
      <c r="E21" s="46">
        <v>767</v>
      </c>
      <c r="F21" s="46" t="s">
        <v>92</v>
      </c>
      <c r="G21" s="46">
        <v>2397</v>
      </c>
      <c r="H21" s="46" t="s">
        <v>92</v>
      </c>
      <c r="I21" s="46" t="s">
        <v>94</v>
      </c>
      <c r="J21" s="42" t="s">
        <v>93</v>
      </c>
    </row>
    <row r="22" spans="1:10" x14ac:dyDescent="0.25">
      <c r="A22" s="105">
        <v>19</v>
      </c>
      <c r="B22" s="46" t="s">
        <v>92</v>
      </c>
      <c r="C22" s="46" t="s">
        <v>51</v>
      </c>
      <c r="D22" s="46" t="s">
        <v>92</v>
      </c>
      <c r="E22" s="46">
        <v>2250</v>
      </c>
      <c r="F22" s="46" t="s">
        <v>92</v>
      </c>
      <c r="G22" s="46">
        <v>1853</v>
      </c>
      <c r="H22" s="46" t="s">
        <v>92</v>
      </c>
      <c r="I22" s="46" t="s">
        <v>94</v>
      </c>
      <c r="J22" s="42" t="s">
        <v>93</v>
      </c>
    </row>
    <row r="23" spans="1:10" x14ac:dyDescent="0.25">
      <c r="A23" s="105">
        <v>20</v>
      </c>
      <c r="B23" s="46" t="s">
        <v>92</v>
      </c>
      <c r="C23" s="46" t="s">
        <v>47</v>
      </c>
      <c r="D23" s="46" t="s">
        <v>92</v>
      </c>
      <c r="E23" s="46">
        <v>1677</v>
      </c>
      <c r="F23" s="46" t="s">
        <v>92</v>
      </c>
      <c r="G23" s="46">
        <v>2445</v>
      </c>
      <c r="H23" s="46" t="s">
        <v>92</v>
      </c>
      <c r="I23" s="46" t="s">
        <v>94</v>
      </c>
      <c r="J23" s="42" t="s">
        <v>93</v>
      </c>
    </row>
    <row r="24" spans="1:10" x14ac:dyDescent="0.25">
      <c r="A24" s="105">
        <v>21</v>
      </c>
      <c r="B24" s="46" t="s">
        <v>92</v>
      </c>
      <c r="C24" s="46" t="s">
        <v>43</v>
      </c>
      <c r="D24" s="46" t="s">
        <v>92</v>
      </c>
      <c r="E24" s="46">
        <v>7107</v>
      </c>
      <c r="F24" s="46" t="s">
        <v>92</v>
      </c>
      <c r="G24" s="46">
        <v>2443</v>
      </c>
      <c r="H24" s="46" t="s">
        <v>92</v>
      </c>
      <c r="I24" s="46" t="s">
        <v>94</v>
      </c>
      <c r="J24" s="42" t="s">
        <v>93</v>
      </c>
    </row>
    <row r="25" spans="1:10" x14ac:dyDescent="0.25">
      <c r="A25" s="105">
        <v>22</v>
      </c>
      <c r="B25" s="46" t="s">
        <v>92</v>
      </c>
      <c r="C25" s="46" t="s">
        <v>74</v>
      </c>
      <c r="D25" s="46" t="s">
        <v>92</v>
      </c>
      <c r="E25" s="46">
        <v>2179</v>
      </c>
      <c r="F25" s="46" t="s">
        <v>92</v>
      </c>
      <c r="G25" s="46">
        <v>4065</v>
      </c>
      <c r="H25" s="46" t="s">
        <v>92</v>
      </c>
      <c r="I25" s="46" t="s">
        <v>94</v>
      </c>
      <c r="J25" s="42" t="s">
        <v>93</v>
      </c>
    </row>
    <row r="26" spans="1:10" x14ac:dyDescent="0.25">
      <c r="A26" s="105">
        <v>23</v>
      </c>
      <c r="B26" s="46" t="s">
        <v>92</v>
      </c>
      <c r="C26" s="46" t="s">
        <v>75</v>
      </c>
      <c r="D26" s="46" t="s">
        <v>92</v>
      </c>
      <c r="E26" s="46">
        <v>861</v>
      </c>
      <c r="F26" s="46" t="s">
        <v>92</v>
      </c>
      <c r="G26" s="46">
        <v>2033</v>
      </c>
      <c r="H26" s="46" t="s">
        <v>92</v>
      </c>
      <c r="I26" s="46" t="s">
        <v>94</v>
      </c>
      <c r="J26" s="42" t="s">
        <v>93</v>
      </c>
    </row>
    <row r="27" spans="1:10" x14ac:dyDescent="0.25">
      <c r="A27" s="105">
        <v>24</v>
      </c>
      <c r="B27" s="46" t="s">
        <v>92</v>
      </c>
      <c r="C27" s="46" t="s">
        <v>76</v>
      </c>
      <c r="D27" s="46" t="s">
        <v>92</v>
      </c>
      <c r="E27" s="46">
        <v>2029</v>
      </c>
      <c r="F27" s="46" t="s">
        <v>92</v>
      </c>
      <c r="G27" s="46">
        <v>2723</v>
      </c>
      <c r="H27" s="46" t="s">
        <v>92</v>
      </c>
      <c r="I27" s="46" t="s">
        <v>94</v>
      </c>
      <c r="J27" s="42" t="s">
        <v>93</v>
      </c>
    </row>
    <row r="28" spans="1:10" x14ac:dyDescent="0.25">
      <c r="A28" s="105">
        <v>25</v>
      </c>
      <c r="B28" s="46" t="s">
        <v>92</v>
      </c>
      <c r="C28" s="46" t="s">
        <v>77</v>
      </c>
      <c r="D28" s="46" t="s">
        <v>92</v>
      </c>
      <c r="E28" s="46">
        <v>117</v>
      </c>
      <c r="F28" s="46" t="s">
        <v>92</v>
      </c>
      <c r="G28" s="46">
        <v>2181</v>
      </c>
      <c r="H28" s="46" t="s">
        <v>92</v>
      </c>
      <c r="I28" s="46" t="s">
        <v>94</v>
      </c>
      <c r="J28" s="42" t="s">
        <v>93</v>
      </c>
    </row>
    <row r="29" spans="1:10" x14ac:dyDescent="0.25">
      <c r="A29" s="105">
        <v>26</v>
      </c>
      <c r="B29" s="46" t="s">
        <v>92</v>
      </c>
      <c r="C29" s="46" t="s">
        <v>78</v>
      </c>
      <c r="D29" s="46" t="s">
        <v>92</v>
      </c>
      <c r="E29" s="46">
        <v>1016</v>
      </c>
      <c r="F29" s="46" t="s">
        <v>92</v>
      </c>
      <c r="G29" s="46">
        <v>4417</v>
      </c>
      <c r="H29" s="46" t="s">
        <v>92</v>
      </c>
      <c r="I29" s="46" t="s">
        <v>94</v>
      </c>
      <c r="J29" s="42" t="s">
        <v>93</v>
      </c>
    </row>
    <row r="30" spans="1:10" ht="15.75" thickBot="1" x14ac:dyDescent="0.3">
      <c r="A30" s="106">
        <v>27</v>
      </c>
      <c r="B30" s="107" t="s">
        <v>92</v>
      </c>
      <c r="C30" s="107" t="s">
        <v>79</v>
      </c>
      <c r="D30" s="107" t="s">
        <v>92</v>
      </c>
      <c r="E30" s="107">
        <v>259</v>
      </c>
      <c r="F30" s="107" t="s">
        <v>92</v>
      </c>
      <c r="G30" s="107">
        <v>3882</v>
      </c>
      <c r="H30" s="107" t="s">
        <v>92</v>
      </c>
      <c r="I30" s="107" t="s">
        <v>94</v>
      </c>
      <c r="J30" s="108" t="s">
        <v>93</v>
      </c>
    </row>
    <row r="33" spans="1:27" x14ac:dyDescent="0.25">
      <c r="A33" s="109" t="s">
        <v>95</v>
      </c>
      <c r="B33" s="109"/>
      <c r="C33" s="109"/>
      <c r="D33" s="109"/>
      <c r="E33" s="109"/>
      <c r="F33" s="109"/>
      <c r="G33" s="109"/>
      <c r="H33" s="109"/>
      <c r="I33" s="109"/>
      <c r="J33" s="109"/>
    </row>
    <row r="34" spans="1:27" x14ac:dyDescent="0.25">
      <c r="A34" s="110"/>
      <c r="B34" s="110"/>
      <c r="C34" s="110">
        <v>5</v>
      </c>
      <c r="D34" s="110"/>
      <c r="E34" s="110">
        <v>10</v>
      </c>
      <c r="F34" s="110"/>
      <c r="G34" s="110">
        <v>20</v>
      </c>
      <c r="H34" s="110"/>
      <c r="I34" s="110" t="s">
        <v>96</v>
      </c>
      <c r="J34" s="110"/>
    </row>
    <row r="35" spans="1:27" x14ac:dyDescent="0.25">
      <c r="A35" s="43" t="s">
        <v>97</v>
      </c>
      <c r="B35" s="43" t="s">
        <v>92</v>
      </c>
      <c r="C35" s="120">
        <v>3.3903378096599166</v>
      </c>
      <c r="D35" s="43" t="s">
        <v>92</v>
      </c>
      <c r="E35" s="120">
        <v>5.6747753161174153</v>
      </c>
      <c r="F35" s="43" t="s">
        <v>92</v>
      </c>
      <c r="G35" s="120">
        <v>8.9962789260871006</v>
      </c>
      <c r="H35" s="43" t="s">
        <v>92</v>
      </c>
      <c r="I35" s="120">
        <v>80.307947158444136</v>
      </c>
      <c r="J35" s="43" t="s">
        <v>93</v>
      </c>
    </row>
    <row r="36" spans="1:27" x14ac:dyDescent="0.25">
      <c r="A36" s="43" t="s">
        <v>98</v>
      </c>
      <c r="B36" s="43" t="s">
        <v>92</v>
      </c>
      <c r="C36" s="120">
        <v>2.2367027937353217</v>
      </c>
      <c r="D36" s="43" t="s">
        <v>92</v>
      </c>
      <c r="E36" s="120">
        <v>3.4694389245123114</v>
      </c>
      <c r="F36" s="43" t="s">
        <v>92</v>
      </c>
      <c r="G36" s="120">
        <v>5.0229912372758694</v>
      </c>
      <c r="H36" s="43" t="s">
        <v>92</v>
      </c>
      <c r="I36" s="120">
        <v>60.135374035017264</v>
      </c>
      <c r="J36" s="43" t="s">
        <v>93</v>
      </c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AA36" s="120"/>
    </row>
    <row r="37" spans="1:27" x14ac:dyDescent="0.25">
      <c r="A37" s="43" t="s">
        <v>99</v>
      </c>
      <c r="B37" s="43" t="s">
        <v>92</v>
      </c>
      <c r="C37" s="120">
        <v>1.0352937396944091</v>
      </c>
      <c r="D37" s="43" t="s">
        <v>92</v>
      </c>
      <c r="E37" s="120">
        <v>2.534397108933041</v>
      </c>
      <c r="F37" s="43" t="s">
        <v>92</v>
      </c>
      <c r="G37" s="120">
        <v>3.5238770448237169</v>
      </c>
      <c r="H37" s="43" t="s">
        <v>92</v>
      </c>
      <c r="I37" s="120">
        <v>44.68067604270265</v>
      </c>
      <c r="J37" s="43" t="s">
        <v>93</v>
      </c>
    </row>
    <row r="38" spans="1:27" x14ac:dyDescent="0.25">
      <c r="A38" s="43" t="s">
        <v>100</v>
      </c>
      <c r="B38" s="43" t="s">
        <v>92</v>
      </c>
      <c r="C38" s="120">
        <v>0.90484442498787077</v>
      </c>
      <c r="D38" s="43" t="s">
        <v>92</v>
      </c>
      <c r="E38" s="120">
        <v>2.1626045248828669</v>
      </c>
      <c r="F38" s="43" t="s">
        <v>92</v>
      </c>
      <c r="G38" s="120">
        <v>2.8839190015479375</v>
      </c>
      <c r="H38" s="43" t="s">
        <v>92</v>
      </c>
      <c r="I38" s="120">
        <v>33.473100734899752</v>
      </c>
      <c r="J38" s="43" t="s">
        <v>93</v>
      </c>
    </row>
    <row r="40" spans="1:27" x14ac:dyDescent="0.25">
      <c r="A40" s="111" t="s">
        <v>101</v>
      </c>
      <c r="B40" s="111"/>
      <c r="C40" s="111"/>
      <c r="D40" s="111"/>
      <c r="E40" s="111"/>
      <c r="F40" s="111"/>
      <c r="G40" s="111"/>
      <c r="H40" s="111"/>
      <c r="I40" s="111"/>
      <c r="J40" s="111"/>
    </row>
    <row r="41" spans="1:27" x14ac:dyDescent="0.25">
      <c r="A41" s="111"/>
      <c r="B41" s="111"/>
      <c r="C41" s="111"/>
      <c r="D41" s="111"/>
      <c r="E41" s="111"/>
      <c r="F41" s="111"/>
      <c r="G41" s="111"/>
      <c r="H41" s="111"/>
      <c r="I41" s="111"/>
      <c r="J41" s="111"/>
    </row>
    <row r="42" spans="1:27" x14ac:dyDescent="0.25">
      <c r="A42" s="110"/>
      <c r="B42" s="110"/>
      <c r="C42" s="110">
        <v>5</v>
      </c>
      <c r="D42" s="110"/>
      <c r="E42" s="110">
        <v>10</v>
      </c>
      <c r="F42" s="110"/>
      <c r="G42" s="110">
        <v>20</v>
      </c>
      <c r="H42" s="110"/>
      <c r="I42" s="110" t="s">
        <v>96</v>
      </c>
      <c r="J42" s="110"/>
    </row>
    <row r="43" spans="1:27" x14ac:dyDescent="0.25">
      <c r="A43" s="43" t="s">
        <v>97</v>
      </c>
      <c r="B43" s="43" t="s">
        <v>92</v>
      </c>
      <c r="C43" s="120">
        <v>3.2404948019353839</v>
      </c>
      <c r="D43" s="43" t="s">
        <v>92</v>
      </c>
      <c r="E43" s="120">
        <v>5.3323846634470922</v>
      </c>
      <c r="F43" s="43" t="s">
        <v>92</v>
      </c>
      <c r="G43" s="120">
        <v>7.903798317533</v>
      </c>
      <c r="H43" s="43" t="s">
        <v>92</v>
      </c>
      <c r="I43" s="120">
        <v>67.163082595303152</v>
      </c>
      <c r="J43" s="43" t="s">
        <v>93</v>
      </c>
    </row>
    <row r="44" spans="1:27" x14ac:dyDescent="0.25">
      <c r="A44" s="43" t="s">
        <v>98</v>
      </c>
      <c r="B44" s="43" t="s">
        <v>92</v>
      </c>
      <c r="C44" s="120">
        <v>1.3500625442848062</v>
      </c>
      <c r="D44" s="43" t="s">
        <v>92</v>
      </c>
      <c r="E44" s="120">
        <v>3.2695734635263154</v>
      </c>
      <c r="F44" s="43" t="s">
        <v>92</v>
      </c>
      <c r="G44" s="120">
        <v>4.7196190465017018</v>
      </c>
      <c r="H44" s="43" t="s">
        <v>92</v>
      </c>
      <c r="I44" s="120">
        <v>47.392769235369933</v>
      </c>
      <c r="J44" s="43" t="s">
        <v>93</v>
      </c>
    </row>
    <row r="45" spans="1:27" x14ac:dyDescent="0.25">
      <c r="A45" s="43" t="s">
        <v>99</v>
      </c>
      <c r="B45" s="43" t="s">
        <v>92</v>
      </c>
      <c r="C45" s="120">
        <v>0.99619390145940367</v>
      </c>
      <c r="D45" s="43" t="s">
        <v>92</v>
      </c>
      <c r="E45" s="120">
        <v>1.6691351540234494</v>
      </c>
      <c r="F45" s="43" t="s">
        <v>92</v>
      </c>
      <c r="G45" s="120">
        <v>2.4944297537679678</v>
      </c>
      <c r="H45" s="43" t="s">
        <v>92</v>
      </c>
      <c r="I45" s="120">
        <v>32.393879967909562</v>
      </c>
      <c r="J45" s="43" t="s">
        <v>93</v>
      </c>
    </row>
    <row r="46" spans="1:27" x14ac:dyDescent="0.25">
      <c r="A46" s="43" t="s">
        <v>100</v>
      </c>
      <c r="B46" s="43" t="s">
        <v>92</v>
      </c>
      <c r="C46" s="120">
        <v>0.42779791670807837</v>
      </c>
      <c r="D46" s="43" t="s">
        <v>92</v>
      </c>
      <c r="E46" s="120">
        <v>1.2613202457563328</v>
      </c>
      <c r="F46" s="43" t="s">
        <v>92</v>
      </c>
      <c r="G46" s="120">
        <v>1.9266366055379394</v>
      </c>
      <c r="H46" s="43" t="s">
        <v>92</v>
      </c>
      <c r="I46" s="120">
        <v>22.153753246468909</v>
      </c>
      <c r="J46" s="43" t="s">
        <v>93</v>
      </c>
    </row>
    <row r="50" spans="1:10" x14ac:dyDescent="0.25">
      <c r="A50" s="109" t="s">
        <v>102</v>
      </c>
      <c r="B50" s="109"/>
      <c r="C50" s="109"/>
      <c r="D50" s="109"/>
      <c r="E50" s="109"/>
      <c r="F50" s="109"/>
      <c r="G50" s="109"/>
      <c r="H50" s="109"/>
      <c r="I50" s="109"/>
      <c r="J50" s="109"/>
    </row>
    <row r="51" spans="1:10" x14ac:dyDescent="0.25">
      <c r="A51" s="109"/>
      <c r="B51" s="109"/>
      <c r="C51" s="109"/>
      <c r="D51" s="109"/>
      <c r="E51" s="109"/>
      <c r="F51" s="109"/>
      <c r="G51" s="109"/>
      <c r="H51" s="109"/>
      <c r="I51" s="109"/>
      <c r="J51" s="109"/>
    </row>
    <row r="52" spans="1:10" x14ac:dyDescent="0.25">
      <c r="A52" s="110"/>
      <c r="B52" s="110"/>
      <c r="C52" s="110">
        <v>5</v>
      </c>
      <c r="D52" s="110"/>
      <c r="E52" s="110">
        <v>10</v>
      </c>
      <c r="F52" s="110"/>
      <c r="G52" s="110">
        <v>20</v>
      </c>
      <c r="H52" s="110"/>
      <c r="I52" s="110" t="s">
        <v>96</v>
      </c>
      <c r="J52" s="110"/>
    </row>
    <row r="53" spans="1:10" x14ac:dyDescent="0.25">
      <c r="A53" s="43" t="s">
        <v>97</v>
      </c>
      <c r="B53" s="43" t="s">
        <v>92</v>
      </c>
      <c r="C53" s="120">
        <v>19.750724573735603</v>
      </c>
      <c r="D53" s="43" t="s">
        <v>92</v>
      </c>
      <c r="E53" s="120">
        <v>29.857682688604612</v>
      </c>
      <c r="F53" s="43" t="s">
        <v>92</v>
      </c>
      <c r="G53" s="120">
        <v>39.28668300330277</v>
      </c>
      <c r="H53" s="43" t="s">
        <v>92</v>
      </c>
      <c r="I53" s="120">
        <v>76.593384465291649</v>
      </c>
      <c r="J53" s="43" t="s">
        <v>93</v>
      </c>
    </row>
    <row r="54" spans="1:10" x14ac:dyDescent="0.25">
      <c r="A54" s="43" t="s">
        <v>98</v>
      </c>
      <c r="B54" s="43" t="s">
        <v>92</v>
      </c>
      <c r="C54" s="120">
        <v>12.499328959900145</v>
      </c>
      <c r="D54" s="43" t="s">
        <v>92</v>
      </c>
      <c r="E54" s="120">
        <v>20.19870283438593</v>
      </c>
      <c r="F54" s="43" t="s">
        <v>92</v>
      </c>
      <c r="G54" s="120">
        <v>27.684556615157184</v>
      </c>
      <c r="H54" s="43" t="s">
        <v>92</v>
      </c>
      <c r="I54" s="120">
        <v>66.110067778878729</v>
      </c>
      <c r="J54" s="43" t="s">
        <v>93</v>
      </c>
    </row>
    <row r="55" spans="1:10" x14ac:dyDescent="0.25">
      <c r="A55" s="43" t="s">
        <v>99</v>
      </c>
      <c r="B55" s="43" t="s">
        <v>92</v>
      </c>
      <c r="C55" s="120">
        <v>8.4904555612236852</v>
      </c>
      <c r="D55" s="43" t="s">
        <v>92</v>
      </c>
      <c r="E55" s="120">
        <v>14.21625743716168</v>
      </c>
      <c r="F55" s="43" t="s">
        <v>92</v>
      </c>
      <c r="G55" s="120">
        <v>19.939784463968358</v>
      </c>
      <c r="H55" s="43" t="s">
        <v>92</v>
      </c>
      <c r="I55" s="120">
        <v>55.988498634199139</v>
      </c>
      <c r="J55" s="43" t="s">
        <v>93</v>
      </c>
    </row>
    <row r="56" spans="1:10" x14ac:dyDescent="0.25">
      <c r="A56" s="43" t="s">
        <v>100</v>
      </c>
      <c r="B56" s="43" t="s">
        <v>92</v>
      </c>
      <c r="C56" s="120">
        <v>6.5777675078353059</v>
      </c>
      <c r="D56" s="43" t="s">
        <v>92</v>
      </c>
      <c r="E56" s="120">
        <v>10.946168721357244</v>
      </c>
      <c r="F56" s="43" t="s">
        <v>92</v>
      </c>
      <c r="G56" s="120">
        <v>15.763164267018096</v>
      </c>
      <c r="H56" s="43" t="s">
        <v>92</v>
      </c>
      <c r="I56" s="120">
        <v>47.124047765738176</v>
      </c>
      <c r="J56" s="43" t="s">
        <v>93</v>
      </c>
    </row>
    <row r="59" spans="1:10" x14ac:dyDescent="0.25">
      <c r="A59" s="109" t="s">
        <v>103</v>
      </c>
      <c r="B59" s="109"/>
      <c r="C59" s="109"/>
      <c r="D59" s="109"/>
      <c r="E59" s="109"/>
      <c r="F59" s="109"/>
      <c r="G59" s="109"/>
      <c r="H59" s="109"/>
      <c r="I59" s="109"/>
      <c r="J59" s="109"/>
    </row>
    <row r="60" spans="1:10" x14ac:dyDescent="0.25">
      <c r="A60" s="109"/>
      <c r="B60" s="109"/>
      <c r="C60" s="109"/>
      <c r="D60" s="109"/>
      <c r="E60" s="109"/>
      <c r="F60" s="109"/>
      <c r="G60" s="109"/>
      <c r="H60" s="109"/>
      <c r="I60" s="109"/>
      <c r="J60" s="109"/>
    </row>
    <row r="61" spans="1:10" x14ac:dyDescent="0.25">
      <c r="A61" s="110"/>
      <c r="B61" s="110"/>
      <c r="C61" s="110">
        <v>5</v>
      </c>
      <c r="D61" s="110"/>
      <c r="E61" s="110">
        <v>10</v>
      </c>
      <c r="F61" s="110"/>
      <c r="G61" s="110">
        <v>20</v>
      </c>
      <c r="H61" s="110"/>
      <c r="I61" s="110" t="s">
        <v>96</v>
      </c>
      <c r="J61" s="110"/>
    </row>
    <row r="62" spans="1:10" x14ac:dyDescent="0.25">
      <c r="A62" s="43" t="s">
        <v>97</v>
      </c>
      <c r="B62" s="43" t="s">
        <v>92</v>
      </c>
      <c r="C62" s="120">
        <v>18.88380430926448</v>
      </c>
      <c r="D62" s="43" t="s">
        <v>92</v>
      </c>
      <c r="E62" s="120">
        <v>28.468095493224908</v>
      </c>
      <c r="F62" s="43" t="s">
        <v>92</v>
      </c>
      <c r="G62" s="120">
        <v>37.436324032814213</v>
      </c>
      <c r="H62" s="43" t="s">
        <v>92</v>
      </c>
      <c r="I62" s="120">
        <v>71.115379279293904</v>
      </c>
      <c r="J62" s="43" t="s">
        <v>93</v>
      </c>
    </row>
    <row r="63" spans="1:10" x14ac:dyDescent="0.25">
      <c r="A63" s="43" t="s">
        <v>98</v>
      </c>
      <c r="B63" s="43" t="s">
        <v>92</v>
      </c>
      <c r="C63" s="120">
        <v>11.873173122239018</v>
      </c>
      <c r="D63" s="43" t="s">
        <v>92</v>
      </c>
      <c r="E63" s="120">
        <v>19.032134053765279</v>
      </c>
      <c r="F63" s="43" t="s">
        <v>92</v>
      </c>
      <c r="G63" s="120">
        <v>25.933523016489229</v>
      </c>
      <c r="H63" s="43" t="s">
        <v>92</v>
      </c>
      <c r="I63" s="120">
        <v>59.576975227134795</v>
      </c>
      <c r="J63" s="43" t="s">
        <v>93</v>
      </c>
    </row>
    <row r="64" spans="1:10" x14ac:dyDescent="0.25">
      <c r="A64" s="43" t="s">
        <v>99</v>
      </c>
      <c r="B64" s="43" t="s">
        <v>92</v>
      </c>
      <c r="C64" s="120">
        <v>7.9985838051509752</v>
      </c>
      <c r="D64" s="43" t="s">
        <v>92</v>
      </c>
      <c r="E64" s="120">
        <v>13.094165990926976</v>
      </c>
      <c r="F64" s="43" t="s">
        <v>92</v>
      </c>
      <c r="G64" s="120">
        <v>18.151450451078485</v>
      </c>
      <c r="H64" s="43" t="s">
        <v>92</v>
      </c>
      <c r="I64" s="120">
        <v>48.649384881104261</v>
      </c>
      <c r="J64" s="43" t="s">
        <v>93</v>
      </c>
    </row>
    <row r="65" spans="1:10" x14ac:dyDescent="0.25">
      <c r="A65" s="43" t="s">
        <v>100</v>
      </c>
      <c r="B65" s="43" t="s">
        <v>92</v>
      </c>
      <c r="C65" s="120">
        <v>5.8457895232198096</v>
      </c>
      <c r="D65" s="43" t="s">
        <v>92</v>
      </c>
      <c r="E65" s="120">
        <v>9.9409662473598264</v>
      </c>
      <c r="F65" s="43" t="s">
        <v>92</v>
      </c>
      <c r="G65" s="120">
        <v>14.26853385907612</v>
      </c>
      <c r="H65" s="43" t="s">
        <v>92</v>
      </c>
      <c r="I65" s="120">
        <v>39.070478983421559</v>
      </c>
      <c r="J65" s="43" t="s">
        <v>93</v>
      </c>
    </row>
    <row r="68" spans="1:10" x14ac:dyDescent="0.25">
      <c r="A68" s="109" t="s">
        <v>104</v>
      </c>
      <c r="B68" s="109"/>
      <c r="C68" s="109"/>
      <c r="D68" s="109"/>
      <c r="E68" s="109"/>
      <c r="F68" s="109"/>
      <c r="G68" s="109"/>
      <c r="H68" s="109"/>
      <c r="I68" s="109"/>
      <c r="J68" s="109"/>
    </row>
    <row r="69" spans="1:10" x14ac:dyDescent="0.25">
      <c r="A69" s="109"/>
      <c r="B69" s="109"/>
      <c r="C69" s="109"/>
      <c r="D69" s="109"/>
      <c r="E69" s="109"/>
      <c r="F69" s="109"/>
      <c r="G69" s="109"/>
      <c r="H69" s="109"/>
      <c r="I69" s="109"/>
      <c r="J69" s="109"/>
    </row>
    <row r="70" spans="1:10" x14ac:dyDescent="0.25">
      <c r="A70" s="110"/>
      <c r="B70" s="110"/>
      <c r="C70" s="110">
        <v>5</v>
      </c>
      <c r="D70" s="110"/>
      <c r="E70" s="110">
        <v>10</v>
      </c>
      <c r="F70" s="110"/>
      <c r="G70" s="110">
        <v>20</v>
      </c>
      <c r="H70" s="110"/>
      <c r="I70" s="110" t="s">
        <v>96</v>
      </c>
      <c r="J70" s="110"/>
    </row>
    <row r="71" spans="1:10" x14ac:dyDescent="0.25">
      <c r="A71" s="43" t="s">
        <v>97</v>
      </c>
      <c r="B71" s="43" t="s">
        <v>92</v>
      </c>
      <c r="C71" s="120">
        <v>12.022595132079072</v>
      </c>
      <c r="D71" s="43" t="s">
        <v>92</v>
      </c>
      <c r="E71" s="120">
        <v>8.8647977859686939</v>
      </c>
      <c r="F71" s="43" t="s">
        <v>92</v>
      </c>
      <c r="G71" s="120">
        <v>6.7218016377903451</v>
      </c>
      <c r="H71" s="43" t="s">
        <v>92</v>
      </c>
      <c r="I71" s="120">
        <v>1.7917845640781036</v>
      </c>
      <c r="J71" s="43" t="s">
        <v>93</v>
      </c>
    </row>
    <row r="72" spans="1:10" x14ac:dyDescent="0.25">
      <c r="A72" s="43" t="s">
        <v>98</v>
      </c>
      <c r="B72" s="43" t="s">
        <v>92</v>
      </c>
      <c r="C72" s="120">
        <v>15.048995532788174</v>
      </c>
      <c r="D72" s="43" t="s">
        <v>92</v>
      </c>
      <c r="E72" s="120">
        <v>11.714851749319505</v>
      </c>
      <c r="F72" s="43" t="s">
        <v>92</v>
      </c>
      <c r="G72" s="120">
        <v>9.3778145766474701</v>
      </c>
      <c r="H72" s="43" t="s">
        <v>92</v>
      </c>
      <c r="I72" s="120">
        <v>2.2052019892571395</v>
      </c>
      <c r="J72" s="43" t="s">
        <v>93</v>
      </c>
    </row>
    <row r="73" spans="1:10" x14ac:dyDescent="0.25">
      <c r="A73" s="43" t="s">
        <v>99</v>
      </c>
      <c r="B73" s="43" t="s">
        <v>92</v>
      </c>
      <c r="C73" s="120">
        <v>17.45363973475288</v>
      </c>
      <c r="D73" s="43" t="s">
        <v>92</v>
      </c>
      <c r="E73" s="120">
        <v>13.971313425948967</v>
      </c>
      <c r="F73" s="43" t="s">
        <v>92</v>
      </c>
      <c r="G73" s="120">
        <v>11.568857425044866</v>
      </c>
      <c r="H73" s="43" t="s">
        <v>92</v>
      </c>
      <c r="I73" s="120">
        <v>2.8571742178523936</v>
      </c>
      <c r="J73" s="43" t="s">
        <v>93</v>
      </c>
    </row>
    <row r="74" spans="1:10" x14ac:dyDescent="0.25">
      <c r="A74" s="43" t="s">
        <v>100</v>
      </c>
      <c r="B74" s="43" t="s">
        <v>92</v>
      </c>
      <c r="C74" s="120">
        <v>18.963692748633399</v>
      </c>
      <c r="D74" s="43" t="s">
        <v>92</v>
      </c>
      <c r="E74" s="120">
        <v>15.275117109874495</v>
      </c>
      <c r="F74" s="43" t="s">
        <v>92</v>
      </c>
      <c r="G74" s="120">
        <v>12.936520782536846</v>
      </c>
      <c r="H74" s="43" t="s">
        <v>92</v>
      </c>
      <c r="I74" s="120">
        <v>3.6696762640150813</v>
      </c>
      <c r="J74" s="43" t="s">
        <v>93</v>
      </c>
    </row>
    <row r="77" spans="1:10" x14ac:dyDescent="0.25">
      <c r="A77" s="109" t="s">
        <v>105</v>
      </c>
      <c r="B77" s="109"/>
      <c r="C77" s="109"/>
      <c r="D77" s="109"/>
      <c r="E77" s="109"/>
      <c r="F77" s="109"/>
      <c r="G77" s="109"/>
      <c r="H77" s="109"/>
      <c r="I77" s="109"/>
      <c r="J77" s="109"/>
    </row>
    <row r="78" spans="1:10" x14ac:dyDescent="0.25">
      <c r="A78" s="109"/>
      <c r="B78" s="109"/>
      <c r="C78" s="109"/>
      <c r="D78" s="109"/>
      <c r="E78" s="109"/>
      <c r="F78" s="109"/>
      <c r="G78" s="109"/>
      <c r="H78" s="109"/>
      <c r="I78" s="109"/>
      <c r="J78" s="109"/>
    </row>
    <row r="79" spans="1:10" x14ac:dyDescent="0.25">
      <c r="A79" s="110"/>
      <c r="B79" s="110"/>
      <c r="C79" s="110">
        <v>5</v>
      </c>
      <c r="D79" s="110"/>
      <c r="E79" s="110">
        <v>10</v>
      </c>
      <c r="F79" s="110"/>
      <c r="G79" s="110">
        <v>20</v>
      </c>
      <c r="H79" s="110"/>
      <c r="I79" s="110" t="s">
        <v>96</v>
      </c>
      <c r="J79" s="110"/>
    </row>
    <row r="80" spans="1:10" x14ac:dyDescent="0.25">
      <c r="A80" s="43" t="s">
        <v>97</v>
      </c>
      <c r="B80" s="43" t="s">
        <v>92</v>
      </c>
      <c r="C80" s="120">
        <v>12.051982182161808</v>
      </c>
      <c r="D80" s="43" t="s">
        <v>92</v>
      </c>
      <c r="E80" s="120">
        <v>9.0188356636288205</v>
      </c>
      <c r="F80" s="43" t="s">
        <v>92</v>
      </c>
      <c r="G80" s="120">
        <v>6.9759140458681284</v>
      </c>
      <c r="H80" s="43" t="s">
        <v>92</v>
      </c>
      <c r="I80" s="120">
        <v>1.9287871530909337</v>
      </c>
      <c r="J80" s="43" t="s">
        <v>93</v>
      </c>
    </row>
    <row r="81" spans="1:12" x14ac:dyDescent="0.25">
      <c r="A81" s="43" t="s">
        <v>98</v>
      </c>
      <c r="B81" s="43" t="s">
        <v>92</v>
      </c>
      <c r="C81" s="120">
        <v>15.076916009615884</v>
      </c>
      <c r="D81" s="43" t="s">
        <v>92</v>
      </c>
      <c r="E81" s="120">
        <v>12.029221708551342</v>
      </c>
      <c r="F81" s="43" t="s">
        <v>92</v>
      </c>
      <c r="G81" s="120">
        <v>9.6627484594496096</v>
      </c>
      <c r="H81" s="43" t="s">
        <v>92</v>
      </c>
      <c r="I81" s="120">
        <v>2.4241737552526987</v>
      </c>
      <c r="J81" s="43" t="s">
        <v>93</v>
      </c>
    </row>
    <row r="82" spans="1:12" x14ac:dyDescent="0.25">
      <c r="A82" s="43" t="s">
        <v>99</v>
      </c>
      <c r="B82" s="43" t="s">
        <v>92</v>
      </c>
      <c r="C82" s="120">
        <v>17.779185881407766</v>
      </c>
      <c r="D82" s="43" t="s">
        <v>92</v>
      </c>
      <c r="E82" s="120">
        <v>14.365656585582606</v>
      </c>
      <c r="F82" s="43" t="s">
        <v>92</v>
      </c>
      <c r="G82" s="120">
        <v>12.236703791552454</v>
      </c>
      <c r="H82" s="43" t="s">
        <v>92</v>
      </c>
      <c r="I82" s="120">
        <v>3.2793387579011295</v>
      </c>
      <c r="J82" s="43" t="s">
        <v>93</v>
      </c>
    </row>
    <row r="83" spans="1:12" x14ac:dyDescent="0.25">
      <c r="A83" s="43" t="s">
        <v>100</v>
      </c>
      <c r="B83" s="43" t="s">
        <v>92</v>
      </c>
      <c r="C83" s="120">
        <v>19.224238535832377</v>
      </c>
      <c r="D83" s="43" t="s">
        <v>92</v>
      </c>
      <c r="E83" s="120">
        <v>15.591038621398535</v>
      </c>
      <c r="F83" s="43" t="s">
        <v>92</v>
      </c>
      <c r="G83" s="120">
        <v>13.295051748016235</v>
      </c>
      <c r="H83" s="43" t="s">
        <v>92</v>
      </c>
      <c r="I83" s="120">
        <v>4.2122366984179465</v>
      </c>
      <c r="J83" s="43" t="s">
        <v>93</v>
      </c>
    </row>
    <row r="86" spans="1:12" x14ac:dyDescent="0.25">
      <c r="A86" s="111" t="s">
        <v>106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</row>
    <row r="87" spans="1:12" x14ac:dyDescent="0.25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</row>
    <row r="88" spans="1:12" x14ac:dyDescent="0.25">
      <c r="A88" s="112" t="s">
        <v>107</v>
      </c>
      <c r="B88" s="112"/>
      <c r="C88" s="112" t="s">
        <v>108</v>
      </c>
      <c r="D88" s="112"/>
      <c r="E88" s="112" t="s">
        <v>109</v>
      </c>
      <c r="F88" s="112"/>
      <c r="G88" s="112" t="s">
        <v>110</v>
      </c>
      <c r="H88" s="112"/>
      <c r="I88" s="112" t="s">
        <v>111</v>
      </c>
      <c r="J88" s="112"/>
      <c r="K88" s="112" t="s">
        <v>112</v>
      </c>
      <c r="L88" s="112"/>
    </row>
    <row r="89" spans="1:12" x14ac:dyDescent="0.25">
      <c r="A89" s="43">
        <v>1</v>
      </c>
      <c r="B89" s="43" t="s">
        <v>92</v>
      </c>
      <c r="C89" s="46">
        <v>698</v>
      </c>
      <c r="D89" s="46" t="s">
        <v>92</v>
      </c>
      <c r="E89" s="46">
        <v>9016</v>
      </c>
      <c r="F89" s="46" t="s">
        <v>92</v>
      </c>
      <c r="G89" s="46">
        <v>11441</v>
      </c>
      <c r="H89" s="46" t="s">
        <v>92</v>
      </c>
      <c r="I89" s="6">
        <v>15079</v>
      </c>
      <c r="J89" s="46" t="s">
        <v>92</v>
      </c>
      <c r="K89" s="6">
        <v>89274</v>
      </c>
      <c r="L89" s="46" t="s">
        <v>93</v>
      </c>
    </row>
    <row r="90" spans="1:12" x14ac:dyDescent="0.25">
      <c r="A90" s="43">
        <v>2</v>
      </c>
      <c r="B90" s="43" t="s">
        <v>92</v>
      </c>
      <c r="C90" s="46">
        <v>2249</v>
      </c>
      <c r="D90" s="46" t="s">
        <v>92</v>
      </c>
      <c r="E90" s="46">
        <v>2206</v>
      </c>
      <c r="F90" s="46" t="s">
        <v>92</v>
      </c>
      <c r="G90" s="46">
        <v>4569</v>
      </c>
      <c r="H90" s="46" t="s">
        <v>92</v>
      </c>
      <c r="I90" s="6">
        <v>8981</v>
      </c>
      <c r="J90" s="46" t="s">
        <v>92</v>
      </c>
      <c r="K90" s="6">
        <v>124414</v>
      </c>
      <c r="L90" s="46" t="s">
        <v>93</v>
      </c>
    </row>
    <row r="91" spans="1:12" x14ac:dyDescent="0.25">
      <c r="A91" s="43">
        <v>3</v>
      </c>
      <c r="B91" s="43" t="s">
        <v>92</v>
      </c>
      <c r="C91" s="46">
        <v>728</v>
      </c>
      <c r="D91" s="46" t="s">
        <v>92</v>
      </c>
      <c r="E91" s="46">
        <v>5577</v>
      </c>
      <c r="F91" s="46" t="s">
        <v>92</v>
      </c>
      <c r="G91" s="46">
        <v>12558</v>
      </c>
      <c r="H91" s="46" t="s">
        <v>92</v>
      </c>
      <c r="I91" s="43">
        <v>20754</v>
      </c>
      <c r="J91" s="46" t="s">
        <v>92</v>
      </c>
      <c r="K91" s="43">
        <v>137161</v>
      </c>
      <c r="L91" s="46" t="s">
        <v>93</v>
      </c>
    </row>
    <row r="92" spans="1:12" x14ac:dyDescent="0.25">
      <c r="A92" s="43">
        <v>4</v>
      </c>
      <c r="B92" s="43" t="s">
        <v>92</v>
      </c>
      <c r="C92" s="46">
        <v>948</v>
      </c>
      <c r="D92" s="46" t="s">
        <v>92</v>
      </c>
      <c r="E92" s="46">
        <v>92979</v>
      </c>
      <c r="F92" s="46" t="s">
        <v>92</v>
      </c>
      <c r="G92" s="46">
        <v>115459</v>
      </c>
      <c r="H92" s="46" t="s">
        <v>92</v>
      </c>
      <c r="I92" s="46">
        <v>188150</v>
      </c>
      <c r="J92" s="46" t="s">
        <v>92</v>
      </c>
      <c r="K92" s="46">
        <v>294576</v>
      </c>
      <c r="L92" s="46" t="s">
        <v>93</v>
      </c>
    </row>
    <row r="93" spans="1:12" x14ac:dyDescent="0.25">
      <c r="A93" s="43">
        <v>5</v>
      </c>
      <c r="B93" s="43" t="s">
        <v>92</v>
      </c>
      <c r="C93" s="46">
        <v>5280</v>
      </c>
      <c r="D93" s="46" t="s">
        <v>92</v>
      </c>
      <c r="E93" s="46">
        <v>14988</v>
      </c>
      <c r="F93" s="46" t="s">
        <v>92</v>
      </c>
      <c r="G93" s="46">
        <v>72030</v>
      </c>
      <c r="H93" s="46" t="s">
        <v>92</v>
      </c>
      <c r="I93" s="46">
        <v>134049</v>
      </c>
      <c r="J93" s="46" t="s">
        <v>92</v>
      </c>
      <c r="K93" s="46">
        <v>2881199</v>
      </c>
      <c r="L93" s="46" t="s">
        <v>93</v>
      </c>
    </row>
    <row r="94" spans="1:12" x14ac:dyDescent="0.25">
      <c r="A94" s="43">
        <v>6</v>
      </c>
      <c r="B94" s="43" t="s">
        <v>92</v>
      </c>
      <c r="C94" s="46">
        <v>716</v>
      </c>
      <c r="D94" s="46" t="s">
        <v>92</v>
      </c>
      <c r="E94" s="46">
        <v>1621</v>
      </c>
      <c r="F94" s="46" t="s">
        <v>92</v>
      </c>
      <c r="G94" s="46">
        <v>2438</v>
      </c>
      <c r="H94" s="46" t="s">
        <v>92</v>
      </c>
      <c r="I94" s="46">
        <v>4157</v>
      </c>
      <c r="J94" s="46" t="s">
        <v>92</v>
      </c>
      <c r="K94" s="46">
        <v>346004</v>
      </c>
      <c r="L94" s="46" t="s">
        <v>93</v>
      </c>
    </row>
    <row r="95" spans="1:12" x14ac:dyDescent="0.25">
      <c r="A95" s="43">
        <v>7</v>
      </c>
      <c r="B95" s="43" t="s">
        <v>92</v>
      </c>
      <c r="C95" s="46">
        <v>1231</v>
      </c>
      <c r="D95" s="46" t="s">
        <v>92</v>
      </c>
      <c r="E95" s="46">
        <v>7342</v>
      </c>
      <c r="F95" s="46" t="s">
        <v>92</v>
      </c>
      <c r="G95" s="46">
        <v>15700</v>
      </c>
      <c r="H95" s="46" t="s">
        <v>92</v>
      </c>
      <c r="I95" s="46">
        <v>27506</v>
      </c>
      <c r="J95" s="46" t="s">
        <v>92</v>
      </c>
      <c r="K95" s="46">
        <v>461617</v>
      </c>
      <c r="L95" s="46" t="s">
        <v>93</v>
      </c>
    </row>
    <row r="96" spans="1:12" x14ac:dyDescent="0.25">
      <c r="A96" s="43">
        <v>8</v>
      </c>
      <c r="B96" s="43" t="s">
        <v>92</v>
      </c>
      <c r="C96" s="46">
        <v>4447</v>
      </c>
      <c r="D96" s="46" t="s">
        <v>92</v>
      </c>
      <c r="E96" s="46">
        <v>18705</v>
      </c>
      <c r="F96" s="46" t="s">
        <v>92</v>
      </c>
      <c r="G96" s="46">
        <v>43341</v>
      </c>
      <c r="H96" s="46" t="s">
        <v>92</v>
      </c>
      <c r="I96" s="46">
        <v>88931</v>
      </c>
      <c r="J96" s="46" t="s">
        <v>92</v>
      </c>
      <c r="K96" s="46">
        <v>1212519</v>
      </c>
      <c r="L96" s="46" t="s">
        <v>93</v>
      </c>
    </row>
    <row r="97" spans="1:12" x14ac:dyDescent="0.25">
      <c r="A97" s="43">
        <v>9</v>
      </c>
      <c r="B97" s="43" t="s">
        <v>92</v>
      </c>
      <c r="C97" s="46">
        <v>182</v>
      </c>
      <c r="D97" s="46" t="s">
        <v>92</v>
      </c>
      <c r="E97" s="46">
        <v>1190</v>
      </c>
      <c r="F97" s="46" t="s">
        <v>92</v>
      </c>
      <c r="G97" s="46">
        <v>2333</v>
      </c>
      <c r="H97" s="46" t="s">
        <v>92</v>
      </c>
      <c r="I97" s="43">
        <v>4063</v>
      </c>
      <c r="J97" s="46" t="s">
        <v>92</v>
      </c>
      <c r="K97" s="43">
        <v>14600</v>
      </c>
      <c r="L97" s="46" t="s">
        <v>93</v>
      </c>
    </row>
    <row r="98" spans="1:12" x14ac:dyDescent="0.25">
      <c r="A98" s="43">
        <v>10</v>
      </c>
      <c r="B98" s="43" t="s">
        <v>92</v>
      </c>
      <c r="C98" s="46">
        <v>5244</v>
      </c>
      <c r="D98" s="46" t="s">
        <v>92</v>
      </c>
      <c r="E98" s="46">
        <v>6905</v>
      </c>
      <c r="F98" s="46" t="s">
        <v>92</v>
      </c>
      <c r="G98" s="46">
        <v>16257</v>
      </c>
      <c r="H98" s="46" t="s">
        <v>92</v>
      </c>
      <c r="I98" s="43">
        <v>27567</v>
      </c>
      <c r="J98" s="46" t="s">
        <v>92</v>
      </c>
      <c r="K98" s="43">
        <v>453439</v>
      </c>
      <c r="L98" s="46" t="s">
        <v>93</v>
      </c>
    </row>
    <row r="99" spans="1:12" x14ac:dyDescent="0.25">
      <c r="A99" s="43">
        <v>11</v>
      </c>
      <c r="B99" s="43" t="s">
        <v>92</v>
      </c>
      <c r="C99" s="46">
        <v>1830</v>
      </c>
      <c r="D99" s="46" t="s">
        <v>92</v>
      </c>
      <c r="E99" s="46">
        <v>22186</v>
      </c>
      <c r="F99" s="46" t="s">
        <v>92</v>
      </c>
      <c r="G99" s="46">
        <v>47270</v>
      </c>
      <c r="H99" s="46" t="s">
        <v>92</v>
      </c>
      <c r="I99" s="43">
        <v>89063</v>
      </c>
      <c r="J99" s="46" t="s">
        <v>92</v>
      </c>
      <c r="K99" s="43">
        <v>304631</v>
      </c>
      <c r="L99" s="46" t="s">
        <v>93</v>
      </c>
    </row>
    <row r="100" spans="1:12" x14ac:dyDescent="0.25">
      <c r="A100" s="43">
        <v>12</v>
      </c>
      <c r="B100" s="43" t="s">
        <v>92</v>
      </c>
      <c r="C100" s="46">
        <v>1253</v>
      </c>
      <c r="D100" s="46" t="s">
        <v>92</v>
      </c>
      <c r="E100" s="46">
        <v>5735</v>
      </c>
      <c r="F100" s="46" t="s">
        <v>92</v>
      </c>
      <c r="G100" s="46">
        <v>10834</v>
      </c>
      <c r="H100" s="46" t="s">
        <v>92</v>
      </c>
      <c r="I100" s="43">
        <v>15654</v>
      </c>
      <c r="J100" s="46" t="s">
        <v>92</v>
      </c>
      <c r="K100" s="43">
        <v>24186</v>
      </c>
      <c r="L100" s="46" t="s">
        <v>93</v>
      </c>
    </row>
    <row r="101" spans="1:12" x14ac:dyDescent="0.25">
      <c r="A101" s="43">
        <v>13</v>
      </c>
      <c r="B101" s="43" t="s">
        <v>92</v>
      </c>
      <c r="C101" s="46">
        <v>1853</v>
      </c>
      <c r="D101" s="46" t="s">
        <v>92</v>
      </c>
      <c r="E101" s="46">
        <v>21489</v>
      </c>
      <c r="F101" s="46" t="s">
        <v>92</v>
      </c>
      <c r="G101" s="46">
        <v>62122</v>
      </c>
      <c r="H101" s="46" t="s">
        <v>92</v>
      </c>
      <c r="I101" s="43">
        <v>77859</v>
      </c>
      <c r="J101" s="46" t="s">
        <v>92</v>
      </c>
      <c r="K101" s="43">
        <v>199154</v>
      </c>
      <c r="L101" s="46" t="s">
        <v>93</v>
      </c>
    </row>
    <row r="102" spans="1:12" x14ac:dyDescent="0.25">
      <c r="A102" s="43">
        <v>14</v>
      </c>
      <c r="B102" s="43" t="s">
        <v>92</v>
      </c>
      <c r="C102" s="46">
        <v>1189</v>
      </c>
      <c r="D102" s="46" t="s">
        <v>92</v>
      </c>
      <c r="E102" s="46">
        <v>6497</v>
      </c>
      <c r="F102" s="46" t="s">
        <v>92</v>
      </c>
      <c r="G102" s="46">
        <v>9288</v>
      </c>
      <c r="H102" s="46" t="s">
        <v>92</v>
      </c>
      <c r="I102" s="43">
        <v>13279</v>
      </c>
      <c r="J102" s="46" t="s">
        <v>92</v>
      </c>
      <c r="K102" s="43">
        <v>306682</v>
      </c>
      <c r="L102" s="46" t="s">
        <v>93</v>
      </c>
    </row>
    <row r="103" spans="1:12" x14ac:dyDescent="0.25">
      <c r="A103" s="43">
        <v>15</v>
      </c>
      <c r="B103" s="43" t="s">
        <v>92</v>
      </c>
      <c r="C103" s="46">
        <v>295</v>
      </c>
      <c r="D103" s="46" t="s">
        <v>92</v>
      </c>
      <c r="E103" s="46">
        <v>4752</v>
      </c>
      <c r="F103" s="46" t="s">
        <v>92</v>
      </c>
      <c r="G103" s="46">
        <v>9065</v>
      </c>
      <c r="H103" s="46" t="s">
        <v>92</v>
      </c>
      <c r="I103" s="43">
        <v>16209</v>
      </c>
      <c r="J103" s="46" t="s">
        <v>92</v>
      </c>
      <c r="K103" s="43">
        <v>334934</v>
      </c>
      <c r="L103" s="46" t="s">
        <v>93</v>
      </c>
    </row>
    <row r="104" spans="1:12" x14ac:dyDescent="0.25">
      <c r="A104" s="43">
        <v>16</v>
      </c>
      <c r="B104" s="43" t="s">
        <v>92</v>
      </c>
      <c r="C104" s="46">
        <v>1223</v>
      </c>
      <c r="D104" s="46" t="s">
        <v>92</v>
      </c>
      <c r="E104" s="46">
        <v>4871</v>
      </c>
      <c r="F104" s="46" t="s">
        <v>92</v>
      </c>
      <c r="G104" s="46">
        <v>10436</v>
      </c>
      <c r="H104" s="46" t="s">
        <v>92</v>
      </c>
      <c r="I104" s="46">
        <v>17319</v>
      </c>
      <c r="J104" s="46" t="s">
        <v>92</v>
      </c>
      <c r="K104" s="46">
        <v>220890</v>
      </c>
      <c r="L104" s="46" t="s">
        <v>93</v>
      </c>
    </row>
    <row r="105" spans="1:12" x14ac:dyDescent="0.25">
      <c r="A105" s="43">
        <v>17</v>
      </c>
      <c r="B105" s="43" t="s">
        <v>92</v>
      </c>
      <c r="C105" s="46">
        <v>1868</v>
      </c>
      <c r="D105" s="46" t="s">
        <v>92</v>
      </c>
      <c r="E105" s="46">
        <v>14981</v>
      </c>
      <c r="F105" s="46" t="s">
        <v>92</v>
      </c>
      <c r="G105" s="46">
        <v>32904</v>
      </c>
      <c r="H105" s="46" t="s">
        <v>92</v>
      </c>
      <c r="I105" s="46">
        <v>76908</v>
      </c>
      <c r="J105" s="46" t="s">
        <v>92</v>
      </c>
      <c r="K105" s="46">
        <v>944326</v>
      </c>
      <c r="L105" s="46" t="s">
        <v>93</v>
      </c>
    </row>
    <row r="106" spans="1:12" x14ac:dyDescent="0.25">
      <c r="A106" s="43">
        <v>18</v>
      </c>
      <c r="B106" s="43" t="s">
        <v>92</v>
      </c>
      <c r="C106" s="46">
        <v>233</v>
      </c>
      <c r="D106" s="46" t="s">
        <v>92</v>
      </c>
      <c r="E106" s="46">
        <v>1792</v>
      </c>
      <c r="F106" s="46" t="s">
        <v>92</v>
      </c>
      <c r="G106" s="46">
        <v>4455</v>
      </c>
      <c r="H106" s="46" t="s">
        <v>92</v>
      </c>
      <c r="I106" s="43">
        <v>9387</v>
      </c>
      <c r="J106" s="46" t="s">
        <v>92</v>
      </c>
      <c r="K106" s="43">
        <v>74372</v>
      </c>
      <c r="L106" s="46" t="s">
        <v>93</v>
      </c>
    </row>
    <row r="107" spans="1:12" x14ac:dyDescent="0.25">
      <c r="A107" s="43">
        <v>19</v>
      </c>
      <c r="B107" s="43" t="s">
        <v>92</v>
      </c>
      <c r="C107" s="46">
        <v>535</v>
      </c>
      <c r="D107" s="46" t="s">
        <v>92</v>
      </c>
      <c r="E107" s="46">
        <v>11300</v>
      </c>
      <c r="F107" s="46" t="s">
        <v>92</v>
      </c>
      <c r="G107" s="46">
        <v>24004</v>
      </c>
      <c r="H107" s="46" t="s">
        <v>92</v>
      </c>
      <c r="I107" s="43">
        <v>52495</v>
      </c>
      <c r="J107" s="46" t="s">
        <v>92</v>
      </c>
      <c r="K107" s="43">
        <v>1849862</v>
      </c>
      <c r="L107" s="46" t="s">
        <v>93</v>
      </c>
    </row>
    <row r="108" spans="1:12" x14ac:dyDescent="0.25">
      <c r="A108" s="43">
        <v>20</v>
      </c>
      <c r="B108" s="43" t="s">
        <v>92</v>
      </c>
      <c r="C108" s="46">
        <v>717</v>
      </c>
      <c r="D108" s="46" t="s">
        <v>92</v>
      </c>
      <c r="E108" s="46">
        <v>4486</v>
      </c>
      <c r="F108" s="46" t="s">
        <v>92</v>
      </c>
      <c r="G108" s="46">
        <v>10983</v>
      </c>
      <c r="H108" s="46" t="s">
        <v>92</v>
      </c>
      <c r="I108" s="43">
        <v>23835</v>
      </c>
      <c r="J108" s="46" t="s">
        <v>92</v>
      </c>
      <c r="K108" s="43">
        <v>826110</v>
      </c>
      <c r="L108" s="46" t="s">
        <v>93</v>
      </c>
    </row>
    <row r="109" spans="1:12" x14ac:dyDescent="0.25">
      <c r="A109" s="43">
        <v>21</v>
      </c>
      <c r="B109" s="43" t="s">
        <v>92</v>
      </c>
      <c r="C109" s="46">
        <v>2549</v>
      </c>
      <c r="D109" s="46" t="s">
        <v>92</v>
      </c>
      <c r="E109" s="46">
        <v>48082</v>
      </c>
      <c r="F109" s="46" t="s">
        <v>92</v>
      </c>
      <c r="G109" s="46">
        <v>94388</v>
      </c>
      <c r="H109" s="46" t="s">
        <v>92</v>
      </c>
      <c r="I109" s="43">
        <v>2343062</v>
      </c>
      <c r="J109" s="46" t="s">
        <v>92</v>
      </c>
      <c r="K109" s="43">
        <v>4995768</v>
      </c>
      <c r="L109" s="46" t="s">
        <v>93</v>
      </c>
    </row>
    <row r="110" spans="1:12" x14ac:dyDescent="0.25">
      <c r="A110" s="43">
        <v>22</v>
      </c>
      <c r="B110" s="43" t="s">
        <v>92</v>
      </c>
      <c r="C110" s="46">
        <v>979</v>
      </c>
      <c r="D110" s="46" t="s">
        <v>92</v>
      </c>
      <c r="E110" s="46">
        <v>11573</v>
      </c>
      <c r="F110" s="46" t="s">
        <v>92</v>
      </c>
      <c r="G110" s="46">
        <v>33812</v>
      </c>
      <c r="H110" s="46" t="s">
        <v>92</v>
      </c>
      <c r="I110" s="43">
        <v>66460</v>
      </c>
      <c r="J110" s="46" t="s">
        <v>92</v>
      </c>
      <c r="K110" s="43">
        <v>562112</v>
      </c>
      <c r="L110" s="46" t="s">
        <v>93</v>
      </c>
    </row>
    <row r="111" spans="1:12" x14ac:dyDescent="0.25">
      <c r="A111" s="43">
        <v>23</v>
      </c>
      <c r="B111" s="43" t="s">
        <v>92</v>
      </c>
      <c r="C111" s="46">
        <v>262</v>
      </c>
      <c r="D111" s="46" t="s">
        <v>92</v>
      </c>
      <c r="E111" s="46">
        <v>3512</v>
      </c>
      <c r="F111" s="46" t="s">
        <v>92</v>
      </c>
      <c r="G111" s="46">
        <v>6974</v>
      </c>
      <c r="H111" s="46" t="s">
        <v>92</v>
      </c>
      <c r="I111" s="43">
        <v>9816</v>
      </c>
      <c r="J111" s="46" t="s">
        <v>92</v>
      </c>
      <c r="K111" s="43">
        <v>275373</v>
      </c>
      <c r="L111" s="46" t="s">
        <v>93</v>
      </c>
    </row>
    <row r="112" spans="1:12" x14ac:dyDescent="0.25">
      <c r="A112" s="43">
        <v>24</v>
      </c>
      <c r="B112" s="43" t="s">
        <v>92</v>
      </c>
      <c r="C112" s="46">
        <v>970</v>
      </c>
      <c r="D112" s="46" t="s">
        <v>92</v>
      </c>
      <c r="E112" s="46">
        <v>7957</v>
      </c>
      <c r="F112" s="46" t="s">
        <v>92</v>
      </c>
      <c r="G112" s="46">
        <v>15631</v>
      </c>
      <c r="H112" s="46" t="s">
        <v>92</v>
      </c>
      <c r="I112" s="43">
        <v>31880</v>
      </c>
      <c r="J112" s="46" t="s">
        <v>92</v>
      </c>
      <c r="K112" s="43">
        <v>975910</v>
      </c>
      <c r="L112" s="46" t="s">
        <v>93</v>
      </c>
    </row>
    <row r="113" spans="1:12" x14ac:dyDescent="0.25">
      <c r="A113" s="43">
        <v>25</v>
      </c>
      <c r="B113" s="43" t="s">
        <v>92</v>
      </c>
      <c r="C113" s="46">
        <v>16</v>
      </c>
      <c r="D113" s="46" t="s">
        <v>92</v>
      </c>
      <c r="E113" s="46">
        <v>2839</v>
      </c>
      <c r="F113" s="46" t="s">
        <v>92</v>
      </c>
      <c r="G113" s="46">
        <v>4023</v>
      </c>
      <c r="H113" s="46" t="s">
        <v>92</v>
      </c>
      <c r="I113" s="43">
        <v>4646</v>
      </c>
      <c r="J113" s="46" t="s">
        <v>92</v>
      </c>
      <c r="K113" s="43">
        <v>6877</v>
      </c>
      <c r="L113" s="46" t="s">
        <v>93</v>
      </c>
    </row>
    <row r="114" spans="1:12" x14ac:dyDescent="0.25">
      <c r="A114" s="43">
        <v>26</v>
      </c>
      <c r="B114" s="43" t="s">
        <v>92</v>
      </c>
      <c r="C114" s="46">
        <v>362</v>
      </c>
      <c r="D114" s="46" t="s">
        <v>92</v>
      </c>
      <c r="E114" s="46">
        <v>6028</v>
      </c>
      <c r="F114" s="46" t="s">
        <v>92</v>
      </c>
      <c r="G114" s="46">
        <v>12746</v>
      </c>
      <c r="H114" s="46" t="s">
        <v>92</v>
      </c>
      <c r="I114" s="43">
        <v>26964</v>
      </c>
      <c r="J114" s="46" t="s">
        <v>92</v>
      </c>
      <c r="K114" s="43">
        <v>219046</v>
      </c>
      <c r="L114" s="46" t="s">
        <v>93</v>
      </c>
    </row>
    <row r="115" spans="1:12" x14ac:dyDescent="0.25">
      <c r="A115" s="43">
        <v>27</v>
      </c>
      <c r="B115" s="43" t="s">
        <v>92</v>
      </c>
      <c r="C115" s="46">
        <v>115</v>
      </c>
      <c r="D115" s="46" t="s">
        <v>92</v>
      </c>
      <c r="E115" s="46">
        <v>3645</v>
      </c>
      <c r="F115" s="46" t="s">
        <v>92</v>
      </c>
      <c r="G115" s="46">
        <v>6329</v>
      </c>
      <c r="H115" s="46" t="s">
        <v>92</v>
      </c>
      <c r="I115" s="43">
        <v>9755</v>
      </c>
      <c r="J115" s="46" t="s">
        <v>92</v>
      </c>
      <c r="K115" s="43">
        <v>14489</v>
      </c>
      <c r="L115" s="46" t="s">
        <v>93</v>
      </c>
    </row>
    <row r="118" spans="1:12" x14ac:dyDescent="0.25">
      <c r="A118" s="111" t="s">
        <v>113</v>
      </c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2" x14ac:dyDescent="0.25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</row>
    <row r="120" spans="1:12" x14ac:dyDescent="0.25">
      <c r="A120" s="112" t="s">
        <v>107</v>
      </c>
      <c r="B120" s="112"/>
      <c r="C120" s="112" t="s">
        <v>108</v>
      </c>
      <c r="D120" s="112"/>
      <c r="E120" s="112" t="s">
        <v>109</v>
      </c>
      <c r="F120" s="112"/>
      <c r="G120" s="112" t="s">
        <v>110</v>
      </c>
      <c r="H120" s="112"/>
      <c r="I120" s="112" t="s">
        <v>111</v>
      </c>
      <c r="J120" s="112"/>
      <c r="K120" s="112" t="s">
        <v>112</v>
      </c>
      <c r="L120" s="112"/>
    </row>
    <row r="121" spans="1:12" x14ac:dyDescent="0.25">
      <c r="A121" s="43">
        <v>1</v>
      </c>
      <c r="B121" s="43" t="s">
        <v>92</v>
      </c>
      <c r="C121" s="46">
        <v>698</v>
      </c>
      <c r="D121" s="46" t="s">
        <v>92</v>
      </c>
      <c r="E121" s="13">
        <v>8734</v>
      </c>
      <c r="F121" s="46" t="s">
        <v>92</v>
      </c>
      <c r="G121" s="6">
        <v>10566</v>
      </c>
      <c r="H121" s="46" t="s">
        <v>92</v>
      </c>
      <c r="I121" s="6">
        <v>13950</v>
      </c>
      <c r="J121" s="46" t="s">
        <v>92</v>
      </c>
      <c r="K121" s="6">
        <v>84906</v>
      </c>
      <c r="L121" s="46" t="s">
        <v>93</v>
      </c>
    </row>
    <row r="122" spans="1:12" x14ac:dyDescent="0.25">
      <c r="A122" s="43">
        <v>2</v>
      </c>
      <c r="B122" s="43" t="s">
        <v>92</v>
      </c>
      <c r="C122" s="46">
        <v>2249</v>
      </c>
      <c r="D122" s="46" t="s">
        <v>92</v>
      </c>
      <c r="E122" s="13">
        <v>1969</v>
      </c>
      <c r="F122" s="46" t="s">
        <v>92</v>
      </c>
      <c r="G122" s="6">
        <v>4022</v>
      </c>
      <c r="H122" s="46" t="s">
        <v>92</v>
      </c>
      <c r="I122" s="6">
        <v>7980</v>
      </c>
      <c r="J122" s="46" t="s">
        <v>92</v>
      </c>
      <c r="K122" s="6">
        <v>109807</v>
      </c>
      <c r="L122" s="46" t="s">
        <v>93</v>
      </c>
    </row>
    <row r="123" spans="1:12" x14ac:dyDescent="0.25">
      <c r="A123" s="43">
        <v>3</v>
      </c>
      <c r="B123" s="43" t="s">
        <v>92</v>
      </c>
      <c r="C123" s="46">
        <v>728</v>
      </c>
      <c r="D123" s="46" t="s">
        <v>92</v>
      </c>
      <c r="E123" s="46">
        <v>5424</v>
      </c>
      <c r="F123" s="46" t="s">
        <v>92</v>
      </c>
      <c r="G123" s="43">
        <v>11890</v>
      </c>
      <c r="H123" s="46" t="s">
        <v>92</v>
      </c>
      <c r="I123" s="43">
        <v>18279</v>
      </c>
      <c r="J123" s="46" t="s">
        <v>92</v>
      </c>
      <c r="K123" s="43">
        <v>78914</v>
      </c>
      <c r="L123" s="46" t="s">
        <v>93</v>
      </c>
    </row>
    <row r="124" spans="1:12" x14ac:dyDescent="0.25">
      <c r="A124" s="43">
        <v>4</v>
      </c>
      <c r="B124" s="43" t="s">
        <v>92</v>
      </c>
      <c r="C124" s="46">
        <v>948</v>
      </c>
      <c r="D124" s="46" t="s">
        <v>92</v>
      </c>
      <c r="E124" s="46">
        <v>88298</v>
      </c>
      <c r="F124" s="46" t="s">
        <v>92</v>
      </c>
      <c r="G124" s="46">
        <v>110676</v>
      </c>
      <c r="H124" s="46" t="s">
        <v>92</v>
      </c>
      <c r="I124" s="46">
        <v>117676</v>
      </c>
      <c r="J124" s="46" t="s">
        <v>92</v>
      </c>
      <c r="K124" s="46">
        <v>290599</v>
      </c>
      <c r="L124" s="46" t="s">
        <v>93</v>
      </c>
    </row>
    <row r="125" spans="1:12" x14ac:dyDescent="0.25">
      <c r="A125" s="43">
        <v>5</v>
      </c>
      <c r="B125" s="43" t="s">
        <v>92</v>
      </c>
      <c r="C125" s="46">
        <v>5280</v>
      </c>
      <c r="D125" s="46" t="s">
        <v>92</v>
      </c>
      <c r="E125" s="46">
        <v>14205</v>
      </c>
      <c r="F125" s="46" t="s">
        <v>92</v>
      </c>
      <c r="G125" s="46">
        <v>65015</v>
      </c>
      <c r="H125" s="46" t="s">
        <v>92</v>
      </c>
      <c r="I125" s="46">
        <v>119070</v>
      </c>
      <c r="J125" s="46" t="s">
        <v>92</v>
      </c>
      <c r="K125" s="46">
        <v>2868648</v>
      </c>
      <c r="L125" s="46" t="s">
        <v>93</v>
      </c>
    </row>
    <row r="126" spans="1:12" x14ac:dyDescent="0.25">
      <c r="A126" s="43">
        <v>6</v>
      </c>
      <c r="B126" s="43" t="s">
        <v>92</v>
      </c>
      <c r="C126" s="46">
        <v>716</v>
      </c>
      <c r="D126" s="46" t="s">
        <v>92</v>
      </c>
      <c r="E126" s="46">
        <v>1425</v>
      </c>
      <c r="F126" s="46" t="s">
        <v>92</v>
      </c>
      <c r="G126" s="46">
        <v>1960</v>
      </c>
      <c r="H126" s="46" t="s">
        <v>92</v>
      </c>
      <c r="I126" s="46">
        <v>3260</v>
      </c>
      <c r="J126" s="46" t="s">
        <v>92</v>
      </c>
      <c r="K126" s="46">
        <v>252659</v>
      </c>
      <c r="L126" s="46" t="s">
        <v>93</v>
      </c>
    </row>
    <row r="127" spans="1:12" x14ac:dyDescent="0.25">
      <c r="A127" s="43">
        <v>7</v>
      </c>
      <c r="B127" s="43" t="s">
        <v>92</v>
      </c>
      <c r="C127" s="46">
        <v>1231</v>
      </c>
      <c r="D127" s="46" t="s">
        <v>92</v>
      </c>
      <c r="E127" s="46">
        <v>7190</v>
      </c>
      <c r="F127" s="46" t="s">
        <v>92</v>
      </c>
      <c r="G127" s="46">
        <v>14918</v>
      </c>
      <c r="H127" s="46" t="s">
        <v>92</v>
      </c>
      <c r="I127" s="46">
        <v>24586</v>
      </c>
      <c r="J127" s="46" t="s">
        <v>92</v>
      </c>
      <c r="K127" s="46">
        <v>392655</v>
      </c>
      <c r="L127" s="46" t="s">
        <v>93</v>
      </c>
    </row>
    <row r="128" spans="1:12" x14ac:dyDescent="0.25">
      <c r="A128" s="43">
        <v>8</v>
      </c>
      <c r="B128" s="43" t="s">
        <v>92</v>
      </c>
      <c r="C128" s="46">
        <v>4447</v>
      </c>
      <c r="D128" s="46" t="s">
        <v>92</v>
      </c>
      <c r="E128" s="46">
        <v>16820</v>
      </c>
      <c r="F128" s="46" t="s">
        <v>92</v>
      </c>
      <c r="G128" s="46">
        <v>36347</v>
      </c>
      <c r="H128" s="46" t="s">
        <v>92</v>
      </c>
      <c r="I128" s="46">
        <v>67334</v>
      </c>
      <c r="J128" s="46" t="s">
        <v>92</v>
      </c>
      <c r="K128" s="46">
        <v>565626</v>
      </c>
      <c r="L128" s="46" t="s">
        <v>93</v>
      </c>
    </row>
    <row r="129" spans="1:12" x14ac:dyDescent="0.25">
      <c r="A129" s="43">
        <v>9</v>
      </c>
      <c r="B129" s="43" t="s">
        <v>92</v>
      </c>
      <c r="C129" s="46">
        <v>182</v>
      </c>
      <c r="D129" s="46" t="s">
        <v>92</v>
      </c>
      <c r="E129" s="46">
        <v>1085</v>
      </c>
      <c r="F129" s="46" t="s">
        <v>92</v>
      </c>
      <c r="G129" s="43">
        <v>2071</v>
      </c>
      <c r="H129" s="46" t="s">
        <v>92</v>
      </c>
      <c r="I129" s="43">
        <v>3555</v>
      </c>
      <c r="J129" s="46" t="s">
        <v>92</v>
      </c>
      <c r="K129" s="43">
        <v>13781</v>
      </c>
      <c r="L129" s="46" t="s">
        <v>93</v>
      </c>
    </row>
    <row r="130" spans="1:12" x14ac:dyDescent="0.25">
      <c r="A130" s="43">
        <v>10</v>
      </c>
      <c r="B130" s="43" t="s">
        <v>92</v>
      </c>
      <c r="C130" s="46">
        <v>5244</v>
      </c>
      <c r="D130" s="46" t="s">
        <v>92</v>
      </c>
      <c r="E130" s="46">
        <v>6799</v>
      </c>
      <c r="F130" s="46" t="s">
        <v>92</v>
      </c>
      <c r="G130" s="43">
        <v>15162</v>
      </c>
      <c r="H130" s="46" t="s">
        <v>92</v>
      </c>
      <c r="I130" s="43">
        <v>23956</v>
      </c>
      <c r="J130" s="46" t="s">
        <v>92</v>
      </c>
      <c r="K130" s="43">
        <v>40923</v>
      </c>
      <c r="L130" s="46" t="s">
        <v>93</v>
      </c>
    </row>
    <row r="131" spans="1:12" x14ac:dyDescent="0.25">
      <c r="A131" s="43">
        <v>11</v>
      </c>
      <c r="B131" s="43" t="s">
        <v>92</v>
      </c>
      <c r="C131" s="46">
        <v>1830</v>
      </c>
      <c r="D131" s="46" t="s">
        <v>92</v>
      </c>
      <c r="E131" s="46">
        <v>21621</v>
      </c>
      <c r="F131" s="46" t="s">
        <v>92</v>
      </c>
      <c r="G131" s="43">
        <v>45099</v>
      </c>
      <c r="H131" s="46" t="s">
        <v>92</v>
      </c>
      <c r="I131" s="43">
        <v>81986</v>
      </c>
      <c r="J131" s="46" t="s">
        <v>92</v>
      </c>
      <c r="K131" s="43">
        <v>254614</v>
      </c>
      <c r="L131" s="46" t="s">
        <v>93</v>
      </c>
    </row>
    <row r="132" spans="1:12" x14ac:dyDescent="0.25">
      <c r="A132" s="43">
        <v>12</v>
      </c>
      <c r="B132" s="43" t="s">
        <v>92</v>
      </c>
      <c r="C132" s="46">
        <v>1253</v>
      </c>
      <c r="D132" s="46" t="s">
        <v>92</v>
      </c>
      <c r="E132" s="46">
        <v>5367</v>
      </c>
      <c r="F132" s="46" t="s">
        <v>92</v>
      </c>
      <c r="G132" s="43">
        <v>9908</v>
      </c>
      <c r="H132" s="46" t="s">
        <v>92</v>
      </c>
      <c r="I132" s="43">
        <v>13763</v>
      </c>
      <c r="J132" s="46" t="s">
        <v>92</v>
      </c>
      <c r="K132" s="43">
        <v>20906</v>
      </c>
      <c r="L132" s="46" t="s">
        <v>93</v>
      </c>
    </row>
    <row r="133" spans="1:12" x14ac:dyDescent="0.25">
      <c r="A133" s="43">
        <v>13</v>
      </c>
      <c r="B133" s="43" t="s">
        <v>92</v>
      </c>
      <c r="C133" s="46">
        <v>1853</v>
      </c>
      <c r="D133" s="46" t="s">
        <v>92</v>
      </c>
      <c r="E133" s="46">
        <v>18970</v>
      </c>
      <c r="F133" s="46" t="s">
        <v>92</v>
      </c>
      <c r="G133" s="43">
        <v>31176</v>
      </c>
      <c r="H133" s="46" t="s">
        <v>92</v>
      </c>
      <c r="I133" s="43">
        <v>43366</v>
      </c>
      <c r="J133" s="46" t="s">
        <v>92</v>
      </c>
      <c r="K133" s="43">
        <v>182243</v>
      </c>
      <c r="L133" s="46" t="s">
        <v>93</v>
      </c>
    </row>
    <row r="134" spans="1:12" x14ac:dyDescent="0.25">
      <c r="A134" s="43">
        <v>14</v>
      </c>
      <c r="B134" s="43" t="s">
        <v>92</v>
      </c>
      <c r="C134" s="46">
        <v>1189</v>
      </c>
      <c r="D134" s="46" t="s">
        <v>92</v>
      </c>
      <c r="E134" s="46">
        <v>5929</v>
      </c>
      <c r="F134" s="46" t="s">
        <v>92</v>
      </c>
      <c r="G134" s="43">
        <v>8466</v>
      </c>
      <c r="H134" s="46" t="s">
        <v>92</v>
      </c>
      <c r="I134" s="43">
        <v>11480</v>
      </c>
      <c r="J134" s="46" t="s">
        <v>92</v>
      </c>
      <c r="K134" s="43">
        <v>115211</v>
      </c>
      <c r="L134" s="46" t="s">
        <v>93</v>
      </c>
    </row>
    <row r="135" spans="1:12" x14ac:dyDescent="0.25">
      <c r="A135" s="43">
        <v>15</v>
      </c>
      <c r="B135" s="43" t="s">
        <v>92</v>
      </c>
      <c r="C135" s="46">
        <v>295</v>
      </c>
      <c r="D135" s="46" t="s">
        <v>92</v>
      </c>
      <c r="E135" s="46">
        <v>4741</v>
      </c>
      <c r="F135" s="46" t="s">
        <v>92</v>
      </c>
      <c r="G135" s="43">
        <v>8940</v>
      </c>
      <c r="H135" s="46" t="s">
        <v>92</v>
      </c>
      <c r="I135" s="43">
        <v>15744</v>
      </c>
      <c r="J135" s="46" t="s">
        <v>92</v>
      </c>
      <c r="K135" s="43">
        <v>334819</v>
      </c>
      <c r="L135" s="46" t="s">
        <v>93</v>
      </c>
    </row>
    <row r="136" spans="1:12" x14ac:dyDescent="0.25">
      <c r="A136" s="43">
        <v>16</v>
      </c>
      <c r="B136" s="43" t="s">
        <v>92</v>
      </c>
      <c r="C136" s="46">
        <v>1223</v>
      </c>
      <c r="D136" s="46" t="s">
        <v>92</v>
      </c>
      <c r="E136" s="46">
        <v>4868</v>
      </c>
      <c r="F136" s="46" t="s">
        <v>92</v>
      </c>
      <c r="G136" s="46">
        <v>10420</v>
      </c>
      <c r="H136" s="46" t="s">
        <v>92</v>
      </c>
      <c r="I136" s="46">
        <v>17269</v>
      </c>
      <c r="J136" s="46" t="s">
        <v>92</v>
      </c>
      <c r="K136" s="46">
        <v>200771</v>
      </c>
      <c r="L136" s="46" t="s">
        <v>93</v>
      </c>
    </row>
    <row r="137" spans="1:12" x14ac:dyDescent="0.25">
      <c r="A137" s="43">
        <v>17</v>
      </c>
      <c r="B137" s="43" t="s">
        <v>92</v>
      </c>
      <c r="C137" s="46">
        <v>1868</v>
      </c>
      <c r="D137" s="46" t="s">
        <v>92</v>
      </c>
      <c r="E137" s="46">
        <v>14978</v>
      </c>
      <c r="F137" s="46" t="s">
        <v>92</v>
      </c>
      <c r="G137" s="46">
        <v>32870</v>
      </c>
      <c r="H137" s="46" t="s">
        <v>92</v>
      </c>
      <c r="I137" s="46">
        <v>75985</v>
      </c>
      <c r="J137" s="46" t="s">
        <v>92</v>
      </c>
      <c r="K137" s="46">
        <v>937506</v>
      </c>
      <c r="L137" s="46" t="s">
        <v>93</v>
      </c>
    </row>
    <row r="138" spans="1:12" x14ac:dyDescent="0.25">
      <c r="A138" s="43">
        <v>18</v>
      </c>
      <c r="B138" s="43" t="s">
        <v>92</v>
      </c>
      <c r="C138" s="46">
        <v>233</v>
      </c>
      <c r="D138" s="46" t="s">
        <v>92</v>
      </c>
      <c r="E138" s="46">
        <v>1782</v>
      </c>
      <c r="F138" s="46" t="s">
        <v>92</v>
      </c>
      <c r="G138" s="43">
        <v>4441</v>
      </c>
      <c r="H138" s="46" t="s">
        <v>92</v>
      </c>
      <c r="I138" s="43">
        <v>9369</v>
      </c>
      <c r="J138" s="46" t="s">
        <v>92</v>
      </c>
      <c r="K138" s="43">
        <v>64527</v>
      </c>
      <c r="L138" s="46" t="s">
        <v>93</v>
      </c>
    </row>
    <row r="139" spans="1:12" x14ac:dyDescent="0.25">
      <c r="A139" s="43">
        <v>19</v>
      </c>
      <c r="B139" s="43" t="s">
        <v>92</v>
      </c>
      <c r="C139" s="46">
        <v>535</v>
      </c>
      <c r="D139" s="46" t="s">
        <v>92</v>
      </c>
      <c r="E139" s="46">
        <v>11300</v>
      </c>
      <c r="F139" s="46" t="s">
        <v>92</v>
      </c>
      <c r="G139" s="43">
        <v>23878</v>
      </c>
      <c r="H139" s="46" t="s">
        <v>92</v>
      </c>
      <c r="I139" s="43">
        <v>51556</v>
      </c>
      <c r="J139" s="46" t="s">
        <v>92</v>
      </c>
      <c r="K139" s="43">
        <v>1798026</v>
      </c>
      <c r="L139" s="46" t="s">
        <v>93</v>
      </c>
    </row>
    <row r="140" spans="1:12" x14ac:dyDescent="0.25">
      <c r="A140" s="43">
        <v>20</v>
      </c>
      <c r="B140" s="43" t="s">
        <v>92</v>
      </c>
      <c r="C140" s="46">
        <v>717</v>
      </c>
      <c r="D140" s="46" t="s">
        <v>92</v>
      </c>
      <c r="E140" s="46">
        <v>4486</v>
      </c>
      <c r="F140" s="46" t="s">
        <v>92</v>
      </c>
      <c r="G140" s="43">
        <v>10983</v>
      </c>
      <c r="H140" s="46" t="s">
        <v>92</v>
      </c>
      <c r="I140" s="43">
        <v>23799</v>
      </c>
      <c r="J140" s="46" t="s">
        <v>92</v>
      </c>
      <c r="K140" s="43">
        <v>799645</v>
      </c>
      <c r="L140" s="46" t="s">
        <v>93</v>
      </c>
    </row>
    <row r="141" spans="1:12" x14ac:dyDescent="0.25">
      <c r="A141" s="43">
        <v>21</v>
      </c>
      <c r="B141" s="43" t="s">
        <v>92</v>
      </c>
      <c r="C141" s="46">
        <v>2549</v>
      </c>
      <c r="D141" s="46" t="s">
        <v>92</v>
      </c>
      <c r="E141" s="46">
        <v>48075</v>
      </c>
      <c r="F141" s="46" t="s">
        <v>92</v>
      </c>
      <c r="G141" s="43">
        <v>94277</v>
      </c>
      <c r="H141" s="46" t="s">
        <v>92</v>
      </c>
      <c r="I141" s="43">
        <v>2341304</v>
      </c>
      <c r="J141" s="46" t="s">
        <v>92</v>
      </c>
      <c r="K141" s="43">
        <v>4977238</v>
      </c>
      <c r="L141" s="46" t="s">
        <v>93</v>
      </c>
    </row>
    <row r="142" spans="1:12" x14ac:dyDescent="0.25">
      <c r="A142" s="43">
        <v>22</v>
      </c>
      <c r="B142" s="43" t="s">
        <v>92</v>
      </c>
      <c r="C142" s="46">
        <v>979</v>
      </c>
      <c r="D142" s="46" t="s">
        <v>92</v>
      </c>
      <c r="E142" s="46">
        <v>11494</v>
      </c>
      <c r="F142" s="46" t="s">
        <v>92</v>
      </c>
      <c r="G142" s="43">
        <v>33785</v>
      </c>
      <c r="H142" s="46" t="s">
        <v>92</v>
      </c>
      <c r="I142" s="43">
        <v>66397</v>
      </c>
      <c r="J142" s="46" t="s">
        <v>92</v>
      </c>
      <c r="K142" s="43">
        <v>548014</v>
      </c>
      <c r="L142" s="46" t="s">
        <v>93</v>
      </c>
    </row>
    <row r="143" spans="1:12" x14ac:dyDescent="0.25">
      <c r="A143" s="43">
        <v>23</v>
      </c>
      <c r="B143" s="43" t="s">
        <v>92</v>
      </c>
      <c r="C143" s="46">
        <v>262</v>
      </c>
      <c r="D143" s="46" t="s">
        <v>92</v>
      </c>
      <c r="E143" s="46">
        <v>3512</v>
      </c>
      <c r="F143" s="46" t="s">
        <v>92</v>
      </c>
      <c r="G143" s="43">
        <v>6974</v>
      </c>
      <c r="H143" s="46" t="s">
        <v>92</v>
      </c>
      <c r="I143" s="43">
        <v>9644</v>
      </c>
      <c r="J143" s="46" t="s">
        <v>92</v>
      </c>
      <c r="K143" s="43">
        <v>243969</v>
      </c>
      <c r="L143" s="46" t="s">
        <v>93</v>
      </c>
    </row>
    <row r="144" spans="1:12" x14ac:dyDescent="0.25">
      <c r="A144" s="43">
        <v>24</v>
      </c>
      <c r="B144" s="43" t="s">
        <v>92</v>
      </c>
      <c r="C144" s="46">
        <v>970</v>
      </c>
      <c r="D144" s="46" t="s">
        <v>92</v>
      </c>
      <c r="E144" s="46">
        <v>7615</v>
      </c>
      <c r="F144" s="46" t="s">
        <v>92</v>
      </c>
      <c r="G144" s="43">
        <v>13974</v>
      </c>
      <c r="H144" s="46" t="s">
        <v>92</v>
      </c>
      <c r="I144" s="43">
        <v>28889</v>
      </c>
      <c r="J144" s="46" t="s">
        <v>92</v>
      </c>
      <c r="K144" s="43">
        <v>801760</v>
      </c>
      <c r="L144" s="46" t="s">
        <v>93</v>
      </c>
    </row>
    <row r="145" spans="1:13" x14ac:dyDescent="0.25">
      <c r="A145" s="43">
        <v>25</v>
      </c>
      <c r="B145" s="43" t="s">
        <v>92</v>
      </c>
      <c r="C145" s="46">
        <v>16</v>
      </c>
      <c r="D145" s="46" t="s">
        <v>92</v>
      </c>
      <c r="E145" s="46">
        <v>2801</v>
      </c>
      <c r="F145" s="46" t="s">
        <v>92</v>
      </c>
      <c r="G145" s="43">
        <v>3889</v>
      </c>
      <c r="H145" s="46" t="s">
        <v>92</v>
      </c>
      <c r="I145" s="43">
        <v>4623</v>
      </c>
      <c r="J145" s="46" t="s">
        <v>92</v>
      </c>
      <c r="K145" s="43">
        <v>6877</v>
      </c>
      <c r="L145" s="46" t="s">
        <v>93</v>
      </c>
    </row>
    <row r="146" spans="1:13" x14ac:dyDescent="0.25">
      <c r="A146" s="43">
        <v>26</v>
      </c>
      <c r="B146" s="43" t="s">
        <v>92</v>
      </c>
      <c r="C146" s="46">
        <v>362</v>
      </c>
      <c r="D146" s="46" t="s">
        <v>92</v>
      </c>
      <c r="E146" s="46">
        <v>6024</v>
      </c>
      <c r="F146" s="46" t="s">
        <v>92</v>
      </c>
      <c r="G146" s="43">
        <v>12708</v>
      </c>
      <c r="H146" s="46" t="s">
        <v>92</v>
      </c>
      <c r="I146" s="43">
        <v>26837</v>
      </c>
      <c r="J146" s="46" t="s">
        <v>92</v>
      </c>
      <c r="K146" s="43">
        <v>209870</v>
      </c>
      <c r="L146" s="46" t="s">
        <v>93</v>
      </c>
    </row>
    <row r="147" spans="1:13" x14ac:dyDescent="0.25">
      <c r="A147" s="43">
        <v>27</v>
      </c>
      <c r="B147" s="43" t="s">
        <v>92</v>
      </c>
      <c r="C147" s="46">
        <v>115</v>
      </c>
      <c r="D147" s="46" t="s">
        <v>92</v>
      </c>
      <c r="E147" s="46">
        <v>3645</v>
      </c>
      <c r="F147" s="46" t="s">
        <v>92</v>
      </c>
      <c r="G147" s="43">
        <v>6329</v>
      </c>
      <c r="H147" s="46" t="s">
        <v>92</v>
      </c>
      <c r="I147" s="43">
        <v>9689</v>
      </c>
      <c r="J147" s="46" t="s">
        <v>92</v>
      </c>
      <c r="K147" s="43">
        <v>14451</v>
      </c>
      <c r="L147" s="46" t="s">
        <v>93</v>
      </c>
    </row>
    <row r="150" spans="1:13" ht="15.75" thickBot="1" x14ac:dyDescent="0.3">
      <c r="K150" s="11"/>
      <c r="L150" s="11"/>
      <c r="M150" s="11"/>
    </row>
    <row r="151" spans="1:13" x14ac:dyDescent="0.25">
      <c r="A151" s="113" t="s">
        <v>114</v>
      </c>
      <c r="B151" s="114"/>
      <c r="C151" s="114"/>
      <c r="D151" s="114"/>
      <c r="E151" s="114"/>
      <c r="F151" s="114"/>
      <c r="G151" s="114"/>
      <c r="H151" s="114"/>
      <c r="I151" s="114"/>
      <c r="J151" s="115"/>
      <c r="K151" s="116"/>
      <c r="L151" s="116"/>
      <c r="M151" s="11"/>
    </row>
    <row r="152" spans="1:13" ht="15.75" thickBot="1" x14ac:dyDescent="0.3">
      <c r="A152" s="117"/>
      <c r="B152" s="118"/>
      <c r="C152" s="118"/>
      <c r="D152" s="118"/>
      <c r="E152" s="118"/>
      <c r="F152" s="118"/>
      <c r="G152" s="118"/>
      <c r="H152" s="118"/>
      <c r="I152" s="118"/>
      <c r="J152" s="119"/>
      <c r="K152" s="116"/>
      <c r="L152" s="116"/>
      <c r="M152" s="11"/>
    </row>
    <row r="153" spans="1:13" x14ac:dyDescent="0.25">
      <c r="A153" s="112" t="s">
        <v>107</v>
      </c>
      <c r="B153" s="112"/>
      <c r="C153" s="112" t="s">
        <v>115</v>
      </c>
      <c r="D153" s="112"/>
      <c r="E153" s="112" t="s">
        <v>116</v>
      </c>
      <c r="F153" s="112"/>
      <c r="G153" s="112" t="s">
        <v>117</v>
      </c>
      <c r="H153" s="112"/>
      <c r="I153" s="112" t="s">
        <v>117</v>
      </c>
      <c r="J153" s="112"/>
      <c r="K153" s="11"/>
      <c r="L153" s="11"/>
    </row>
    <row r="154" spans="1:13" x14ac:dyDescent="0.25">
      <c r="A154" s="43">
        <v>1</v>
      </c>
      <c r="B154" s="43" t="s">
        <v>92</v>
      </c>
      <c r="C154" s="43">
        <v>18.48</v>
      </c>
      <c r="D154" s="43" t="s">
        <v>92</v>
      </c>
      <c r="E154" s="43">
        <v>9.74</v>
      </c>
      <c r="F154" s="43" t="s">
        <v>92</v>
      </c>
      <c r="G154" s="43">
        <v>5.73</v>
      </c>
      <c r="H154" s="43" t="s">
        <v>92</v>
      </c>
      <c r="I154" s="43">
        <v>5.01</v>
      </c>
      <c r="J154" s="46" t="s">
        <v>93</v>
      </c>
    </row>
    <row r="155" spans="1:13" x14ac:dyDescent="0.25">
      <c r="A155" s="43">
        <v>2</v>
      </c>
      <c r="B155" s="43" t="s">
        <v>92</v>
      </c>
      <c r="C155" s="43">
        <v>9.52</v>
      </c>
      <c r="D155" s="43" t="s">
        <v>92</v>
      </c>
      <c r="E155" s="43">
        <v>4.3099999999999996</v>
      </c>
      <c r="F155" s="43" t="s">
        <v>92</v>
      </c>
      <c r="G155" s="43">
        <v>2.13</v>
      </c>
      <c r="H155" s="43" t="s">
        <v>92</v>
      </c>
      <c r="I155" s="43">
        <v>1.82</v>
      </c>
      <c r="J155" s="46" t="s">
        <v>93</v>
      </c>
    </row>
    <row r="156" spans="1:13" x14ac:dyDescent="0.25">
      <c r="A156" s="43">
        <v>3</v>
      </c>
      <c r="B156" s="43" t="s">
        <v>92</v>
      </c>
      <c r="C156" s="43">
        <v>19.920000000000002</v>
      </c>
      <c r="D156" s="43" t="s">
        <v>92</v>
      </c>
      <c r="E156" s="43">
        <v>8.7899999999999991</v>
      </c>
      <c r="F156" s="43" t="s">
        <v>92</v>
      </c>
      <c r="G156" s="43">
        <v>5.77</v>
      </c>
      <c r="H156" s="43" t="s">
        <v>92</v>
      </c>
      <c r="I156" s="43">
        <v>3.3</v>
      </c>
      <c r="J156" s="46" t="s">
        <v>93</v>
      </c>
    </row>
    <row r="157" spans="1:13" x14ac:dyDescent="0.25">
      <c r="A157" s="43">
        <v>4</v>
      </c>
      <c r="B157" s="43" t="s">
        <v>92</v>
      </c>
      <c r="C157" s="43">
        <v>53.69</v>
      </c>
      <c r="D157" s="43" t="s">
        <v>92</v>
      </c>
      <c r="E157" s="43">
        <v>43.14</v>
      </c>
      <c r="F157" s="43" t="s">
        <v>92</v>
      </c>
      <c r="G157" s="43">
        <v>28.38</v>
      </c>
      <c r="H157" s="43" t="s">
        <v>92</v>
      </c>
      <c r="I157" s="43">
        <v>26.05</v>
      </c>
      <c r="J157" s="46" t="s">
        <v>93</v>
      </c>
    </row>
    <row r="158" spans="1:13" x14ac:dyDescent="0.25">
      <c r="A158" s="43">
        <v>5</v>
      </c>
      <c r="B158" s="43" t="s">
        <v>92</v>
      </c>
      <c r="C158" s="43">
        <v>9.17</v>
      </c>
      <c r="D158" s="43" t="s">
        <v>92</v>
      </c>
      <c r="E158" s="43">
        <v>6.16</v>
      </c>
      <c r="F158" s="43" t="s">
        <v>92</v>
      </c>
      <c r="G158" s="43">
        <v>3.31</v>
      </c>
      <c r="H158" s="43" t="s">
        <v>92</v>
      </c>
      <c r="I158" s="43">
        <v>2.31</v>
      </c>
      <c r="J158" s="46" t="s">
        <v>93</v>
      </c>
    </row>
    <row r="159" spans="1:13" x14ac:dyDescent="0.25">
      <c r="A159" s="43">
        <v>6</v>
      </c>
      <c r="B159" s="43" t="s">
        <v>92</v>
      </c>
      <c r="C159" s="43">
        <v>12.57</v>
      </c>
      <c r="D159" s="43" t="s">
        <v>92</v>
      </c>
      <c r="E159" s="43">
        <v>8.66</v>
      </c>
      <c r="F159" s="43" t="s">
        <v>92</v>
      </c>
      <c r="G159" s="43">
        <v>5.31</v>
      </c>
      <c r="H159" s="43" t="s">
        <v>92</v>
      </c>
      <c r="I159" s="43">
        <v>4.33</v>
      </c>
      <c r="J159" s="46" t="s">
        <v>93</v>
      </c>
    </row>
    <row r="160" spans="1:13" x14ac:dyDescent="0.25">
      <c r="A160" s="43">
        <v>7</v>
      </c>
      <c r="B160" s="43" t="s">
        <v>92</v>
      </c>
      <c r="C160" s="43">
        <v>18.850000000000001</v>
      </c>
      <c r="D160" s="43" t="s">
        <v>92</v>
      </c>
      <c r="E160" s="43">
        <v>13.73</v>
      </c>
      <c r="F160" s="43" t="s">
        <v>92</v>
      </c>
      <c r="G160" s="43">
        <v>9.34</v>
      </c>
      <c r="H160" s="43" t="s">
        <v>92</v>
      </c>
      <c r="I160" s="43">
        <v>6.9</v>
      </c>
      <c r="J160" s="46" t="s">
        <v>93</v>
      </c>
    </row>
    <row r="161" spans="1:10" x14ac:dyDescent="0.25">
      <c r="A161" s="43">
        <v>8</v>
      </c>
      <c r="B161" s="43" t="s">
        <v>92</v>
      </c>
      <c r="C161" s="43">
        <v>19.989999999999998</v>
      </c>
      <c r="D161" s="43" t="s">
        <v>92</v>
      </c>
      <c r="E161" s="43">
        <v>11.94</v>
      </c>
      <c r="F161" s="43" t="s">
        <v>92</v>
      </c>
      <c r="G161" s="43">
        <v>7.96</v>
      </c>
      <c r="H161" s="43" t="s">
        <v>92</v>
      </c>
      <c r="I161" s="43">
        <v>5.89</v>
      </c>
      <c r="J161" s="46" t="s">
        <v>93</v>
      </c>
    </row>
    <row r="162" spans="1:10" x14ac:dyDescent="0.25">
      <c r="A162" s="43">
        <v>9</v>
      </c>
      <c r="B162" s="43" t="s">
        <v>92</v>
      </c>
      <c r="C162" s="43">
        <v>53.85</v>
      </c>
      <c r="D162" s="43" t="s">
        <v>92</v>
      </c>
      <c r="E162" s="43">
        <v>40.11</v>
      </c>
      <c r="F162" s="43" t="s">
        <v>92</v>
      </c>
      <c r="G162" s="43">
        <v>25.82</v>
      </c>
      <c r="H162" s="43" t="s">
        <v>92</v>
      </c>
      <c r="I162" s="43">
        <v>18.68</v>
      </c>
      <c r="J162" s="46" t="s">
        <v>93</v>
      </c>
    </row>
    <row r="163" spans="1:10" x14ac:dyDescent="0.25">
      <c r="A163" s="43">
        <v>10</v>
      </c>
      <c r="B163" s="43" t="s">
        <v>92</v>
      </c>
      <c r="C163" s="43">
        <v>8.07</v>
      </c>
      <c r="D163" s="43" t="s">
        <v>92</v>
      </c>
      <c r="E163" s="43">
        <v>5.45</v>
      </c>
      <c r="F163" s="43" t="s">
        <v>92</v>
      </c>
      <c r="G163" s="43">
        <v>3.15</v>
      </c>
      <c r="H163" s="43" t="s">
        <v>92</v>
      </c>
      <c r="I163" s="43">
        <v>2.27</v>
      </c>
      <c r="J163" s="46" t="s">
        <v>93</v>
      </c>
    </row>
    <row r="164" spans="1:10" x14ac:dyDescent="0.25">
      <c r="A164" s="43">
        <v>11</v>
      </c>
      <c r="B164" s="43" t="s">
        <v>92</v>
      </c>
      <c r="C164" s="43">
        <v>40.93</v>
      </c>
      <c r="D164" s="43" t="s">
        <v>92</v>
      </c>
      <c r="E164" s="43">
        <v>31.37</v>
      </c>
      <c r="F164" s="43" t="s">
        <v>92</v>
      </c>
      <c r="G164" s="43">
        <v>25.9</v>
      </c>
      <c r="H164" s="43" t="s">
        <v>92</v>
      </c>
      <c r="I164" s="43">
        <v>22.08</v>
      </c>
      <c r="J164" s="46" t="s">
        <v>93</v>
      </c>
    </row>
    <row r="165" spans="1:10" x14ac:dyDescent="0.25">
      <c r="A165" s="43">
        <v>12</v>
      </c>
      <c r="B165" s="43" t="s">
        <v>92</v>
      </c>
      <c r="C165" s="43">
        <v>36.07</v>
      </c>
      <c r="D165" s="43" t="s">
        <v>92</v>
      </c>
      <c r="E165" s="43">
        <v>24.74</v>
      </c>
      <c r="F165" s="43" t="s">
        <v>92</v>
      </c>
      <c r="G165" s="43">
        <v>17.88</v>
      </c>
      <c r="H165" s="43" t="s">
        <v>92</v>
      </c>
      <c r="I165" s="43">
        <v>13.49</v>
      </c>
      <c r="J165" s="46" t="s">
        <v>93</v>
      </c>
    </row>
    <row r="166" spans="1:10" x14ac:dyDescent="0.25">
      <c r="A166" s="43">
        <v>13</v>
      </c>
      <c r="B166" s="43" t="s">
        <v>92</v>
      </c>
      <c r="C166" s="43">
        <v>17.11</v>
      </c>
      <c r="D166" s="43" t="s">
        <v>92</v>
      </c>
      <c r="E166" s="43">
        <v>10.79</v>
      </c>
      <c r="F166" s="43" t="s">
        <v>92</v>
      </c>
      <c r="G166" s="43">
        <v>7.56</v>
      </c>
      <c r="H166" s="43" t="s">
        <v>92</v>
      </c>
      <c r="I166" s="43">
        <v>5.94</v>
      </c>
      <c r="J166" s="46" t="s">
        <v>93</v>
      </c>
    </row>
    <row r="167" spans="1:10" x14ac:dyDescent="0.25">
      <c r="A167" s="43">
        <v>14</v>
      </c>
      <c r="B167" s="43" t="s">
        <v>92</v>
      </c>
      <c r="C167" s="43">
        <v>39.950000000000003</v>
      </c>
      <c r="D167" s="43" t="s">
        <v>92</v>
      </c>
      <c r="E167" s="43">
        <v>28.68</v>
      </c>
      <c r="F167" s="43" t="s">
        <v>92</v>
      </c>
      <c r="G167" s="43">
        <v>18.920000000000002</v>
      </c>
      <c r="H167" s="43" t="s">
        <v>92</v>
      </c>
      <c r="I167" s="43">
        <v>15.56</v>
      </c>
      <c r="J167" s="46" t="s">
        <v>93</v>
      </c>
    </row>
    <row r="168" spans="1:10" x14ac:dyDescent="0.25">
      <c r="A168" s="43">
        <v>15</v>
      </c>
      <c r="B168" s="43" t="s">
        <v>92</v>
      </c>
      <c r="C168" s="43">
        <v>16.27</v>
      </c>
      <c r="D168" s="43" t="s">
        <v>92</v>
      </c>
      <c r="E168" s="43">
        <v>6.44</v>
      </c>
      <c r="F168" s="43" t="s">
        <v>92</v>
      </c>
      <c r="G168" s="43">
        <v>3.73</v>
      </c>
      <c r="H168" s="43" t="s">
        <v>92</v>
      </c>
      <c r="I168" s="43">
        <v>3.39</v>
      </c>
      <c r="J168" s="46" t="s">
        <v>93</v>
      </c>
    </row>
    <row r="169" spans="1:10" x14ac:dyDescent="0.25">
      <c r="A169" s="43">
        <v>16</v>
      </c>
      <c r="B169" s="43" t="s">
        <v>92</v>
      </c>
      <c r="C169" s="43">
        <v>14.8</v>
      </c>
      <c r="D169" s="43" t="s">
        <v>92</v>
      </c>
      <c r="E169" s="43">
        <v>7.85</v>
      </c>
      <c r="F169" s="43" t="s">
        <v>92</v>
      </c>
      <c r="G169" s="43">
        <v>4.25</v>
      </c>
      <c r="H169" s="43" t="s">
        <v>92</v>
      </c>
      <c r="I169" s="43">
        <v>3.27</v>
      </c>
      <c r="J169" s="46" t="s">
        <v>93</v>
      </c>
    </row>
    <row r="170" spans="1:10" x14ac:dyDescent="0.25">
      <c r="A170" s="43">
        <v>17</v>
      </c>
      <c r="B170" s="43" t="s">
        <v>92</v>
      </c>
      <c r="C170" s="43">
        <v>10.33</v>
      </c>
      <c r="D170" s="43" t="s">
        <v>92</v>
      </c>
      <c r="E170" s="43">
        <v>5.19</v>
      </c>
      <c r="F170" s="43" t="s">
        <v>92</v>
      </c>
      <c r="G170" s="43">
        <v>3.1</v>
      </c>
      <c r="H170" s="43" t="s">
        <v>92</v>
      </c>
      <c r="I170" s="43">
        <v>2.36</v>
      </c>
      <c r="J170" s="46" t="s">
        <v>93</v>
      </c>
    </row>
    <row r="171" spans="1:10" x14ac:dyDescent="0.25">
      <c r="A171" s="43">
        <v>18</v>
      </c>
      <c r="B171" s="43" t="s">
        <v>92</v>
      </c>
      <c r="C171" s="43">
        <v>3.86</v>
      </c>
      <c r="D171" s="43" t="s">
        <v>92</v>
      </c>
      <c r="E171" s="43">
        <v>2.15</v>
      </c>
      <c r="F171" s="43" t="s">
        <v>92</v>
      </c>
      <c r="G171" s="43">
        <v>0.86</v>
      </c>
      <c r="H171" s="43" t="s">
        <v>92</v>
      </c>
      <c r="I171" s="43">
        <v>0</v>
      </c>
      <c r="J171" s="46" t="s">
        <v>93</v>
      </c>
    </row>
    <row r="172" spans="1:10" x14ac:dyDescent="0.25">
      <c r="A172" s="43">
        <v>19</v>
      </c>
      <c r="B172" s="43" t="s">
        <v>92</v>
      </c>
      <c r="C172" s="43">
        <v>3.55</v>
      </c>
      <c r="D172" s="43" t="s">
        <v>92</v>
      </c>
      <c r="E172" s="43">
        <v>2.4300000000000002</v>
      </c>
      <c r="F172" s="43" t="s">
        <v>92</v>
      </c>
      <c r="G172" s="43">
        <v>0.93</v>
      </c>
      <c r="H172" s="43" t="s">
        <v>92</v>
      </c>
      <c r="I172" s="43">
        <v>0.75</v>
      </c>
      <c r="J172" s="46" t="s">
        <v>93</v>
      </c>
    </row>
    <row r="173" spans="1:10" x14ac:dyDescent="0.25">
      <c r="A173" s="43">
        <v>20</v>
      </c>
      <c r="B173" s="43" t="s">
        <v>92</v>
      </c>
      <c r="C173" s="43">
        <v>14.78</v>
      </c>
      <c r="D173" s="43" t="s">
        <v>92</v>
      </c>
      <c r="E173" s="43">
        <v>8.09</v>
      </c>
      <c r="F173" s="43" t="s">
        <v>92</v>
      </c>
      <c r="G173" s="43">
        <v>4.46</v>
      </c>
      <c r="H173" s="43" t="s">
        <v>92</v>
      </c>
      <c r="I173" s="43">
        <v>3.63</v>
      </c>
      <c r="J173" s="46" t="s">
        <v>93</v>
      </c>
    </row>
    <row r="174" spans="1:10" x14ac:dyDescent="0.25">
      <c r="A174" s="43">
        <v>21</v>
      </c>
      <c r="B174" s="43" t="s">
        <v>92</v>
      </c>
      <c r="C174" s="43">
        <v>16.559999999999999</v>
      </c>
      <c r="D174" s="43" t="s">
        <v>92</v>
      </c>
      <c r="E174" s="43">
        <v>10.67</v>
      </c>
      <c r="F174" s="43" t="s">
        <v>92</v>
      </c>
      <c r="G174" s="43">
        <v>5.92</v>
      </c>
      <c r="H174" s="43" t="s">
        <v>92</v>
      </c>
      <c r="I174" s="43">
        <v>4.59</v>
      </c>
      <c r="J174" s="46" t="s">
        <v>93</v>
      </c>
    </row>
    <row r="175" spans="1:10" x14ac:dyDescent="0.25">
      <c r="A175" s="43">
        <v>22</v>
      </c>
      <c r="B175" s="43" t="s">
        <v>92</v>
      </c>
      <c r="C175" s="43">
        <v>9.5</v>
      </c>
      <c r="D175" s="43" t="s">
        <v>92</v>
      </c>
      <c r="E175" s="43">
        <v>5.72</v>
      </c>
      <c r="F175" s="43" t="s">
        <v>92</v>
      </c>
      <c r="G175" s="43">
        <v>3.17</v>
      </c>
      <c r="H175" s="43" t="s">
        <v>92</v>
      </c>
      <c r="I175" s="43">
        <v>1.43</v>
      </c>
      <c r="J175" s="46" t="s">
        <v>93</v>
      </c>
    </row>
    <row r="176" spans="1:10" x14ac:dyDescent="0.25">
      <c r="A176" s="43">
        <v>23</v>
      </c>
      <c r="B176" s="43" t="s">
        <v>92</v>
      </c>
      <c r="C176" s="43">
        <v>21.76</v>
      </c>
      <c r="D176" s="43" t="s">
        <v>92</v>
      </c>
      <c r="E176" s="43">
        <v>16.79</v>
      </c>
      <c r="F176" s="43" t="s">
        <v>92</v>
      </c>
      <c r="G176" s="43">
        <v>14.89</v>
      </c>
      <c r="H176" s="43" t="s">
        <v>92</v>
      </c>
      <c r="I176" s="43">
        <v>13.36</v>
      </c>
      <c r="J176" s="46" t="s">
        <v>93</v>
      </c>
    </row>
    <row r="177" spans="1:10" x14ac:dyDescent="0.25">
      <c r="A177" s="43">
        <v>24</v>
      </c>
      <c r="B177" s="43" t="s">
        <v>92</v>
      </c>
      <c r="C177" s="43">
        <v>10.72</v>
      </c>
      <c r="D177" s="43" t="s">
        <v>92</v>
      </c>
      <c r="E177" s="43">
        <v>8.56</v>
      </c>
      <c r="F177" s="43" t="s">
        <v>92</v>
      </c>
      <c r="G177" s="43">
        <v>7.11</v>
      </c>
      <c r="H177" s="43" t="s">
        <v>92</v>
      </c>
      <c r="I177" s="43">
        <v>6.08</v>
      </c>
      <c r="J177" s="46" t="s">
        <v>93</v>
      </c>
    </row>
    <row r="178" spans="1:10" x14ac:dyDescent="0.25">
      <c r="A178" s="43">
        <v>25</v>
      </c>
      <c r="B178" s="43" t="s">
        <v>92</v>
      </c>
      <c r="C178" s="43">
        <v>62.5</v>
      </c>
      <c r="D178" s="43" t="s">
        <v>92</v>
      </c>
      <c r="E178" s="43">
        <v>62.5</v>
      </c>
      <c r="F178" s="43" t="s">
        <v>92</v>
      </c>
      <c r="G178" s="43">
        <v>62.5</v>
      </c>
      <c r="H178" s="43" t="s">
        <v>92</v>
      </c>
      <c r="I178" s="43">
        <v>62.5</v>
      </c>
      <c r="J178" s="46" t="s">
        <v>93</v>
      </c>
    </row>
    <row r="179" spans="1:10" x14ac:dyDescent="0.25">
      <c r="A179" s="43">
        <v>26</v>
      </c>
      <c r="B179" s="43" t="s">
        <v>92</v>
      </c>
      <c r="C179" s="43">
        <v>25.14</v>
      </c>
      <c r="D179" s="43" t="s">
        <v>92</v>
      </c>
      <c r="E179" s="43">
        <v>18.78</v>
      </c>
      <c r="F179" s="43" t="s">
        <v>92</v>
      </c>
      <c r="G179" s="43">
        <v>14.92</v>
      </c>
      <c r="H179" s="43" t="s">
        <v>92</v>
      </c>
      <c r="I179" s="43">
        <v>11.33</v>
      </c>
      <c r="J179" s="46" t="s">
        <v>93</v>
      </c>
    </row>
    <row r="180" spans="1:10" x14ac:dyDescent="0.25">
      <c r="A180" s="43">
        <v>27</v>
      </c>
      <c r="B180" s="43" t="s">
        <v>92</v>
      </c>
      <c r="C180" s="43">
        <v>51.3</v>
      </c>
      <c r="D180" s="43" t="s">
        <v>92</v>
      </c>
      <c r="E180" s="43">
        <v>30.43</v>
      </c>
      <c r="F180" s="43" t="s">
        <v>92</v>
      </c>
      <c r="G180" s="43">
        <v>26.96</v>
      </c>
      <c r="H180" s="43" t="s">
        <v>92</v>
      </c>
      <c r="I180" s="43">
        <v>24.35</v>
      </c>
      <c r="J180" s="46" t="s">
        <v>93</v>
      </c>
    </row>
    <row r="183" spans="1:10" ht="15.75" thickBot="1" x14ac:dyDescent="0.3"/>
    <row r="184" spans="1:10" x14ac:dyDescent="0.25">
      <c r="A184" s="113" t="s">
        <v>118</v>
      </c>
      <c r="B184" s="114"/>
      <c r="C184" s="114"/>
      <c r="D184" s="114"/>
      <c r="E184" s="114"/>
      <c r="F184" s="114"/>
      <c r="G184" s="114"/>
      <c r="H184" s="114"/>
      <c r="I184" s="114"/>
      <c r="J184" s="115"/>
    </row>
    <row r="185" spans="1:10" ht="15.75" thickBot="1" x14ac:dyDescent="0.3">
      <c r="A185" s="117"/>
      <c r="B185" s="118"/>
      <c r="C185" s="118"/>
      <c r="D185" s="118"/>
      <c r="E185" s="118"/>
      <c r="F185" s="118"/>
      <c r="G185" s="118"/>
      <c r="H185" s="118"/>
      <c r="I185" s="118"/>
      <c r="J185" s="119"/>
    </row>
    <row r="186" spans="1:10" x14ac:dyDescent="0.25">
      <c r="A186" s="112" t="s">
        <v>107</v>
      </c>
      <c r="B186" s="112"/>
      <c r="C186" s="112" t="s">
        <v>115</v>
      </c>
      <c r="D186" s="112"/>
      <c r="E186" s="112" t="s">
        <v>116</v>
      </c>
      <c r="F186" s="112"/>
      <c r="G186" s="112" t="s">
        <v>117</v>
      </c>
      <c r="H186" s="112"/>
      <c r="I186" s="112" t="s">
        <v>117</v>
      </c>
      <c r="J186" s="112"/>
    </row>
    <row r="187" spans="1:10" x14ac:dyDescent="0.25">
      <c r="A187" s="43">
        <v>1</v>
      </c>
      <c r="B187" s="43" t="s">
        <v>92</v>
      </c>
      <c r="C187" s="43">
        <v>77.510000000000005</v>
      </c>
      <c r="D187" s="43" t="s">
        <v>92</v>
      </c>
      <c r="E187" s="43">
        <v>54.44</v>
      </c>
      <c r="F187" s="43" t="s">
        <v>92</v>
      </c>
      <c r="G187" s="43">
        <v>46.85</v>
      </c>
      <c r="H187" s="43" t="s">
        <v>92</v>
      </c>
      <c r="I187" s="43">
        <v>31.38</v>
      </c>
      <c r="J187" s="46" t="s">
        <v>93</v>
      </c>
    </row>
    <row r="188" spans="1:10" x14ac:dyDescent="0.25">
      <c r="A188" s="43">
        <v>2</v>
      </c>
      <c r="B188" s="43" t="s">
        <v>92</v>
      </c>
      <c r="C188" s="43">
        <v>82.44</v>
      </c>
      <c r="D188" s="43" t="s">
        <v>92</v>
      </c>
      <c r="E188" s="43">
        <v>58.43</v>
      </c>
      <c r="F188" s="43" t="s">
        <v>92</v>
      </c>
      <c r="G188" s="43">
        <v>41.22</v>
      </c>
      <c r="H188" s="43" t="s">
        <v>92</v>
      </c>
      <c r="I188" s="43">
        <v>25.57</v>
      </c>
      <c r="J188" s="46" t="s">
        <v>93</v>
      </c>
    </row>
    <row r="189" spans="1:10" x14ac:dyDescent="0.25">
      <c r="A189" s="43">
        <v>3</v>
      </c>
      <c r="B189" s="43" t="s">
        <v>92</v>
      </c>
      <c r="C189" s="43">
        <v>71.150000000000006</v>
      </c>
      <c r="D189" s="43" t="s">
        <v>92</v>
      </c>
      <c r="E189" s="43">
        <v>50.14</v>
      </c>
      <c r="F189" s="43" t="s">
        <v>92</v>
      </c>
      <c r="G189" s="43">
        <v>32.69</v>
      </c>
      <c r="H189" s="43" t="s">
        <v>92</v>
      </c>
      <c r="I189" s="43">
        <v>25.41</v>
      </c>
      <c r="J189" s="46" t="s">
        <v>93</v>
      </c>
    </row>
    <row r="190" spans="1:10" x14ac:dyDescent="0.25">
      <c r="A190" s="43">
        <v>4</v>
      </c>
      <c r="B190" s="43" t="s">
        <v>92</v>
      </c>
      <c r="C190" s="43">
        <v>98.52</v>
      </c>
      <c r="D190" s="43" t="s">
        <v>92</v>
      </c>
      <c r="E190" s="43">
        <v>90.93</v>
      </c>
      <c r="F190" s="43" t="s">
        <v>92</v>
      </c>
      <c r="G190" s="43">
        <v>87.55</v>
      </c>
      <c r="H190" s="43" t="s">
        <v>92</v>
      </c>
      <c r="I190" s="43">
        <v>86.18</v>
      </c>
      <c r="J190" s="46" t="s">
        <v>93</v>
      </c>
    </row>
    <row r="191" spans="1:10" x14ac:dyDescent="0.25">
      <c r="A191" s="43">
        <v>5</v>
      </c>
      <c r="B191" s="43" t="s">
        <v>92</v>
      </c>
      <c r="C191" s="43">
        <v>91.55</v>
      </c>
      <c r="D191" s="43" t="s">
        <v>92</v>
      </c>
      <c r="E191" s="43">
        <v>81.06</v>
      </c>
      <c r="F191" s="43" t="s">
        <v>92</v>
      </c>
      <c r="G191" s="43">
        <v>72.8</v>
      </c>
      <c r="H191" s="43" t="s">
        <v>92</v>
      </c>
      <c r="I191" s="43">
        <v>65.27</v>
      </c>
      <c r="J191" s="46" t="s">
        <v>93</v>
      </c>
    </row>
    <row r="192" spans="1:10" x14ac:dyDescent="0.25">
      <c r="A192" s="43">
        <v>6</v>
      </c>
      <c r="B192" s="43" t="s">
        <v>92</v>
      </c>
      <c r="C192" s="43">
        <v>91.06</v>
      </c>
      <c r="D192" s="43" t="s">
        <v>92</v>
      </c>
      <c r="E192" s="43">
        <v>84.78</v>
      </c>
      <c r="F192" s="43" t="s">
        <v>92</v>
      </c>
      <c r="G192" s="43">
        <v>75.7</v>
      </c>
      <c r="H192" s="43" t="s">
        <v>92</v>
      </c>
      <c r="I192" s="43">
        <v>65.78</v>
      </c>
      <c r="J192" s="46" t="s">
        <v>93</v>
      </c>
    </row>
    <row r="193" spans="1:10" x14ac:dyDescent="0.25">
      <c r="A193" s="43">
        <v>7</v>
      </c>
      <c r="B193" s="43" t="s">
        <v>92</v>
      </c>
      <c r="C193" s="43">
        <v>87.73</v>
      </c>
      <c r="D193" s="43" t="s">
        <v>92</v>
      </c>
      <c r="E193" s="43">
        <v>68.319999999999993</v>
      </c>
      <c r="F193" s="43" t="s">
        <v>92</v>
      </c>
      <c r="G193" s="43">
        <v>49.96</v>
      </c>
      <c r="H193" s="43" t="s">
        <v>92</v>
      </c>
      <c r="I193" s="43">
        <v>35.99</v>
      </c>
      <c r="J193" s="46" t="s">
        <v>93</v>
      </c>
    </row>
    <row r="194" spans="1:10" x14ac:dyDescent="0.25">
      <c r="A194" s="43">
        <v>8</v>
      </c>
      <c r="B194" s="43" t="s">
        <v>92</v>
      </c>
      <c r="C194" s="43">
        <v>97.57</v>
      </c>
      <c r="D194" s="43" t="s">
        <v>92</v>
      </c>
      <c r="E194" s="43">
        <v>96.42</v>
      </c>
      <c r="F194" s="43" t="s">
        <v>92</v>
      </c>
      <c r="G194" s="43">
        <v>77.87</v>
      </c>
      <c r="H194" s="43" t="s">
        <v>92</v>
      </c>
      <c r="I194" s="43">
        <v>65.28</v>
      </c>
      <c r="J194" s="46" t="s">
        <v>93</v>
      </c>
    </row>
    <row r="195" spans="1:10" x14ac:dyDescent="0.25">
      <c r="A195" s="43">
        <v>9</v>
      </c>
      <c r="B195" s="43" t="s">
        <v>92</v>
      </c>
      <c r="C195" s="43">
        <v>90.66</v>
      </c>
      <c r="D195" s="43" t="s">
        <v>92</v>
      </c>
      <c r="E195" s="43">
        <v>87.91</v>
      </c>
      <c r="F195" s="43" t="s">
        <v>92</v>
      </c>
      <c r="G195" s="43">
        <v>80.77</v>
      </c>
      <c r="H195" s="43" t="s">
        <v>92</v>
      </c>
      <c r="I195" s="43">
        <v>73.63</v>
      </c>
      <c r="J195" s="46" t="s">
        <v>93</v>
      </c>
    </row>
    <row r="196" spans="1:10" x14ac:dyDescent="0.25">
      <c r="A196" s="43">
        <v>10</v>
      </c>
      <c r="B196" s="43" t="s">
        <v>92</v>
      </c>
      <c r="C196" s="43">
        <v>66.7</v>
      </c>
      <c r="D196" s="43" t="s">
        <v>92</v>
      </c>
      <c r="E196" s="43">
        <v>48.84</v>
      </c>
      <c r="F196" s="43" t="s">
        <v>92</v>
      </c>
      <c r="G196" s="43">
        <v>32.229999999999997</v>
      </c>
      <c r="H196" s="43" t="s">
        <v>92</v>
      </c>
      <c r="I196" s="43">
        <v>26.87</v>
      </c>
      <c r="J196" s="46" t="s">
        <v>93</v>
      </c>
    </row>
    <row r="197" spans="1:10" x14ac:dyDescent="0.25">
      <c r="A197" s="43">
        <v>11</v>
      </c>
      <c r="B197" s="43" t="s">
        <v>92</v>
      </c>
      <c r="C197" s="43">
        <v>72.680000000000007</v>
      </c>
      <c r="D197" s="43" t="s">
        <v>92</v>
      </c>
      <c r="E197" s="43">
        <v>64.48</v>
      </c>
      <c r="F197" s="43" t="s">
        <v>92</v>
      </c>
      <c r="G197" s="43">
        <v>56.56</v>
      </c>
      <c r="H197" s="43" t="s">
        <v>92</v>
      </c>
      <c r="I197" s="43">
        <v>49.78</v>
      </c>
      <c r="J197" s="46" t="s">
        <v>93</v>
      </c>
    </row>
    <row r="198" spans="1:10" x14ac:dyDescent="0.25">
      <c r="A198" s="43">
        <v>12</v>
      </c>
      <c r="B198" s="43" t="s">
        <v>92</v>
      </c>
      <c r="C198" s="43">
        <v>70.069999999999993</v>
      </c>
      <c r="D198" s="43" t="s">
        <v>92</v>
      </c>
      <c r="E198" s="43">
        <v>59.22</v>
      </c>
      <c r="F198" s="43" t="s">
        <v>92</v>
      </c>
      <c r="G198" s="43">
        <v>47.73</v>
      </c>
      <c r="H198" s="43" t="s">
        <v>92</v>
      </c>
      <c r="I198" s="43">
        <v>37.35</v>
      </c>
      <c r="J198" s="46" t="s">
        <v>93</v>
      </c>
    </row>
    <row r="199" spans="1:10" x14ac:dyDescent="0.25">
      <c r="A199" s="43">
        <v>13</v>
      </c>
      <c r="B199" s="43" t="s">
        <v>92</v>
      </c>
      <c r="C199" s="43">
        <v>56.61</v>
      </c>
      <c r="D199" s="43" t="s">
        <v>92</v>
      </c>
      <c r="E199" s="43">
        <v>47</v>
      </c>
      <c r="F199" s="43" t="s">
        <v>92</v>
      </c>
      <c r="G199" s="43">
        <v>40.26</v>
      </c>
      <c r="H199" s="43" t="s">
        <v>92</v>
      </c>
      <c r="I199" s="43">
        <v>33.94</v>
      </c>
      <c r="J199" s="46" t="s">
        <v>93</v>
      </c>
    </row>
    <row r="200" spans="1:10" x14ac:dyDescent="0.25">
      <c r="A200" s="43">
        <v>14</v>
      </c>
      <c r="B200" s="43" t="s">
        <v>92</v>
      </c>
      <c r="C200" s="43">
        <v>97.73</v>
      </c>
      <c r="D200" s="43" t="s">
        <v>92</v>
      </c>
      <c r="E200" s="43">
        <v>95.04</v>
      </c>
      <c r="F200" s="43" t="s">
        <v>92</v>
      </c>
      <c r="G200" s="43">
        <v>94.2</v>
      </c>
      <c r="H200" s="43" t="s">
        <v>92</v>
      </c>
      <c r="I200" s="43">
        <v>85.95</v>
      </c>
      <c r="J200" s="46" t="s">
        <v>93</v>
      </c>
    </row>
    <row r="201" spans="1:10" x14ac:dyDescent="0.25">
      <c r="A201" s="43">
        <v>15</v>
      </c>
      <c r="B201" s="43" t="s">
        <v>92</v>
      </c>
      <c r="C201" s="43">
        <v>97.63</v>
      </c>
      <c r="D201" s="43" t="s">
        <v>92</v>
      </c>
      <c r="E201" s="43">
        <v>95.93</v>
      </c>
      <c r="F201" s="43" t="s">
        <v>92</v>
      </c>
      <c r="G201" s="43">
        <v>94.24</v>
      </c>
      <c r="H201" s="43" t="s">
        <v>92</v>
      </c>
      <c r="I201" s="43">
        <v>64.41</v>
      </c>
      <c r="J201" s="46" t="s">
        <v>93</v>
      </c>
    </row>
    <row r="202" spans="1:10" x14ac:dyDescent="0.25">
      <c r="A202" s="43">
        <v>16</v>
      </c>
      <c r="B202" s="43" t="s">
        <v>92</v>
      </c>
      <c r="C202" s="43">
        <v>46.03</v>
      </c>
      <c r="D202" s="43" t="s">
        <v>92</v>
      </c>
      <c r="E202" s="43">
        <v>39.33</v>
      </c>
      <c r="F202" s="43" t="s">
        <v>92</v>
      </c>
      <c r="G202" s="43">
        <v>28.21</v>
      </c>
      <c r="H202" s="43" t="s">
        <v>92</v>
      </c>
      <c r="I202" s="43">
        <v>20.69</v>
      </c>
      <c r="J202" s="46" t="s">
        <v>93</v>
      </c>
    </row>
    <row r="203" spans="1:10" x14ac:dyDescent="0.25">
      <c r="A203" s="43">
        <v>17</v>
      </c>
      <c r="B203" s="43" t="s">
        <v>92</v>
      </c>
      <c r="C203" s="43">
        <v>72.64</v>
      </c>
      <c r="D203" s="43" t="s">
        <v>92</v>
      </c>
      <c r="E203" s="43">
        <v>51.07</v>
      </c>
      <c r="F203" s="43" t="s">
        <v>92</v>
      </c>
      <c r="G203" s="43">
        <v>37.79</v>
      </c>
      <c r="H203" s="43" t="s">
        <v>92</v>
      </c>
      <c r="I203" s="43">
        <v>30.35</v>
      </c>
      <c r="J203" s="46" t="s">
        <v>93</v>
      </c>
    </row>
    <row r="204" spans="1:10" x14ac:dyDescent="0.25">
      <c r="A204" s="43">
        <v>18</v>
      </c>
      <c r="B204" s="43" t="s">
        <v>92</v>
      </c>
      <c r="C204" s="43">
        <v>78.11</v>
      </c>
      <c r="D204" s="43" t="s">
        <v>92</v>
      </c>
      <c r="E204" s="43">
        <v>75.540000000000006</v>
      </c>
      <c r="F204" s="43" t="s">
        <v>92</v>
      </c>
      <c r="G204" s="43">
        <v>67.81</v>
      </c>
      <c r="H204" s="43" t="s">
        <v>92</v>
      </c>
      <c r="I204" s="43">
        <v>54.08</v>
      </c>
      <c r="J204" s="46" t="s">
        <v>93</v>
      </c>
    </row>
    <row r="205" spans="1:10" x14ac:dyDescent="0.25">
      <c r="A205" s="43">
        <v>19</v>
      </c>
      <c r="B205" s="43" t="s">
        <v>92</v>
      </c>
      <c r="C205" s="43">
        <v>93.27</v>
      </c>
      <c r="D205" s="43" t="s">
        <v>92</v>
      </c>
      <c r="E205" s="43">
        <v>91.4</v>
      </c>
      <c r="F205" s="43" t="s">
        <v>92</v>
      </c>
      <c r="G205" s="43">
        <v>88.22</v>
      </c>
      <c r="H205" s="43" t="s">
        <v>92</v>
      </c>
      <c r="I205" s="43">
        <v>80.56</v>
      </c>
      <c r="J205" s="46" t="s">
        <v>93</v>
      </c>
    </row>
    <row r="206" spans="1:10" x14ac:dyDescent="0.25">
      <c r="A206" s="43">
        <v>20</v>
      </c>
      <c r="B206" s="43" t="s">
        <v>92</v>
      </c>
      <c r="C206" s="43">
        <v>71.13</v>
      </c>
      <c r="D206" s="43" t="s">
        <v>92</v>
      </c>
      <c r="E206" s="43">
        <v>65.97</v>
      </c>
      <c r="F206" s="43" t="s">
        <v>92</v>
      </c>
      <c r="G206" s="43">
        <v>63.6</v>
      </c>
      <c r="H206" s="43" t="s">
        <v>92</v>
      </c>
      <c r="I206" s="43">
        <v>59.83</v>
      </c>
      <c r="J206" s="46" t="s">
        <v>93</v>
      </c>
    </row>
    <row r="207" spans="1:10" x14ac:dyDescent="0.25">
      <c r="A207" s="43">
        <v>21</v>
      </c>
      <c r="B207" s="43" t="s">
        <v>92</v>
      </c>
      <c r="C207" s="43">
        <v>77.09</v>
      </c>
      <c r="D207" s="43" t="s">
        <v>92</v>
      </c>
      <c r="E207" s="43">
        <v>54.96</v>
      </c>
      <c r="F207" s="43" t="s">
        <v>92</v>
      </c>
      <c r="G207" s="43">
        <v>41.43</v>
      </c>
      <c r="H207" s="43" t="s">
        <v>92</v>
      </c>
      <c r="I207" s="43">
        <v>32.33</v>
      </c>
      <c r="J207" s="46" t="s">
        <v>93</v>
      </c>
    </row>
    <row r="208" spans="1:10" x14ac:dyDescent="0.25">
      <c r="A208" s="43">
        <v>22</v>
      </c>
      <c r="B208" s="43" t="s">
        <v>92</v>
      </c>
      <c r="C208" s="43">
        <v>52.71</v>
      </c>
      <c r="D208" s="43" t="s">
        <v>92</v>
      </c>
      <c r="E208" s="43">
        <v>51.48</v>
      </c>
      <c r="F208" s="43" t="s">
        <v>92</v>
      </c>
      <c r="G208" s="43">
        <v>35.14</v>
      </c>
      <c r="H208" s="43" t="s">
        <v>92</v>
      </c>
      <c r="I208" s="43">
        <v>32.07</v>
      </c>
      <c r="J208" s="46" t="s">
        <v>93</v>
      </c>
    </row>
    <row r="209" spans="1:10" x14ac:dyDescent="0.25">
      <c r="A209" s="43">
        <v>23</v>
      </c>
      <c r="B209" s="43" t="s">
        <v>92</v>
      </c>
      <c r="C209" s="43">
        <v>98.09</v>
      </c>
      <c r="D209" s="43" t="s">
        <v>92</v>
      </c>
      <c r="E209" s="43">
        <v>90.08</v>
      </c>
      <c r="F209" s="43" t="s">
        <v>92</v>
      </c>
      <c r="G209" s="43">
        <v>86.26</v>
      </c>
      <c r="H209" s="43" t="s">
        <v>92</v>
      </c>
      <c r="I209" s="43">
        <v>69.08</v>
      </c>
      <c r="J209" s="46" t="s">
        <v>93</v>
      </c>
    </row>
    <row r="210" spans="1:10" x14ac:dyDescent="0.25">
      <c r="A210" s="43">
        <v>24</v>
      </c>
      <c r="B210" s="43" t="s">
        <v>92</v>
      </c>
      <c r="C210" s="43">
        <v>77.63</v>
      </c>
      <c r="D210" s="43" t="s">
        <v>92</v>
      </c>
      <c r="E210" s="43">
        <v>75.88</v>
      </c>
      <c r="F210" s="43" t="s">
        <v>92</v>
      </c>
      <c r="G210" s="43">
        <v>65.569999999999993</v>
      </c>
      <c r="H210" s="43" t="s">
        <v>92</v>
      </c>
      <c r="I210" s="43">
        <v>63.81</v>
      </c>
      <c r="J210" s="46" t="s">
        <v>93</v>
      </c>
    </row>
    <row r="211" spans="1:10" x14ac:dyDescent="0.25">
      <c r="A211" s="43">
        <v>25</v>
      </c>
      <c r="B211" s="43" t="s">
        <v>92</v>
      </c>
      <c r="C211" s="43">
        <v>100</v>
      </c>
      <c r="D211" s="43" t="s">
        <v>92</v>
      </c>
      <c r="E211" s="43">
        <v>100</v>
      </c>
      <c r="F211" s="43" t="s">
        <v>92</v>
      </c>
      <c r="G211" s="43">
        <v>100</v>
      </c>
      <c r="H211" s="43" t="s">
        <v>92</v>
      </c>
      <c r="I211" s="43">
        <v>100</v>
      </c>
      <c r="J211" s="46" t="s">
        <v>93</v>
      </c>
    </row>
    <row r="212" spans="1:10" x14ac:dyDescent="0.25">
      <c r="A212" s="43">
        <v>26</v>
      </c>
      <c r="B212" s="43" t="s">
        <v>92</v>
      </c>
      <c r="C212" s="43">
        <v>72.099999999999994</v>
      </c>
      <c r="D212" s="43" t="s">
        <v>92</v>
      </c>
      <c r="E212" s="43">
        <v>67.680000000000007</v>
      </c>
      <c r="F212" s="43" t="s">
        <v>92</v>
      </c>
      <c r="G212" s="43">
        <v>67.680000000000007</v>
      </c>
      <c r="H212" s="43" t="s">
        <v>92</v>
      </c>
      <c r="I212" s="43">
        <v>65.47</v>
      </c>
      <c r="J212" s="46" t="s">
        <v>93</v>
      </c>
    </row>
    <row r="213" spans="1:10" x14ac:dyDescent="0.25">
      <c r="A213" s="43">
        <v>27</v>
      </c>
      <c r="B213" s="43" t="s">
        <v>92</v>
      </c>
      <c r="C213" s="43">
        <v>80.87</v>
      </c>
      <c r="D213" s="43" t="s">
        <v>92</v>
      </c>
      <c r="E213" s="43">
        <v>68.7</v>
      </c>
      <c r="F213" s="43" t="s">
        <v>92</v>
      </c>
      <c r="G213" s="43">
        <v>59.13</v>
      </c>
      <c r="H213" s="43" t="s">
        <v>92</v>
      </c>
      <c r="I213" s="43">
        <v>56.52</v>
      </c>
      <c r="J213" s="46" t="s">
        <v>93</v>
      </c>
    </row>
    <row r="217" spans="1:10" ht="15.75" thickBot="1" x14ac:dyDescent="0.3"/>
    <row r="218" spans="1:10" x14ac:dyDescent="0.25">
      <c r="A218" s="113" t="s">
        <v>119</v>
      </c>
      <c r="B218" s="114"/>
      <c r="C218" s="114"/>
      <c r="D218" s="114"/>
      <c r="E218" s="114"/>
      <c r="F218" s="114"/>
      <c r="G218" s="114"/>
      <c r="H218" s="114"/>
      <c r="I218" s="114"/>
      <c r="J218" s="115"/>
    </row>
    <row r="219" spans="1:10" ht="15.75" thickBot="1" x14ac:dyDescent="0.3">
      <c r="A219" s="117"/>
      <c r="B219" s="118"/>
      <c r="C219" s="118"/>
      <c r="D219" s="118"/>
      <c r="E219" s="118"/>
      <c r="F219" s="118"/>
      <c r="G219" s="118"/>
      <c r="H219" s="118"/>
      <c r="I219" s="118"/>
      <c r="J219" s="119"/>
    </row>
    <row r="220" spans="1:10" x14ac:dyDescent="0.25">
      <c r="A220" s="112" t="s">
        <v>107</v>
      </c>
      <c r="B220" s="112"/>
      <c r="C220" s="112" t="s">
        <v>115</v>
      </c>
      <c r="D220" s="112"/>
      <c r="E220" s="112" t="s">
        <v>116</v>
      </c>
      <c r="F220" s="112"/>
      <c r="G220" s="112" t="s">
        <v>117</v>
      </c>
      <c r="H220" s="112"/>
      <c r="I220" s="112" t="s">
        <v>117</v>
      </c>
      <c r="J220" s="112"/>
    </row>
    <row r="221" spans="1:10" x14ac:dyDescent="0.25">
      <c r="A221" s="43">
        <v>1</v>
      </c>
      <c r="B221" s="43" t="s">
        <v>92</v>
      </c>
      <c r="C221" s="43">
        <v>82.55</v>
      </c>
      <c r="D221" s="43" t="s">
        <v>92</v>
      </c>
      <c r="E221" s="43">
        <v>10.85</v>
      </c>
      <c r="F221" s="43" t="s">
        <v>92</v>
      </c>
      <c r="G221" s="43">
        <v>4.1399999999999997</v>
      </c>
      <c r="H221" s="43" t="s">
        <v>92</v>
      </c>
      <c r="I221" s="43">
        <v>2.46</v>
      </c>
      <c r="J221" s="46" t="s">
        <v>93</v>
      </c>
    </row>
    <row r="222" spans="1:10" x14ac:dyDescent="0.25">
      <c r="A222" s="43">
        <v>2</v>
      </c>
      <c r="B222" s="43" t="s">
        <v>92</v>
      </c>
      <c r="C222" s="43">
        <v>71.39</v>
      </c>
      <c r="D222" s="43" t="s">
        <v>92</v>
      </c>
      <c r="E222" s="43">
        <v>13.08</v>
      </c>
      <c r="F222" s="43" t="s">
        <v>92</v>
      </c>
      <c r="G222" s="43">
        <v>7.82</v>
      </c>
      <c r="H222" s="43" t="s">
        <v>92</v>
      </c>
      <c r="I222" s="43">
        <v>7.7</v>
      </c>
      <c r="J222" s="46" t="s">
        <v>93</v>
      </c>
    </row>
    <row r="223" spans="1:10" x14ac:dyDescent="0.25">
      <c r="A223" s="43">
        <v>3</v>
      </c>
      <c r="B223" s="43" t="s">
        <v>92</v>
      </c>
      <c r="C223" s="43">
        <v>73.91</v>
      </c>
      <c r="D223" s="43" t="s">
        <v>92</v>
      </c>
      <c r="E223" s="43">
        <v>13.33</v>
      </c>
      <c r="F223" s="43" t="s">
        <v>92</v>
      </c>
      <c r="G223" s="43">
        <v>6.27</v>
      </c>
      <c r="H223" s="43" t="s">
        <v>92</v>
      </c>
      <c r="I223" s="43">
        <v>6.49</v>
      </c>
      <c r="J223" s="46" t="s">
        <v>93</v>
      </c>
    </row>
    <row r="224" spans="1:10" x14ac:dyDescent="0.25">
      <c r="A224" s="43">
        <v>4</v>
      </c>
      <c r="B224" s="43" t="s">
        <v>92</v>
      </c>
      <c r="C224" s="43">
        <v>84.51</v>
      </c>
      <c r="D224" s="43" t="s">
        <v>92</v>
      </c>
      <c r="E224" s="43">
        <v>8.5</v>
      </c>
      <c r="F224" s="43" t="s">
        <v>92</v>
      </c>
      <c r="G224" s="43">
        <v>3.11</v>
      </c>
      <c r="H224" s="43" t="s">
        <v>92</v>
      </c>
      <c r="I224" s="43">
        <v>3.87</v>
      </c>
      <c r="J224" s="46" t="s">
        <v>93</v>
      </c>
    </row>
    <row r="225" spans="1:10" x14ac:dyDescent="0.25">
      <c r="A225" s="43">
        <v>5</v>
      </c>
      <c r="B225" s="43" t="s">
        <v>92</v>
      </c>
      <c r="C225" s="43">
        <v>75.2</v>
      </c>
      <c r="D225" s="43" t="s">
        <v>92</v>
      </c>
      <c r="E225" s="43">
        <v>11.26</v>
      </c>
      <c r="F225" s="43" t="s">
        <v>92</v>
      </c>
      <c r="G225" s="43">
        <v>5.92</v>
      </c>
      <c r="H225" s="43" t="s">
        <v>92</v>
      </c>
      <c r="I225" s="43">
        <v>7.62</v>
      </c>
      <c r="J225" s="46" t="s">
        <v>93</v>
      </c>
    </row>
    <row r="226" spans="1:10" x14ac:dyDescent="0.25">
      <c r="A226" s="43">
        <v>6</v>
      </c>
      <c r="B226" s="43" t="s">
        <v>92</v>
      </c>
      <c r="C226" s="43">
        <v>87.8</v>
      </c>
      <c r="D226" s="43" t="s">
        <v>92</v>
      </c>
      <c r="E226" s="43">
        <v>6.35</v>
      </c>
      <c r="F226" s="43" t="s">
        <v>92</v>
      </c>
      <c r="G226" s="43">
        <v>2.57</v>
      </c>
      <c r="H226" s="43" t="s">
        <v>92</v>
      </c>
      <c r="I226" s="43">
        <v>3.29</v>
      </c>
      <c r="J226" s="46" t="s">
        <v>93</v>
      </c>
    </row>
    <row r="227" spans="1:10" x14ac:dyDescent="0.25">
      <c r="A227" s="43">
        <v>7</v>
      </c>
      <c r="B227" s="43" t="s">
        <v>92</v>
      </c>
      <c r="C227" s="43">
        <v>78.180000000000007</v>
      </c>
      <c r="D227" s="43" t="s">
        <v>92</v>
      </c>
      <c r="E227" s="43">
        <v>11.96</v>
      </c>
      <c r="F227" s="43" t="s">
        <v>92</v>
      </c>
      <c r="G227" s="43">
        <v>5.73</v>
      </c>
      <c r="H227" s="43" t="s">
        <v>92</v>
      </c>
      <c r="I227" s="43">
        <v>4.13</v>
      </c>
      <c r="J227" s="46" t="s">
        <v>93</v>
      </c>
    </row>
    <row r="228" spans="1:10" x14ac:dyDescent="0.25">
      <c r="A228" s="43">
        <v>8</v>
      </c>
      <c r="B228" s="43" t="s">
        <v>92</v>
      </c>
      <c r="C228" s="43">
        <v>79.63</v>
      </c>
      <c r="D228" s="43" t="s">
        <v>92</v>
      </c>
      <c r="E228" s="43">
        <v>9.67</v>
      </c>
      <c r="F228" s="43" t="s">
        <v>92</v>
      </c>
      <c r="G228" s="43">
        <v>5.77</v>
      </c>
      <c r="H228" s="43" t="s">
        <v>92</v>
      </c>
      <c r="I228" s="43">
        <v>4.93</v>
      </c>
      <c r="J228" s="46" t="s">
        <v>93</v>
      </c>
    </row>
    <row r="229" spans="1:10" x14ac:dyDescent="0.25">
      <c r="A229" s="43">
        <v>9</v>
      </c>
      <c r="B229" s="43" t="s">
        <v>92</v>
      </c>
      <c r="C229" s="43">
        <v>83.82</v>
      </c>
      <c r="D229" s="43" t="s">
        <v>92</v>
      </c>
      <c r="E229" s="43">
        <v>9.58</v>
      </c>
      <c r="F229" s="43" t="s">
        <v>92</v>
      </c>
      <c r="G229" s="43">
        <v>4.18</v>
      </c>
      <c r="H229" s="43" t="s">
        <v>92</v>
      </c>
      <c r="I229" s="43">
        <v>2.4300000000000002</v>
      </c>
      <c r="J229" s="46" t="s">
        <v>93</v>
      </c>
    </row>
    <row r="230" spans="1:10" x14ac:dyDescent="0.25">
      <c r="A230" s="43">
        <v>10</v>
      </c>
      <c r="B230" s="43" t="s">
        <v>92</v>
      </c>
      <c r="C230" s="43">
        <v>82.58</v>
      </c>
      <c r="D230" s="43" t="s">
        <v>92</v>
      </c>
      <c r="E230" s="43">
        <v>9.66</v>
      </c>
      <c r="F230" s="43" t="s">
        <v>92</v>
      </c>
      <c r="G230" s="43">
        <v>5.31</v>
      </c>
      <c r="H230" s="43" t="s">
        <v>92</v>
      </c>
      <c r="I230" s="43">
        <v>2.4500000000000002</v>
      </c>
      <c r="J230" s="46" t="s">
        <v>93</v>
      </c>
    </row>
    <row r="231" spans="1:10" x14ac:dyDescent="0.25">
      <c r="A231" s="43">
        <v>11</v>
      </c>
      <c r="B231" s="43" t="s">
        <v>92</v>
      </c>
      <c r="C231" s="43">
        <v>82.96</v>
      </c>
      <c r="D231" s="43" t="s">
        <v>92</v>
      </c>
      <c r="E231" s="43">
        <v>8.5500000000000007</v>
      </c>
      <c r="F231" s="43" t="s">
        <v>92</v>
      </c>
      <c r="G231" s="43">
        <v>4.8899999999999997</v>
      </c>
      <c r="H231" s="43" t="s">
        <v>92</v>
      </c>
      <c r="I231" s="43">
        <v>3.6</v>
      </c>
      <c r="J231" s="46" t="s">
        <v>93</v>
      </c>
    </row>
    <row r="232" spans="1:10" x14ac:dyDescent="0.25">
      <c r="A232" s="43">
        <v>12</v>
      </c>
      <c r="B232" s="43" t="s">
        <v>92</v>
      </c>
      <c r="C232" s="43">
        <v>87.69</v>
      </c>
      <c r="D232" s="43" t="s">
        <v>92</v>
      </c>
      <c r="E232" s="43">
        <v>8.51</v>
      </c>
      <c r="F232" s="43" t="s">
        <v>92</v>
      </c>
      <c r="G232" s="43">
        <v>2.96</v>
      </c>
      <c r="H232" s="43" t="s">
        <v>92</v>
      </c>
      <c r="I232" s="43">
        <v>0.84</v>
      </c>
      <c r="J232" s="46" t="s">
        <v>93</v>
      </c>
    </row>
    <row r="233" spans="1:10" x14ac:dyDescent="0.25">
      <c r="A233" s="43">
        <v>13</v>
      </c>
      <c r="B233" s="43" t="s">
        <v>92</v>
      </c>
      <c r="C233" s="43">
        <v>81.19</v>
      </c>
      <c r="D233" s="43" t="s">
        <v>92</v>
      </c>
      <c r="E233" s="43">
        <v>8.23</v>
      </c>
      <c r="F233" s="43" t="s">
        <v>92</v>
      </c>
      <c r="G233" s="43">
        <v>5.54</v>
      </c>
      <c r="H233" s="43" t="s">
        <v>92</v>
      </c>
      <c r="I233" s="43">
        <v>5.03</v>
      </c>
      <c r="J233" s="46" t="s">
        <v>93</v>
      </c>
    </row>
    <row r="234" spans="1:10" x14ac:dyDescent="0.25">
      <c r="A234" s="43">
        <v>14</v>
      </c>
      <c r="B234" s="43" t="s">
        <v>92</v>
      </c>
      <c r="C234" s="43">
        <v>96.7</v>
      </c>
      <c r="D234" s="43" t="s">
        <v>92</v>
      </c>
      <c r="E234" s="43">
        <v>1.94</v>
      </c>
      <c r="F234" s="43" t="s">
        <v>92</v>
      </c>
      <c r="G234" s="43">
        <v>0.71</v>
      </c>
      <c r="H234" s="43" t="s">
        <v>92</v>
      </c>
      <c r="I234" s="43">
        <v>0.65</v>
      </c>
      <c r="J234" s="46" t="s">
        <v>93</v>
      </c>
    </row>
    <row r="235" spans="1:10" x14ac:dyDescent="0.25">
      <c r="A235" s="43">
        <v>15</v>
      </c>
      <c r="B235" s="43" t="s">
        <v>92</v>
      </c>
      <c r="C235" s="43">
        <v>89.27</v>
      </c>
      <c r="D235" s="43" t="s">
        <v>92</v>
      </c>
      <c r="E235" s="43">
        <v>7.11</v>
      </c>
      <c r="F235" s="43" t="s">
        <v>92</v>
      </c>
      <c r="G235" s="43">
        <v>2.17</v>
      </c>
      <c r="H235" s="43" t="s">
        <v>92</v>
      </c>
      <c r="I235" s="43">
        <v>1.45</v>
      </c>
      <c r="J235" s="46" t="s">
        <v>93</v>
      </c>
    </row>
    <row r="236" spans="1:10" x14ac:dyDescent="0.25">
      <c r="A236" s="43">
        <v>16</v>
      </c>
      <c r="B236" s="43" t="s">
        <v>92</v>
      </c>
      <c r="C236" s="43">
        <v>77.28</v>
      </c>
      <c r="D236" s="43" t="s">
        <v>92</v>
      </c>
      <c r="E236" s="43">
        <v>12.76</v>
      </c>
      <c r="F236" s="43" t="s">
        <v>92</v>
      </c>
      <c r="G236" s="43">
        <v>5.51</v>
      </c>
      <c r="H236" s="43" t="s">
        <v>92</v>
      </c>
      <c r="I236" s="43">
        <v>4.46</v>
      </c>
      <c r="J236" s="46" t="s">
        <v>93</v>
      </c>
    </row>
    <row r="237" spans="1:10" x14ac:dyDescent="0.25">
      <c r="A237" s="43">
        <v>17</v>
      </c>
      <c r="B237" s="43" t="s">
        <v>92</v>
      </c>
      <c r="C237" s="43">
        <v>70.3</v>
      </c>
      <c r="D237" s="43" t="s">
        <v>92</v>
      </c>
      <c r="E237" s="43">
        <v>12.53</v>
      </c>
      <c r="F237" s="43" t="s">
        <v>92</v>
      </c>
      <c r="G237" s="43">
        <v>9.48</v>
      </c>
      <c r="H237" s="43" t="s">
        <v>92</v>
      </c>
      <c r="I237" s="43">
        <v>7.69</v>
      </c>
      <c r="J237" s="46" t="s">
        <v>93</v>
      </c>
    </row>
    <row r="238" spans="1:10" x14ac:dyDescent="0.25">
      <c r="A238" s="43">
        <v>18</v>
      </c>
      <c r="B238" s="43" t="s">
        <v>92</v>
      </c>
      <c r="C238" s="43">
        <v>73.930000000000007</v>
      </c>
      <c r="D238" s="43" t="s">
        <v>92</v>
      </c>
      <c r="E238" s="43">
        <v>12.27</v>
      </c>
      <c r="F238" s="43" t="s">
        <v>92</v>
      </c>
      <c r="G238" s="43">
        <v>6.63</v>
      </c>
      <c r="H238" s="43" t="s">
        <v>92</v>
      </c>
      <c r="I238" s="43">
        <v>7.18</v>
      </c>
      <c r="J238" s="46" t="s">
        <v>93</v>
      </c>
    </row>
    <row r="239" spans="1:10" x14ac:dyDescent="0.25">
      <c r="A239" s="43">
        <v>19</v>
      </c>
      <c r="B239" s="43" t="s">
        <v>92</v>
      </c>
      <c r="C239" s="43">
        <v>69.989999999999995</v>
      </c>
      <c r="D239" s="43" t="s">
        <v>92</v>
      </c>
      <c r="E239" s="43">
        <v>14.41</v>
      </c>
      <c r="F239" s="43" t="s">
        <v>92</v>
      </c>
      <c r="G239" s="43">
        <v>6.91</v>
      </c>
      <c r="H239" s="43" t="s">
        <v>92</v>
      </c>
      <c r="I239" s="43">
        <v>8.69</v>
      </c>
      <c r="J239" s="46" t="s">
        <v>93</v>
      </c>
    </row>
    <row r="240" spans="1:10" x14ac:dyDescent="0.25">
      <c r="A240" s="43">
        <v>20</v>
      </c>
      <c r="B240" s="43" t="s">
        <v>92</v>
      </c>
      <c r="C240" s="43">
        <v>68.790000000000006</v>
      </c>
      <c r="D240" s="43" t="s">
        <v>92</v>
      </c>
      <c r="E240" s="43">
        <v>10.1</v>
      </c>
      <c r="F240" s="43" t="s">
        <v>92</v>
      </c>
      <c r="G240" s="43">
        <v>7.44</v>
      </c>
      <c r="H240" s="43" t="s">
        <v>92</v>
      </c>
      <c r="I240" s="43">
        <v>13.66</v>
      </c>
      <c r="J240" s="46" t="s">
        <v>93</v>
      </c>
    </row>
    <row r="241" spans="1:10" x14ac:dyDescent="0.25">
      <c r="A241" s="43">
        <v>21</v>
      </c>
      <c r="B241" s="43" t="s">
        <v>92</v>
      </c>
      <c r="C241" s="43">
        <v>60.66</v>
      </c>
      <c r="D241" s="43" t="s">
        <v>92</v>
      </c>
      <c r="E241" s="43">
        <v>17.63</v>
      </c>
      <c r="F241" s="43" t="s">
        <v>92</v>
      </c>
      <c r="G241" s="43">
        <v>10.039999999999999</v>
      </c>
      <c r="H241" s="43" t="s">
        <v>92</v>
      </c>
      <c r="I241" s="43">
        <v>11.66</v>
      </c>
      <c r="J241" s="46" t="s">
        <v>93</v>
      </c>
    </row>
    <row r="242" spans="1:10" x14ac:dyDescent="0.25">
      <c r="A242" s="43">
        <v>22</v>
      </c>
      <c r="B242" s="43" t="s">
        <v>92</v>
      </c>
      <c r="C242" s="43">
        <v>73.97</v>
      </c>
      <c r="D242" s="43" t="s">
        <v>92</v>
      </c>
      <c r="E242" s="43">
        <v>12.63</v>
      </c>
      <c r="F242" s="43" t="s">
        <v>92</v>
      </c>
      <c r="G242" s="43">
        <v>6.94</v>
      </c>
      <c r="H242" s="43" t="s">
        <v>92</v>
      </c>
      <c r="I242" s="43">
        <v>6.47</v>
      </c>
      <c r="J242" s="46" t="s">
        <v>93</v>
      </c>
    </row>
    <row r="243" spans="1:10" x14ac:dyDescent="0.25">
      <c r="A243" s="43">
        <v>23</v>
      </c>
      <c r="B243" s="43" t="s">
        <v>92</v>
      </c>
      <c r="C243" s="43">
        <v>83.13</v>
      </c>
      <c r="D243" s="43" t="s">
        <v>92</v>
      </c>
      <c r="E243" s="43">
        <v>6.64</v>
      </c>
      <c r="F243" s="43" t="s">
        <v>92</v>
      </c>
      <c r="G243" s="43">
        <v>4.18</v>
      </c>
      <c r="H243" s="43" t="s">
        <v>92</v>
      </c>
      <c r="I243" s="43">
        <v>6.05</v>
      </c>
      <c r="J243" s="46" t="s">
        <v>93</v>
      </c>
    </row>
    <row r="244" spans="1:10" x14ac:dyDescent="0.25">
      <c r="A244" s="43">
        <v>24</v>
      </c>
      <c r="B244" s="43" t="s">
        <v>92</v>
      </c>
      <c r="C244" s="43">
        <v>79.430000000000007</v>
      </c>
      <c r="D244" s="43" t="s">
        <v>92</v>
      </c>
      <c r="E244" s="43">
        <v>8.56</v>
      </c>
      <c r="F244" s="43" t="s">
        <v>92</v>
      </c>
      <c r="G244" s="43">
        <v>5.66</v>
      </c>
      <c r="H244" s="43" t="s">
        <v>92</v>
      </c>
      <c r="I244" s="43">
        <v>6.35</v>
      </c>
      <c r="J244" s="46" t="s">
        <v>93</v>
      </c>
    </row>
    <row r="245" spans="1:10" x14ac:dyDescent="0.25">
      <c r="A245" s="43">
        <v>25</v>
      </c>
      <c r="B245" s="43" t="s">
        <v>92</v>
      </c>
      <c r="C245" s="43">
        <v>94.54</v>
      </c>
      <c r="D245" s="43" t="s">
        <v>92</v>
      </c>
      <c r="E245" s="43">
        <v>3.62</v>
      </c>
      <c r="F245" s="43" t="s">
        <v>92</v>
      </c>
      <c r="G245" s="43">
        <v>1.1000000000000001</v>
      </c>
      <c r="H245" s="43" t="s">
        <v>92</v>
      </c>
      <c r="I245" s="43">
        <v>0.73</v>
      </c>
      <c r="J245" s="46" t="s">
        <v>93</v>
      </c>
    </row>
    <row r="246" spans="1:10" x14ac:dyDescent="0.25">
      <c r="A246" s="43">
        <v>26</v>
      </c>
      <c r="B246" s="43" t="s">
        <v>92</v>
      </c>
      <c r="C246" s="43">
        <v>76.209999999999994</v>
      </c>
      <c r="D246" s="43" t="s">
        <v>92</v>
      </c>
      <c r="E246" s="43">
        <v>9.74</v>
      </c>
      <c r="F246" s="43" t="s">
        <v>92</v>
      </c>
      <c r="G246" s="43">
        <v>5.84</v>
      </c>
      <c r="H246" s="43" t="s">
        <v>92</v>
      </c>
      <c r="I246" s="43">
        <v>8.2200000000000006</v>
      </c>
      <c r="J246" s="46" t="s">
        <v>93</v>
      </c>
    </row>
    <row r="247" spans="1:10" x14ac:dyDescent="0.25">
      <c r="A247" s="43">
        <v>27</v>
      </c>
      <c r="B247" s="43" t="s">
        <v>92</v>
      </c>
      <c r="C247" s="43">
        <v>86.17</v>
      </c>
      <c r="D247" s="43" t="s">
        <v>92</v>
      </c>
      <c r="E247" s="43">
        <v>8.5299999999999994</v>
      </c>
      <c r="F247" s="43" t="s">
        <v>92</v>
      </c>
      <c r="G247" s="43">
        <v>4.12</v>
      </c>
      <c r="H247" s="43" t="s">
        <v>92</v>
      </c>
      <c r="I247" s="43">
        <v>1.18</v>
      </c>
      <c r="J247" s="43" t="s">
        <v>93</v>
      </c>
    </row>
    <row r="248" spans="1:10" x14ac:dyDescent="0.25">
      <c r="A248" s="43" t="s">
        <v>39</v>
      </c>
      <c r="B248" s="43" t="s">
        <v>92</v>
      </c>
      <c r="C248" s="43">
        <f>ROUND(79.6956775886374,2)</f>
        <v>79.7</v>
      </c>
      <c r="D248" s="43" t="s">
        <v>92</v>
      </c>
      <c r="E248" s="43">
        <f>ROUND(9.9251213229917,2)</f>
        <v>9.93</v>
      </c>
      <c r="F248" s="43" t="s">
        <v>92</v>
      </c>
      <c r="G248" s="43">
        <f>ROUND(5.22002817102207,2)</f>
        <v>5.22</v>
      </c>
      <c r="H248" s="43" t="s">
        <v>92</v>
      </c>
      <c r="I248" s="43">
        <f>ROUND(5.15917291734884,2)</f>
        <v>5.16</v>
      </c>
      <c r="J248" s="43" t="s">
        <v>93</v>
      </c>
    </row>
    <row r="253" spans="1:10" ht="15.75" thickBot="1" x14ac:dyDescent="0.3"/>
    <row r="254" spans="1:10" x14ac:dyDescent="0.25">
      <c r="A254" s="113" t="s">
        <v>119</v>
      </c>
      <c r="B254" s="114"/>
      <c r="C254" s="114"/>
      <c r="D254" s="114"/>
      <c r="E254" s="114"/>
      <c r="F254" s="114"/>
      <c r="G254" s="114"/>
      <c r="H254" s="114"/>
      <c r="I254" s="114"/>
      <c r="J254" s="115"/>
    </row>
    <row r="255" spans="1:10" ht="15.75" thickBot="1" x14ac:dyDescent="0.3">
      <c r="A255" s="117"/>
      <c r="B255" s="118"/>
      <c r="C255" s="118"/>
      <c r="D255" s="118"/>
      <c r="E255" s="118"/>
      <c r="F255" s="118"/>
      <c r="G255" s="118"/>
      <c r="H255" s="118"/>
      <c r="I255" s="118"/>
      <c r="J255" s="119"/>
    </row>
    <row r="256" spans="1:10" x14ac:dyDescent="0.25">
      <c r="A256" s="112" t="s">
        <v>107</v>
      </c>
      <c r="B256" s="112"/>
      <c r="C256" s="112" t="s">
        <v>115</v>
      </c>
      <c r="D256" s="112"/>
      <c r="E256" s="112" t="s">
        <v>116</v>
      </c>
      <c r="F256" s="112"/>
      <c r="G256" s="112" t="s">
        <v>117</v>
      </c>
      <c r="H256" s="112"/>
      <c r="I256" s="112" t="s">
        <v>117</v>
      </c>
      <c r="J256" s="112"/>
    </row>
    <row r="257" spans="1:17" x14ac:dyDescent="0.25">
      <c r="A257" s="43">
        <v>1</v>
      </c>
      <c r="B257" s="43" t="s">
        <v>92</v>
      </c>
      <c r="C257" s="120">
        <v>9.6970243665926237</v>
      </c>
      <c r="D257" s="43" t="s">
        <v>92</v>
      </c>
      <c r="E257" s="120">
        <v>2.6148138960614302</v>
      </c>
      <c r="F257" s="43" t="s">
        <v>92</v>
      </c>
      <c r="G257" s="120">
        <v>4.1223629167747244</v>
      </c>
      <c r="H257" s="43" t="s">
        <v>92</v>
      </c>
      <c r="I257" s="120">
        <v>83.565798820571217</v>
      </c>
      <c r="J257" s="46" t="s">
        <v>93</v>
      </c>
      <c r="N257" s="120">
        <v>9.6970243665926237</v>
      </c>
      <c r="O257" s="120">
        <v>2.6148138960614302</v>
      </c>
      <c r="P257" s="120">
        <v>4.1223629167747244</v>
      </c>
      <c r="Q257" s="120">
        <v>83.565798820571217</v>
      </c>
    </row>
    <row r="258" spans="1:17" x14ac:dyDescent="0.25">
      <c r="A258" s="43">
        <v>2</v>
      </c>
      <c r="B258" s="43" t="s">
        <v>92</v>
      </c>
      <c r="C258" s="120">
        <v>1.5029867580099419</v>
      </c>
      <c r="D258" s="43" t="s">
        <v>92</v>
      </c>
      <c r="E258" s="120">
        <v>1.8697522870629517</v>
      </c>
      <c r="F258" s="43" t="s">
        <v>92</v>
      </c>
      <c r="G258" s="120">
        <v>3.5949705501482936</v>
      </c>
      <c r="H258" s="43" t="s">
        <v>92</v>
      </c>
      <c r="I258" s="120">
        <v>93.032290404778806</v>
      </c>
      <c r="J258" s="46" t="s">
        <v>93</v>
      </c>
      <c r="N258" s="120">
        <v>1.5029867580099419</v>
      </c>
      <c r="O258" s="120">
        <v>1.8697522870629517</v>
      </c>
      <c r="P258" s="120">
        <v>3.5949705501482936</v>
      </c>
      <c r="Q258" s="120">
        <v>93.032290404778806</v>
      </c>
    </row>
    <row r="259" spans="1:17" x14ac:dyDescent="0.25">
      <c r="A259" s="43">
        <v>3</v>
      </c>
      <c r="B259" s="43" t="s">
        <v>92</v>
      </c>
      <c r="C259" s="120">
        <v>3.7482288015511971</v>
      </c>
      <c r="D259" s="43" t="s">
        <v>92</v>
      </c>
      <c r="E259" s="120">
        <v>5.0190170780818857</v>
      </c>
      <c r="F259" s="43" t="s">
        <v>92</v>
      </c>
      <c r="G259" s="120">
        <v>5.9698709821761504</v>
      </c>
      <c r="H259" s="43" t="s">
        <v>92</v>
      </c>
      <c r="I259" s="120">
        <v>85.262883138190773</v>
      </c>
      <c r="J259" s="46" t="s">
        <v>93</v>
      </c>
      <c r="N259" s="120">
        <v>3.7482288015511971</v>
      </c>
      <c r="O259" s="120">
        <v>5.0190170780818857</v>
      </c>
      <c r="P259" s="120">
        <v>5.9698709821761504</v>
      </c>
      <c r="Q259" s="120">
        <v>85.262883138190773</v>
      </c>
    </row>
    <row r="260" spans="1:17" x14ac:dyDescent="0.25">
      <c r="A260" s="43">
        <v>4</v>
      </c>
      <c r="B260" s="43" t="s">
        <v>92</v>
      </c>
      <c r="C260" s="120">
        <v>31.401701197782113</v>
      </c>
      <c r="D260" s="43" t="s">
        <v>92</v>
      </c>
      <c r="E260" s="120">
        <v>7.6444979968889664</v>
      </c>
      <c r="F260" s="43" t="s">
        <v>92</v>
      </c>
      <c r="G260" s="120">
        <v>8.8358129703566792</v>
      </c>
      <c r="H260" s="43" t="s">
        <v>92</v>
      </c>
      <c r="I260" s="120">
        <v>52.11798783497224</v>
      </c>
      <c r="J260" s="46" t="s">
        <v>93</v>
      </c>
      <c r="N260" s="120">
        <v>31.401701197782113</v>
      </c>
      <c r="O260" s="120">
        <v>7.6444979968889664</v>
      </c>
      <c r="P260" s="120">
        <v>8.8358129703566792</v>
      </c>
      <c r="Q260" s="120">
        <v>52.11798783497224</v>
      </c>
    </row>
    <row r="261" spans="1:17" x14ac:dyDescent="0.25">
      <c r="A261" s="43">
        <v>5</v>
      </c>
      <c r="B261" s="43" t="s">
        <v>92</v>
      </c>
      <c r="C261" s="120">
        <v>1.0118382990563528</v>
      </c>
      <c r="D261" s="43" t="s">
        <v>92</v>
      </c>
      <c r="E261" s="120">
        <v>3.9176026128884138</v>
      </c>
      <c r="F261" s="43" t="s">
        <v>92</v>
      </c>
      <c r="G261" s="120">
        <v>4.6653984748539763</v>
      </c>
      <c r="H261" s="43" t="s">
        <v>92</v>
      </c>
      <c r="I261" s="120">
        <v>90.405160613201261</v>
      </c>
      <c r="J261" s="46" t="s">
        <v>93</v>
      </c>
      <c r="N261" s="120">
        <v>1.0118382990563528</v>
      </c>
      <c r="O261" s="120">
        <v>3.9176026128884138</v>
      </c>
      <c r="P261" s="120">
        <v>4.6653984748539763</v>
      </c>
      <c r="Q261" s="120">
        <v>90.405160613201261</v>
      </c>
    </row>
    <row r="262" spans="1:17" x14ac:dyDescent="0.25">
      <c r="A262" s="43">
        <v>6</v>
      </c>
      <c r="B262" s="43" t="s">
        <v>92</v>
      </c>
      <c r="C262" s="120">
        <v>0.3738624866323263</v>
      </c>
      <c r="D262" s="43" t="s">
        <v>92</v>
      </c>
      <c r="E262" s="120">
        <v>0.22051256921644533</v>
      </c>
      <c r="F262" s="43" t="s">
        <v>92</v>
      </c>
      <c r="G262" s="120">
        <v>0.46898555570608702</v>
      </c>
      <c r="H262" s="43" t="s">
        <v>92</v>
      </c>
      <c r="I262" s="120">
        <v>98.936639388445144</v>
      </c>
      <c r="J262" s="46" t="s">
        <v>93</v>
      </c>
      <c r="N262" s="120">
        <v>0.3738624866323263</v>
      </c>
      <c r="O262" s="120">
        <v>0.22051256921644533</v>
      </c>
      <c r="P262" s="120">
        <v>0.46898555570608702</v>
      </c>
      <c r="Q262" s="120">
        <v>98.936639388445144</v>
      </c>
    </row>
    <row r="263" spans="1:17" x14ac:dyDescent="0.25">
      <c r="A263" s="43">
        <v>7</v>
      </c>
      <c r="B263" s="43" t="s">
        <v>92</v>
      </c>
      <c r="C263" s="120">
        <v>1.4825508589672844</v>
      </c>
      <c r="D263" s="43" t="s">
        <v>92</v>
      </c>
      <c r="E263" s="120">
        <v>1.8616896722342924</v>
      </c>
      <c r="F263" s="43" t="s">
        <v>92</v>
      </c>
      <c r="G263" s="120">
        <v>2.4796737207119337</v>
      </c>
      <c r="H263" s="43" t="s">
        <v>92</v>
      </c>
      <c r="I263" s="120">
        <v>94.176085748086493</v>
      </c>
      <c r="J263" s="46" t="s">
        <v>93</v>
      </c>
      <c r="N263" s="120">
        <v>1.4825508589672844</v>
      </c>
      <c r="O263" s="120">
        <v>1.8616896722342924</v>
      </c>
      <c r="P263" s="120">
        <v>2.4796737207119337</v>
      </c>
      <c r="Q263" s="120">
        <v>94.176085748086493</v>
      </c>
    </row>
    <row r="264" spans="1:17" x14ac:dyDescent="0.25">
      <c r="A264" s="43">
        <v>8</v>
      </c>
      <c r="B264" s="43" t="s">
        <v>92</v>
      </c>
      <c r="C264" s="120">
        <v>1.4390447276677132</v>
      </c>
      <c r="D264" s="43" t="s">
        <v>92</v>
      </c>
      <c r="E264" s="120">
        <v>2.010852218321098</v>
      </c>
      <c r="F264" s="43" t="s">
        <v>92</v>
      </c>
      <c r="G264" s="120">
        <v>3.7281716428681593</v>
      </c>
      <c r="H264" s="43" t="s">
        <v>92</v>
      </c>
      <c r="I264" s="120">
        <v>92.821931411143026</v>
      </c>
      <c r="J264" s="46" t="s">
        <v>93</v>
      </c>
      <c r="N264" s="120">
        <v>1.4390447276677132</v>
      </c>
      <c r="O264" s="120">
        <v>2.010852218321098</v>
      </c>
      <c r="P264" s="120">
        <v>3.7281716428681593</v>
      </c>
      <c r="Q264" s="120">
        <v>92.821931411143026</v>
      </c>
    </row>
    <row r="265" spans="1:17" x14ac:dyDescent="0.25">
      <c r="A265" s="43">
        <v>9</v>
      </c>
      <c r="B265" s="43" t="s">
        <v>92</v>
      </c>
      <c r="C265" s="120">
        <v>6.7697450898453821</v>
      </c>
      <c r="D265" s="43" t="s">
        <v>92</v>
      </c>
      <c r="E265" s="120">
        <v>7.8771416631842879</v>
      </c>
      <c r="F265" s="43" t="s">
        <v>92</v>
      </c>
      <c r="G265" s="120">
        <v>11.993313832010029</v>
      </c>
      <c r="H265" s="43" t="s">
        <v>92</v>
      </c>
      <c r="I265" s="120">
        <v>73.359799414960307</v>
      </c>
      <c r="J265" s="46" t="s">
        <v>93</v>
      </c>
      <c r="N265" s="120">
        <v>6.7697450898453821</v>
      </c>
      <c r="O265" s="120">
        <v>7.8771416631842879</v>
      </c>
      <c r="P265" s="120">
        <v>11.993313832010029</v>
      </c>
      <c r="Q265" s="120">
        <v>73.359799414960307</v>
      </c>
    </row>
    <row r="266" spans="1:17" x14ac:dyDescent="0.25">
      <c r="A266" s="43">
        <v>10</v>
      </c>
      <c r="B266" s="43" t="s">
        <v>92</v>
      </c>
      <c r="C266" s="120">
        <v>12.534930942281015</v>
      </c>
      <c r="D266" s="43" t="s">
        <v>92</v>
      </c>
      <c r="E266" s="120">
        <v>17.770048853058846</v>
      </c>
      <c r="F266" s="43" t="s">
        <v>92</v>
      </c>
      <c r="G266" s="120">
        <v>21.591845761042197</v>
      </c>
      <c r="H266" s="43" t="s">
        <v>92</v>
      </c>
      <c r="I266" s="120">
        <v>48.103174443617938</v>
      </c>
      <c r="J266" s="46" t="s">
        <v>93</v>
      </c>
      <c r="N266" s="120">
        <v>12.534930942281015</v>
      </c>
      <c r="O266" s="120">
        <v>17.770048853058846</v>
      </c>
      <c r="P266" s="120">
        <v>21.591845761042197</v>
      </c>
      <c r="Q266" s="120">
        <v>48.103174443617938</v>
      </c>
    </row>
    <row r="267" spans="1:17" x14ac:dyDescent="0.25">
      <c r="A267" s="43">
        <v>11</v>
      </c>
      <c r="B267" s="43" t="s">
        <v>92</v>
      </c>
      <c r="C267" s="120">
        <v>6.7993121113774544</v>
      </c>
      <c r="D267" s="43" t="s">
        <v>92</v>
      </c>
      <c r="E267" s="120">
        <v>8.2461141855655189</v>
      </c>
      <c r="F267" s="43" t="s">
        <v>92</v>
      </c>
      <c r="G267" s="120">
        <v>13.738700969028571</v>
      </c>
      <c r="H267" s="43" t="s">
        <v>92</v>
      </c>
      <c r="I267" s="120">
        <v>71.215872734028451</v>
      </c>
      <c r="J267" s="46" t="s">
        <v>93</v>
      </c>
      <c r="N267" s="120">
        <v>6.7993121113774544</v>
      </c>
      <c r="O267" s="120">
        <v>8.2461141855655189</v>
      </c>
      <c r="P267" s="120">
        <v>13.738700969028571</v>
      </c>
      <c r="Q267" s="120">
        <v>71.215872734028451</v>
      </c>
    </row>
    <row r="268" spans="1:17" x14ac:dyDescent="0.25">
      <c r="A268" s="43">
        <v>12</v>
      </c>
      <c r="B268" s="43" t="s">
        <v>92</v>
      </c>
      <c r="C268" s="120">
        <v>22.091098187375302</v>
      </c>
      <c r="D268" s="43" t="s">
        <v>92</v>
      </c>
      <c r="E268" s="120">
        <v>21.730271256951223</v>
      </c>
      <c r="F268" s="43" t="s">
        <v>92</v>
      </c>
      <c r="G268" s="120">
        <v>20.511949738931104</v>
      </c>
      <c r="H268" s="43" t="s">
        <v>92</v>
      </c>
      <c r="I268" s="120">
        <v>35.666680816742371</v>
      </c>
      <c r="J268" s="46" t="s">
        <v>93</v>
      </c>
      <c r="N268" s="120">
        <v>22.091098187375302</v>
      </c>
      <c r="O268" s="120">
        <v>21.730271256951223</v>
      </c>
      <c r="P268" s="120">
        <v>20.511949738931104</v>
      </c>
      <c r="Q268" s="120">
        <v>35.666680816742371</v>
      </c>
    </row>
    <row r="269" spans="1:17" x14ac:dyDescent="0.25">
      <c r="A269" s="43">
        <v>13</v>
      </c>
      <c r="B269" s="43" t="s">
        <v>92</v>
      </c>
      <c r="C269" s="120">
        <v>10.460382244205395</v>
      </c>
      <c r="D269" s="43" t="s">
        <v>92</v>
      </c>
      <c r="E269" s="120">
        <v>20.481775377161441</v>
      </c>
      <c r="F269" s="43" t="s">
        <v>92</v>
      </c>
      <c r="G269" s="120">
        <v>8.0823559756634147</v>
      </c>
      <c r="H269" s="43" t="s">
        <v>92</v>
      </c>
      <c r="I269" s="120">
        <v>60.97548640296975</v>
      </c>
      <c r="J269" s="46" t="s">
        <v>93</v>
      </c>
      <c r="N269" s="120">
        <v>10.460382244205395</v>
      </c>
      <c r="O269" s="120">
        <v>20.481775377161441</v>
      </c>
      <c r="P269" s="120">
        <v>8.0823559756634147</v>
      </c>
      <c r="Q269" s="120">
        <v>60.97548640296975</v>
      </c>
    </row>
    <row r="270" spans="1:17" x14ac:dyDescent="0.25">
      <c r="A270" s="43">
        <v>14</v>
      </c>
      <c r="B270" s="43" t="s">
        <v>92</v>
      </c>
      <c r="C270" s="120">
        <v>1.8995432012250513</v>
      </c>
      <c r="D270" s="43" t="s">
        <v>92</v>
      </c>
      <c r="E270" s="120">
        <v>0.89964701912844869</v>
      </c>
      <c r="F270" s="43" t="s">
        <v>92</v>
      </c>
      <c r="G270" s="120">
        <v>1.2876664330763841</v>
      </c>
      <c r="H270" s="43" t="s">
        <v>92</v>
      </c>
      <c r="I270" s="120">
        <v>95.913143346570109</v>
      </c>
      <c r="J270" s="46" t="s">
        <v>93</v>
      </c>
      <c r="N270" s="120">
        <v>1.8995432012250513</v>
      </c>
      <c r="O270" s="120">
        <v>0.89964701912844869</v>
      </c>
      <c r="P270" s="120">
        <v>1.2876664330763841</v>
      </c>
      <c r="Q270" s="120">
        <v>95.913143346570109</v>
      </c>
    </row>
    <row r="271" spans="1:17" x14ac:dyDescent="0.25">
      <c r="A271" s="43">
        <v>15</v>
      </c>
      <c r="B271" s="43" t="s">
        <v>92</v>
      </c>
      <c r="C271" s="120">
        <v>1.135612817971589</v>
      </c>
      <c r="D271" s="43" t="s">
        <v>92</v>
      </c>
      <c r="E271" s="120">
        <v>1.2526153507322981</v>
      </c>
      <c r="F271" s="43" t="s">
        <v>92</v>
      </c>
      <c r="G271" s="120">
        <v>1.8558666446426606</v>
      </c>
      <c r="H271" s="43" t="s">
        <v>92</v>
      </c>
      <c r="I271" s="120">
        <v>95.75590518665345</v>
      </c>
      <c r="J271" s="46" t="s">
        <v>93</v>
      </c>
      <c r="N271" s="120">
        <v>1.135612817971589</v>
      </c>
      <c r="O271" s="120">
        <v>1.2526153507322981</v>
      </c>
      <c r="P271" s="120">
        <v>1.8558666446426606</v>
      </c>
      <c r="Q271" s="120">
        <v>95.75590518665345</v>
      </c>
    </row>
    <row r="272" spans="1:17" x14ac:dyDescent="0.25">
      <c r="A272" s="43">
        <v>16</v>
      </c>
      <c r="B272" s="43" t="s">
        <v>92</v>
      </c>
      <c r="C272" s="120">
        <v>1.8936095726250213</v>
      </c>
      <c r="D272" s="43" t="s">
        <v>92</v>
      </c>
      <c r="E272" s="120">
        <v>2.4694571862012009</v>
      </c>
      <c r="F272" s="43" t="s">
        <v>92</v>
      </c>
      <c r="G272" s="120">
        <v>3.1207080726384864</v>
      </c>
      <c r="H272" s="43" t="s">
        <v>92</v>
      </c>
      <c r="I272" s="120">
        <v>92.516225168535286</v>
      </c>
      <c r="J272" s="46" t="s">
        <v>93</v>
      </c>
      <c r="N272" s="120">
        <v>1.8936095726250213</v>
      </c>
      <c r="O272" s="120">
        <v>2.4694571862012009</v>
      </c>
      <c r="P272" s="120">
        <v>3.1207080726384864</v>
      </c>
      <c r="Q272" s="120">
        <v>92.516225168535286</v>
      </c>
    </row>
    <row r="273" spans="1:17" x14ac:dyDescent="0.25">
      <c r="A273" s="43">
        <v>17</v>
      </c>
      <c r="B273" s="43" t="s">
        <v>92</v>
      </c>
      <c r="C273" s="120">
        <v>2.1270841091055579</v>
      </c>
      <c r="D273" s="43" t="s">
        <v>92</v>
      </c>
      <c r="E273" s="120">
        <v>2.1853682136398138</v>
      </c>
      <c r="F273" s="43" t="s">
        <v>92</v>
      </c>
      <c r="G273" s="120">
        <v>5.2472836464516694</v>
      </c>
      <c r="H273" s="43" t="s">
        <v>92</v>
      </c>
      <c r="I273" s="120">
        <v>90.440264030802965</v>
      </c>
      <c r="J273" s="46" t="s">
        <v>93</v>
      </c>
      <c r="N273" s="120">
        <v>2.1270841091055579</v>
      </c>
      <c r="O273" s="120">
        <v>2.1853682136398138</v>
      </c>
      <c r="P273" s="120">
        <v>5.2472836464516694</v>
      </c>
      <c r="Q273" s="120">
        <v>90.440264030802965</v>
      </c>
    </row>
    <row r="274" spans="1:17" x14ac:dyDescent="0.25">
      <c r="A274" s="43">
        <v>18</v>
      </c>
      <c r="B274" s="43" t="s">
        <v>92</v>
      </c>
      <c r="C274" s="120">
        <v>1.7665062291251286</v>
      </c>
      <c r="D274" s="43" t="s">
        <v>92</v>
      </c>
      <c r="E274" s="120">
        <v>3.6625477820250687</v>
      </c>
      <c r="F274" s="43" t="s">
        <v>92</v>
      </c>
      <c r="G274" s="120">
        <v>6.5123249050709271</v>
      </c>
      <c r="H274" s="43" t="s">
        <v>92</v>
      </c>
      <c r="I274" s="120">
        <v>88.058621083778874</v>
      </c>
      <c r="J274" s="46" t="s">
        <v>93</v>
      </c>
      <c r="N274" s="120">
        <v>1.7665062291251286</v>
      </c>
      <c r="O274" s="120">
        <v>3.6625477820250687</v>
      </c>
      <c r="P274" s="120">
        <v>6.5123249050709271</v>
      </c>
      <c r="Q274" s="120">
        <v>88.058621083778874</v>
      </c>
    </row>
    <row r="275" spans="1:17" x14ac:dyDescent="0.25">
      <c r="A275" s="43">
        <v>19</v>
      </c>
      <c r="B275" s="43" t="s">
        <v>92</v>
      </c>
      <c r="C275" s="120">
        <v>0.58849059138396043</v>
      </c>
      <c r="D275" s="43" t="s">
        <v>92</v>
      </c>
      <c r="E275" s="120">
        <v>0.67695649727828122</v>
      </c>
      <c r="F275" s="43" t="s">
        <v>92</v>
      </c>
      <c r="G275" s="120">
        <v>1.5661507973413153</v>
      </c>
      <c r="H275" s="43" t="s">
        <v>92</v>
      </c>
      <c r="I275" s="120">
        <v>97.16840211399645</v>
      </c>
      <c r="J275" s="46" t="s">
        <v>93</v>
      </c>
      <c r="N275" s="120">
        <v>0.58849059138396043</v>
      </c>
      <c r="O275" s="120">
        <v>0.67695649727828122</v>
      </c>
      <c r="P275" s="120">
        <v>1.5661507973413153</v>
      </c>
      <c r="Q275" s="120">
        <v>97.16840211399645</v>
      </c>
    </row>
    <row r="276" spans="1:17" x14ac:dyDescent="0.25">
      <c r="A276" s="43">
        <v>20</v>
      </c>
      <c r="B276" s="43" t="s">
        <v>92</v>
      </c>
      <c r="C276" s="120">
        <v>0.40615485680356761</v>
      </c>
      <c r="D276" s="43" t="s">
        <v>92</v>
      </c>
      <c r="E276" s="120">
        <v>0.72792046186692272</v>
      </c>
      <c r="F276" s="43" t="s">
        <v>92</v>
      </c>
      <c r="G276" s="120">
        <v>1.4160465909521585</v>
      </c>
      <c r="H276" s="43" t="s">
        <v>92</v>
      </c>
      <c r="I276" s="120">
        <v>97.449878090377354</v>
      </c>
      <c r="J276" s="46" t="s">
        <v>93</v>
      </c>
      <c r="N276" s="120">
        <v>0.40615485680356761</v>
      </c>
      <c r="O276" s="120">
        <v>0.72792046186692272</v>
      </c>
      <c r="P276" s="120">
        <v>1.4160465909521585</v>
      </c>
      <c r="Q276" s="120">
        <v>97.449878090377354</v>
      </c>
    </row>
    <row r="277" spans="1:17" x14ac:dyDescent="0.25">
      <c r="A277" s="43">
        <v>21</v>
      </c>
      <c r="B277" s="43" t="s">
        <v>92</v>
      </c>
      <c r="C277" s="120">
        <v>1.5033768611090896</v>
      </c>
      <c r="D277" s="43" t="s">
        <v>92</v>
      </c>
      <c r="E277" s="120">
        <v>1.2229442976909102</v>
      </c>
      <c r="F277" s="43" t="s">
        <v>92</v>
      </c>
      <c r="G277" s="120">
        <v>37.845365265503695</v>
      </c>
      <c r="H277" s="43" t="s">
        <v>92</v>
      </c>
      <c r="I277" s="120">
        <v>59.428313575696301</v>
      </c>
      <c r="J277" s="46" t="s">
        <v>93</v>
      </c>
      <c r="N277" s="120">
        <v>1.5033768611090896</v>
      </c>
      <c r="O277" s="120">
        <v>1.2229442976909102</v>
      </c>
      <c r="P277" s="120">
        <v>37.845365265503695</v>
      </c>
      <c r="Q277" s="120">
        <v>59.428313575696301</v>
      </c>
    </row>
    <row r="278" spans="1:17" x14ac:dyDescent="0.25">
      <c r="A278" s="43">
        <v>22</v>
      </c>
      <c r="B278" s="43" t="s">
        <v>92</v>
      </c>
      <c r="C278" s="120">
        <v>2.0034790514544012</v>
      </c>
      <c r="D278" s="43" t="s">
        <v>92</v>
      </c>
      <c r="E278" s="120">
        <v>4.1198714693951617</v>
      </c>
      <c r="F278" s="43" t="s">
        <v>92</v>
      </c>
      <c r="G278" s="120">
        <v>5.9536138692807823</v>
      </c>
      <c r="H278" s="43" t="s">
        <v>92</v>
      </c>
      <c r="I278" s="120">
        <v>87.923035609869657</v>
      </c>
      <c r="J278" s="46" t="s">
        <v>93</v>
      </c>
      <c r="N278" s="120">
        <v>2.0034790514544012</v>
      </c>
      <c r="O278" s="120">
        <v>4.1198714693951617</v>
      </c>
      <c r="P278" s="120">
        <v>5.9536138692807823</v>
      </c>
      <c r="Q278" s="120">
        <v>87.923035609869657</v>
      </c>
    </row>
    <row r="279" spans="1:17" x14ac:dyDescent="0.25">
      <c r="A279" s="43">
        <v>23</v>
      </c>
      <c r="B279" s="43" t="s">
        <v>92</v>
      </c>
      <c r="C279" s="120">
        <v>1.0171159364128377</v>
      </c>
      <c r="D279" s="43" t="s">
        <v>92</v>
      </c>
      <c r="E279" s="120">
        <v>1.2208874510708889</v>
      </c>
      <c r="F279" s="43" t="s">
        <v>92</v>
      </c>
      <c r="G279" s="120">
        <v>0.9378714584902621</v>
      </c>
      <c r="H279" s="43" t="s">
        <v>92</v>
      </c>
      <c r="I279" s="120">
        <v>96.824125154026007</v>
      </c>
      <c r="J279" s="46" t="s">
        <v>93</v>
      </c>
      <c r="N279" s="120">
        <v>1.0171159364128377</v>
      </c>
      <c r="O279" s="120">
        <v>1.2208874510708889</v>
      </c>
      <c r="P279" s="120">
        <v>0.9378714584902621</v>
      </c>
      <c r="Q279" s="120">
        <v>96.824125154026007</v>
      </c>
    </row>
    <row r="280" spans="1:17" x14ac:dyDescent="0.25">
      <c r="A280" s="43">
        <v>24</v>
      </c>
      <c r="B280" s="43" t="s">
        <v>92</v>
      </c>
      <c r="C280" s="120">
        <v>0.71290790443067065</v>
      </c>
      <c r="D280" s="43" t="s">
        <v>92</v>
      </c>
      <c r="E280" s="120">
        <v>0.739774446979508</v>
      </c>
      <c r="F280" s="43" t="s">
        <v>92</v>
      </c>
      <c r="G280" s="120">
        <v>1.6323523547055281</v>
      </c>
      <c r="H280" s="43" t="s">
        <v>92</v>
      </c>
      <c r="I280" s="120">
        <v>96.914965293884293</v>
      </c>
      <c r="J280" s="46" t="s">
        <v>93</v>
      </c>
      <c r="N280" s="120">
        <v>0.71290790443067065</v>
      </c>
      <c r="O280" s="120">
        <v>0.739774446979508</v>
      </c>
      <c r="P280" s="120">
        <v>1.6323523547055281</v>
      </c>
      <c r="Q280" s="120">
        <v>96.914965293884293</v>
      </c>
    </row>
    <row r="281" spans="1:17" x14ac:dyDescent="0.25">
      <c r="A281" s="43">
        <v>25</v>
      </c>
      <c r="B281" s="43" t="s">
        <v>92</v>
      </c>
      <c r="C281" s="120">
        <v>37.858508604206499</v>
      </c>
      <c r="D281" s="43" t="s">
        <v>92</v>
      </c>
      <c r="E281" s="120">
        <v>16.513123587693379</v>
      </c>
      <c r="F281" s="43" t="s">
        <v>92</v>
      </c>
      <c r="G281" s="120">
        <v>11.124630627498696</v>
      </c>
      <c r="H281" s="43" t="s">
        <v>92</v>
      </c>
      <c r="I281" s="120">
        <v>34.503737180601426</v>
      </c>
      <c r="J281" s="46" t="s">
        <v>93</v>
      </c>
      <c r="N281" s="120">
        <v>37.858508604206499</v>
      </c>
      <c r="O281" s="120">
        <v>16.513123587693379</v>
      </c>
      <c r="P281" s="120">
        <v>11.124630627498696</v>
      </c>
      <c r="Q281" s="120">
        <v>34.503737180601426</v>
      </c>
    </row>
    <row r="282" spans="1:17" x14ac:dyDescent="0.25">
      <c r="A282" s="43">
        <v>26</v>
      </c>
      <c r="B282" s="43" t="s">
        <v>92</v>
      </c>
      <c r="C282" s="120">
        <v>2.8561433991566112</v>
      </c>
      <c r="D282" s="43" t="s">
        <v>92</v>
      </c>
      <c r="E282" s="120">
        <v>3.2190235295474379</v>
      </c>
      <c r="F282" s="43" t="s">
        <v>92</v>
      </c>
      <c r="G282" s="120">
        <v>6.793623458047751</v>
      </c>
      <c r="H282" s="43" t="s">
        <v>92</v>
      </c>
      <c r="I282" s="120">
        <v>87.131209613248203</v>
      </c>
      <c r="J282" s="46" t="s">
        <v>93</v>
      </c>
      <c r="N282" s="120">
        <v>2.8561433991566112</v>
      </c>
      <c r="O282" s="120">
        <v>3.2190235295474379</v>
      </c>
      <c r="P282" s="120">
        <v>6.793623458047751</v>
      </c>
      <c r="Q282" s="120">
        <v>87.131209613248203</v>
      </c>
    </row>
    <row r="283" spans="1:17" x14ac:dyDescent="0.25">
      <c r="A283" s="43">
        <v>27</v>
      </c>
      <c r="B283" s="43" t="s">
        <v>92</v>
      </c>
      <c r="C283" s="120">
        <v>23.432906590801327</v>
      </c>
      <c r="D283" s="43" t="s">
        <v>92</v>
      </c>
      <c r="E283" s="120">
        <v>21.559981033665245</v>
      </c>
      <c r="F283" s="43" t="s">
        <v>92</v>
      </c>
      <c r="G283" s="120">
        <v>28.278805120910384</v>
      </c>
      <c r="H283" s="43" t="s">
        <v>92</v>
      </c>
      <c r="I283" s="120">
        <v>26.728307254623044</v>
      </c>
      <c r="J283" s="43" t="s">
        <v>93</v>
      </c>
      <c r="N283" s="120">
        <v>23.432906590801327</v>
      </c>
      <c r="O283" s="120">
        <v>21.559981033665245</v>
      </c>
      <c r="P283" s="120">
        <v>28.278805120910384</v>
      </c>
      <c r="Q283" s="120">
        <v>26.728307254623044</v>
      </c>
    </row>
    <row r="284" spans="1:17" x14ac:dyDescent="0.25">
      <c r="A284" s="43" t="s">
        <v>39</v>
      </c>
      <c r="B284" s="43" t="s">
        <v>92</v>
      </c>
      <c r="C284" s="120">
        <f>AVERAGE(C257:C283)</f>
        <v>6.9820053998946454</v>
      </c>
      <c r="D284" s="43" t="s">
        <v>92</v>
      </c>
      <c r="E284" s="120">
        <f t="shared" ref="E284" si="0">AVERAGE(E257:E283)</f>
        <v>5.9901558516144959</v>
      </c>
      <c r="F284" s="43" t="s">
        <v>92</v>
      </c>
      <c r="G284" s="120">
        <f t="shared" ref="G284" si="1">AVERAGE(G257:G283)</f>
        <v>8.2724341605511871</v>
      </c>
      <c r="H284" s="43" t="s">
        <v>92</v>
      </c>
      <c r="I284" s="120">
        <f t="shared" ref="I284" si="2">AVERAGE(I257:I283)</f>
        <v>78.75540458793968</v>
      </c>
      <c r="J284" s="43" t="s">
        <v>93</v>
      </c>
      <c r="N284" s="120">
        <f>AVERAGE(N257:N283)</f>
        <v>6.9820053998946454</v>
      </c>
      <c r="O284" s="120">
        <f t="shared" ref="O284:Q284" si="3">AVERAGE(O257:O283)</f>
        <v>5.9901558516144959</v>
      </c>
      <c r="P284" s="120">
        <f t="shared" si="3"/>
        <v>8.2724341605511871</v>
      </c>
      <c r="Q284" s="120">
        <f t="shared" si="3"/>
        <v>78.75540458793968</v>
      </c>
    </row>
  </sheetData>
  <mergeCells count="13">
    <mergeCell ref="A254:J255"/>
    <mergeCell ref="A77:J78"/>
    <mergeCell ref="A86:L87"/>
    <mergeCell ref="A118:K119"/>
    <mergeCell ref="A151:J152"/>
    <mergeCell ref="A184:J185"/>
    <mergeCell ref="A218:J219"/>
    <mergeCell ref="A2:J2"/>
    <mergeCell ref="A33:J33"/>
    <mergeCell ref="A40:J41"/>
    <mergeCell ref="A50:J51"/>
    <mergeCell ref="A59:J60"/>
    <mergeCell ref="A68:J69"/>
  </mergeCells>
  <hyperlinks>
    <hyperlink ref="C19" r:id="rId1" display="https://github.com/aspnetboilerplate/aspnetboilerplate.gi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topLeftCell="A44" workbookViewId="0">
      <selection activeCell="L64" sqref="L64:O64"/>
    </sheetView>
  </sheetViews>
  <sheetFormatPr defaultRowHeight="15" x14ac:dyDescent="0.25"/>
  <cols>
    <col min="3" max="3" width="15.85546875" customWidth="1"/>
  </cols>
  <sheetData>
    <row r="3" spans="1:13" x14ac:dyDescent="0.25">
      <c r="A3" s="15"/>
      <c r="B3" s="15" t="s">
        <v>0</v>
      </c>
      <c r="C3" s="15" t="s">
        <v>3</v>
      </c>
      <c r="D3" s="15" t="s">
        <v>80</v>
      </c>
      <c r="E3" s="15" t="s">
        <v>81</v>
      </c>
      <c r="F3" s="15" t="s">
        <v>121</v>
      </c>
      <c r="G3" s="15" t="s">
        <v>122</v>
      </c>
      <c r="H3" s="15" t="s">
        <v>123</v>
      </c>
      <c r="I3" s="15" t="s">
        <v>124</v>
      </c>
      <c r="J3" s="15" t="s">
        <v>125</v>
      </c>
      <c r="K3" s="15" t="s">
        <v>126</v>
      </c>
      <c r="L3" s="15" t="s">
        <v>127</v>
      </c>
    </row>
    <row r="4" spans="1:13" x14ac:dyDescent="0.25">
      <c r="A4" s="1">
        <v>1</v>
      </c>
      <c r="B4" s="6" t="s">
        <v>9</v>
      </c>
      <c r="C4" s="130">
        <v>894</v>
      </c>
      <c r="D4" s="131">
        <v>738</v>
      </c>
      <c r="E4" s="131">
        <v>97</v>
      </c>
      <c r="F4" s="131">
        <v>37</v>
      </c>
      <c r="G4" s="132">
        <v>22</v>
      </c>
      <c r="H4" s="133">
        <v>4.9004474272930603</v>
      </c>
      <c r="I4" s="131">
        <f>D4*100/C4</f>
        <v>82.550335570469798</v>
      </c>
      <c r="J4" s="131">
        <f>E4*100/C4</f>
        <v>10.850111856823267</v>
      </c>
      <c r="K4" s="131">
        <f>F4*100/C4</f>
        <v>4.1387024608501122</v>
      </c>
      <c r="L4" s="132">
        <f>G4*100/C4</f>
        <v>2.4608501118568231</v>
      </c>
      <c r="M4">
        <f>I4+J4+K4+L4</f>
        <v>100</v>
      </c>
    </row>
    <row r="5" spans="1:13" x14ac:dyDescent="0.25">
      <c r="A5" s="1">
        <v>2</v>
      </c>
      <c r="B5" s="6" t="s">
        <v>10</v>
      </c>
      <c r="C5" s="134">
        <v>818</v>
      </c>
      <c r="D5" s="131">
        <v>584</v>
      </c>
      <c r="E5" s="131">
        <v>107</v>
      </c>
      <c r="F5" s="131">
        <v>64</v>
      </c>
      <c r="G5" s="135">
        <v>63</v>
      </c>
      <c r="H5" s="136">
        <v>8.9706601466992595</v>
      </c>
      <c r="I5" s="131">
        <f t="shared" ref="I5:I30" si="0">D5*100/C5</f>
        <v>71.393643031784848</v>
      </c>
      <c r="J5" s="131">
        <f t="shared" ref="J5:J30" si="1">E5*100/C5</f>
        <v>13.080684596577017</v>
      </c>
      <c r="K5" s="131">
        <f t="shared" ref="K5:K30" si="2">F5*100/C5</f>
        <v>7.8239608801955987</v>
      </c>
      <c r="L5" s="135">
        <f t="shared" ref="L5:L30" si="3">G5*100/C5</f>
        <v>7.7017114914425431</v>
      </c>
      <c r="M5">
        <f t="shared" ref="M5:M30" si="4">I5+J5+K5+L5</f>
        <v>100</v>
      </c>
    </row>
    <row r="6" spans="1:13" x14ac:dyDescent="0.25">
      <c r="A6" s="1">
        <v>3</v>
      </c>
      <c r="B6" s="43" t="s">
        <v>13</v>
      </c>
      <c r="C6" s="45">
        <v>893</v>
      </c>
      <c r="D6" s="131">
        <v>660</v>
      </c>
      <c r="E6" s="131">
        <v>119</v>
      </c>
      <c r="F6" s="131">
        <v>56</v>
      </c>
      <c r="G6" s="135">
        <v>58</v>
      </c>
      <c r="H6" s="136">
        <v>9.2284434490481502</v>
      </c>
      <c r="I6" s="131">
        <f>D6*100/C6</f>
        <v>73.908174692049272</v>
      </c>
      <c r="J6" s="131">
        <f>E6*100/C6</f>
        <v>13.325867861142218</v>
      </c>
      <c r="K6" s="131">
        <f>F6*100/C6</f>
        <v>6.2709966405375139</v>
      </c>
      <c r="L6" s="135">
        <f>G6*100/C6</f>
        <v>6.4949608062709965</v>
      </c>
      <c r="M6">
        <f>I6+J6+K6+L6</f>
        <v>100</v>
      </c>
    </row>
    <row r="7" spans="1:13" x14ac:dyDescent="0.25">
      <c r="A7" s="1">
        <v>4</v>
      </c>
      <c r="B7" s="46" t="s">
        <v>15</v>
      </c>
      <c r="C7" s="45">
        <v>1188</v>
      </c>
      <c r="D7" s="131">
        <v>1004</v>
      </c>
      <c r="E7" s="131">
        <v>101</v>
      </c>
      <c r="F7" s="131">
        <v>37</v>
      </c>
      <c r="G7" s="135">
        <v>46</v>
      </c>
      <c r="H7" s="136">
        <v>7.6843434343434298</v>
      </c>
      <c r="I7" s="131">
        <f t="shared" si="0"/>
        <v>84.511784511784512</v>
      </c>
      <c r="J7" s="131">
        <f t="shared" si="1"/>
        <v>8.5016835016835017</v>
      </c>
      <c r="K7" s="131">
        <f t="shared" si="2"/>
        <v>3.1144781144781146</v>
      </c>
      <c r="L7" s="135">
        <f t="shared" si="3"/>
        <v>3.872053872053872</v>
      </c>
      <c r="M7">
        <f>I7+J7+K7+L7</f>
        <v>100</v>
      </c>
    </row>
    <row r="8" spans="1:13" x14ac:dyDescent="0.25">
      <c r="A8" s="1">
        <v>5</v>
      </c>
      <c r="B8" s="46" t="s">
        <v>29</v>
      </c>
      <c r="C8" s="45">
        <v>2468</v>
      </c>
      <c r="D8" s="131">
        <v>1856</v>
      </c>
      <c r="E8" s="131">
        <v>278</v>
      </c>
      <c r="F8" s="131">
        <v>146</v>
      </c>
      <c r="G8" s="135">
        <v>188</v>
      </c>
      <c r="H8" s="136">
        <v>11.4043760129659</v>
      </c>
      <c r="I8" s="131">
        <f t="shared" si="0"/>
        <v>75.202593192868719</v>
      </c>
      <c r="J8" s="131">
        <f t="shared" si="1"/>
        <v>11.26418152350081</v>
      </c>
      <c r="K8" s="131">
        <f t="shared" si="2"/>
        <v>5.9157212317666126</v>
      </c>
      <c r="L8" s="135">
        <f t="shared" si="3"/>
        <v>7.6175040518638575</v>
      </c>
      <c r="M8">
        <f t="shared" si="4"/>
        <v>100</v>
      </c>
    </row>
    <row r="9" spans="1:13" x14ac:dyDescent="0.25">
      <c r="A9" s="1">
        <v>6</v>
      </c>
      <c r="B9" s="46" t="s">
        <v>32</v>
      </c>
      <c r="C9" s="45">
        <v>2222</v>
      </c>
      <c r="D9" s="131">
        <v>1951</v>
      </c>
      <c r="E9" s="131">
        <v>141</v>
      </c>
      <c r="F9" s="131">
        <v>57</v>
      </c>
      <c r="G9" s="135">
        <v>73</v>
      </c>
      <c r="H9" s="136">
        <v>8.9045904590459006</v>
      </c>
      <c r="I9" s="131">
        <f t="shared" si="0"/>
        <v>87.8037803780378</v>
      </c>
      <c r="J9" s="131">
        <f t="shared" si="1"/>
        <v>6.345634563456346</v>
      </c>
      <c r="K9" s="131">
        <f t="shared" si="2"/>
        <v>2.5652565256525652</v>
      </c>
      <c r="L9" s="135">
        <f t="shared" si="3"/>
        <v>3.2853285328532853</v>
      </c>
      <c r="M9">
        <f t="shared" si="4"/>
        <v>100</v>
      </c>
    </row>
    <row r="10" spans="1:13" x14ac:dyDescent="0.25">
      <c r="A10" s="1">
        <v>7</v>
      </c>
      <c r="B10" s="46" t="s">
        <v>31</v>
      </c>
      <c r="C10" s="45">
        <v>1572</v>
      </c>
      <c r="D10" s="131">
        <v>1229</v>
      </c>
      <c r="E10" s="131">
        <v>188</v>
      </c>
      <c r="F10" s="131">
        <v>90</v>
      </c>
      <c r="G10" s="135">
        <v>65</v>
      </c>
      <c r="H10" s="136">
        <v>6.4268447837150102</v>
      </c>
      <c r="I10" s="131">
        <f t="shared" si="0"/>
        <v>78.180661577608149</v>
      </c>
      <c r="J10" s="131">
        <f t="shared" si="1"/>
        <v>11.959287531806616</v>
      </c>
      <c r="K10" s="131">
        <f t="shared" si="2"/>
        <v>5.7251908396946565</v>
      </c>
      <c r="L10" s="135">
        <f t="shared" si="3"/>
        <v>4.1348600508905848</v>
      </c>
      <c r="M10">
        <f t="shared" si="4"/>
        <v>100.00000000000001</v>
      </c>
    </row>
    <row r="11" spans="1:13" x14ac:dyDescent="0.25">
      <c r="A11" s="1">
        <v>8</v>
      </c>
      <c r="B11" s="46" t="s">
        <v>35</v>
      </c>
      <c r="C11" s="45">
        <v>3122</v>
      </c>
      <c r="D11" s="131">
        <v>2486</v>
      </c>
      <c r="E11" s="131">
        <v>302</v>
      </c>
      <c r="F11" s="131">
        <v>180</v>
      </c>
      <c r="G11" s="135">
        <v>154</v>
      </c>
      <c r="H11" s="136">
        <v>6.91287636130685</v>
      </c>
      <c r="I11" s="131">
        <f t="shared" si="0"/>
        <v>79.628443305573356</v>
      </c>
      <c r="J11" s="131">
        <f t="shared" si="1"/>
        <v>9.6732863549007053</v>
      </c>
      <c r="K11" s="131">
        <f t="shared" si="2"/>
        <v>5.7655349135169764</v>
      </c>
      <c r="L11" s="135">
        <f t="shared" si="3"/>
        <v>4.9327354260089686</v>
      </c>
      <c r="M11">
        <f t="shared" si="4"/>
        <v>100.00000000000001</v>
      </c>
    </row>
    <row r="12" spans="1:13" x14ac:dyDescent="0.25">
      <c r="A12" s="1">
        <v>9</v>
      </c>
      <c r="B12" s="43" t="s">
        <v>37</v>
      </c>
      <c r="C12" s="45">
        <v>1483</v>
      </c>
      <c r="D12" s="131">
        <v>1243</v>
      </c>
      <c r="E12" s="131">
        <v>142</v>
      </c>
      <c r="F12" s="131">
        <v>62</v>
      </c>
      <c r="G12" s="135">
        <v>36</v>
      </c>
      <c r="H12" s="136">
        <v>4.3304113283883998</v>
      </c>
      <c r="I12" s="131">
        <f t="shared" si="0"/>
        <v>83.816587997302761</v>
      </c>
      <c r="J12" s="131">
        <f t="shared" si="1"/>
        <v>9.5751854349291978</v>
      </c>
      <c r="K12" s="131">
        <f t="shared" si="2"/>
        <v>4.1807147673634528</v>
      </c>
      <c r="L12" s="135">
        <f t="shared" si="3"/>
        <v>2.4275118004045853</v>
      </c>
      <c r="M12">
        <f t="shared" si="4"/>
        <v>100</v>
      </c>
    </row>
    <row r="13" spans="1:13" x14ac:dyDescent="0.25">
      <c r="A13" s="1">
        <v>10</v>
      </c>
      <c r="B13" s="43" t="s">
        <v>63</v>
      </c>
      <c r="C13" s="45">
        <v>3749</v>
      </c>
      <c r="D13" s="131">
        <v>3096</v>
      </c>
      <c r="E13" s="131">
        <v>362</v>
      </c>
      <c r="F13" s="131">
        <v>199</v>
      </c>
      <c r="G13" s="135">
        <v>92</v>
      </c>
      <c r="H13" s="136">
        <v>3.8271539077087202</v>
      </c>
      <c r="I13" s="131">
        <f t="shared" si="0"/>
        <v>82.58202187249934</v>
      </c>
      <c r="J13" s="131">
        <f t="shared" si="1"/>
        <v>9.6559082421979188</v>
      </c>
      <c r="K13" s="131">
        <f t="shared" si="2"/>
        <v>5.3080821552413981</v>
      </c>
      <c r="L13" s="135">
        <f t="shared" si="3"/>
        <v>2.4539877300613497</v>
      </c>
      <c r="M13">
        <f t="shared" si="4"/>
        <v>100</v>
      </c>
    </row>
    <row r="14" spans="1:13" x14ac:dyDescent="0.25">
      <c r="A14" s="1">
        <v>11</v>
      </c>
      <c r="B14" s="43" t="s">
        <v>64</v>
      </c>
      <c r="C14" s="45">
        <v>5029</v>
      </c>
      <c r="D14" s="131">
        <v>4172</v>
      </c>
      <c r="E14" s="131">
        <v>430</v>
      </c>
      <c r="F14" s="131">
        <v>246</v>
      </c>
      <c r="G14" s="135">
        <v>181</v>
      </c>
      <c r="H14" s="136">
        <v>4.5062636707098802</v>
      </c>
      <c r="I14" s="131">
        <f t="shared" si="0"/>
        <v>82.95883873533505</v>
      </c>
      <c r="J14" s="131">
        <f t="shared" si="1"/>
        <v>8.5504076357128653</v>
      </c>
      <c r="K14" s="131">
        <f t="shared" si="2"/>
        <v>4.8916285543845692</v>
      </c>
      <c r="L14" s="135">
        <f t="shared" si="3"/>
        <v>3.5991250745675085</v>
      </c>
      <c r="M14">
        <f t="shared" si="4"/>
        <v>99.999999999999986</v>
      </c>
    </row>
    <row r="15" spans="1:13" x14ac:dyDescent="0.25">
      <c r="A15" s="1">
        <v>12</v>
      </c>
      <c r="B15" s="43" t="s">
        <v>65</v>
      </c>
      <c r="C15" s="45">
        <v>5101</v>
      </c>
      <c r="D15" s="131">
        <v>4473</v>
      </c>
      <c r="E15" s="131">
        <v>434</v>
      </c>
      <c r="F15" s="131">
        <v>151</v>
      </c>
      <c r="G15" s="135">
        <v>43</v>
      </c>
      <c r="H15" s="136">
        <v>2.89002156439913</v>
      </c>
      <c r="I15" s="131">
        <f t="shared" si="0"/>
        <v>87.688688492452457</v>
      </c>
      <c r="J15" s="131">
        <f t="shared" si="1"/>
        <v>8.5081356596745739</v>
      </c>
      <c r="K15" s="131">
        <f t="shared" si="2"/>
        <v>2.9602038815918448</v>
      </c>
      <c r="L15" s="135">
        <f t="shared" si="3"/>
        <v>0.84297196628112137</v>
      </c>
      <c r="M15">
        <f t="shared" si="4"/>
        <v>100.00000000000001</v>
      </c>
    </row>
    <row r="16" spans="1:13" x14ac:dyDescent="0.25">
      <c r="A16" s="1">
        <v>13</v>
      </c>
      <c r="B16" s="43" t="s">
        <v>66</v>
      </c>
      <c r="C16" s="45">
        <v>3499</v>
      </c>
      <c r="D16" s="131">
        <v>2841</v>
      </c>
      <c r="E16" s="131">
        <v>288</v>
      </c>
      <c r="F16" s="131">
        <v>194</v>
      </c>
      <c r="G16" s="135">
        <v>176</v>
      </c>
      <c r="H16" s="136">
        <v>6.4172620748785301</v>
      </c>
      <c r="I16" s="131">
        <f t="shared" si="0"/>
        <v>81.194627036296083</v>
      </c>
      <c r="J16" s="131">
        <f t="shared" si="1"/>
        <v>8.2309231208916831</v>
      </c>
      <c r="K16" s="131">
        <f t="shared" si="2"/>
        <v>5.5444412689339808</v>
      </c>
      <c r="L16" s="135">
        <f t="shared" si="3"/>
        <v>5.0300085738782512</v>
      </c>
      <c r="M16">
        <f>I16+J16+K16+L16</f>
        <v>100</v>
      </c>
    </row>
    <row r="17" spans="1:13" x14ac:dyDescent="0.25">
      <c r="A17" s="1">
        <v>14</v>
      </c>
      <c r="B17" s="43" t="s">
        <v>67</v>
      </c>
      <c r="C17" s="45">
        <v>3668</v>
      </c>
      <c r="D17" s="131">
        <v>3547</v>
      </c>
      <c r="E17" s="131">
        <v>71</v>
      </c>
      <c r="F17" s="131">
        <v>26</v>
      </c>
      <c r="G17" s="135">
        <v>24</v>
      </c>
      <c r="H17" s="136">
        <v>2.8691384950926899</v>
      </c>
      <c r="I17" s="131">
        <f t="shared" si="0"/>
        <v>96.701199563794987</v>
      </c>
      <c r="J17" s="131">
        <f t="shared" si="1"/>
        <v>1.9356597600872409</v>
      </c>
      <c r="K17" s="131">
        <f t="shared" si="2"/>
        <v>0.70883315158124316</v>
      </c>
      <c r="L17" s="135">
        <f t="shared" si="3"/>
        <v>0.65430752453653218</v>
      </c>
      <c r="M17">
        <f t="shared" si="4"/>
        <v>100.00000000000001</v>
      </c>
    </row>
    <row r="18" spans="1:13" x14ac:dyDescent="0.25">
      <c r="A18" s="1">
        <v>15</v>
      </c>
      <c r="B18" s="43" t="s">
        <v>49</v>
      </c>
      <c r="C18" s="45">
        <v>2488</v>
      </c>
      <c r="D18" s="131">
        <v>2221</v>
      </c>
      <c r="E18" s="131">
        <v>177</v>
      </c>
      <c r="F18" s="131">
        <v>54</v>
      </c>
      <c r="G18" s="135">
        <v>36</v>
      </c>
      <c r="H18" s="136">
        <v>4.0064308681672003</v>
      </c>
      <c r="I18" s="131">
        <f t="shared" si="0"/>
        <v>89.268488745980704</v>
      </c>
      <c r="J18" s="131">
        <f t="shared" si="1"/>
        <v>7.114147909967846</v>
      </c>
      <c r="K18" s="131">
        <f t="shared" si="2"/>
        <v>2.170418006430868</v>
      </c>
      <c r="L18" s="135">
        <f t="shared" si="3"/>
        <v>1.4469453376205788</v>
      </c>
      <c r="M18">
        <f t="shared" si="4"/>
        <v>99.999999999999986</v>
      </c>
    </row>
    <row r="19" spans="1:13" x14ac:dyDescent="0.25">
      <c r="A19" s="1">
        <v>16</v>
      </c>
      <c r="B19" s="46" t="s">
        <v>53</v>
      </c>
      <c r="C19" s="45">
        <v>1615</v>
      </c>
      <c r="D19" s="131">
        <v>1248</v>
      </c>
      <c r="E19" s="131">
        <v>206</v>
      </c>
      <c r="F19" s="131">
        <v>89</v>
      </c>
      <c r="G19" s="135">
        <v>72</v>
      </c>
      <c r="H19" s="136">
        <v>6.2291021671826599</v>
      </c>
      <c r="I19" s="131">
        <f t="shared" si="0"/>
        <v>77.275541795665632</v>
      </c>
      <c r="J19" s="131">
        <f t="shared" si="1"/>
        <v>12.755417956656347</v>
      </c>
      <c r="K19" s="131">
        <f t="shared" si="2"/>
        <v>5.5108359133126932</v>
      </c>
      <c r="L19" s="135">
        <f t="shared" si="3"/>
        <v>4.458204334365325</v>
      </c>
      <c r="M19">
        <f t="shared" si="4"/>
        <v>99.999999999999986</v>
      </c>
    </row>
    <row r="20" spans="1:13" x14ac:dyDescent="0.25">
      <c r="A20" s="1">
        <v>17</v>
      </c>
      <c r="B20" s="46" t="s">
        <v>55</v>
      </c>
      <c r="C20" s="45">
        <v>3353</v>
      </c>
      <c r="D20" s="131">
        <v>2357</v>
      </c>
      <c r="E20" s="131">
        <v>420</v>
      </c>
      <c r="F20" s="131">
        <v>318</v>
      </c>
      <c r="G20" s="135">
        <v>258</v>
      </c>
      <c r="H20" s="136">
        <v>8.80584551148225</v>
      </c>
      <c r="I20" s="131">
        <f t="shared" si="0"/>
        <v>70.295257977930206</v>
      </c>
      <c r="J20" s="131">
        <f t="shared" si="1"/>
        <v>12.526096033402922</v>
      </c>
      <c r="K20" s="131">
        <f t="shared" si="2"/>
        <v>9.4840441395764987</v>
      </c>
      <c r="L20" s="135">
        <f t="shared" si="3"/>
        <v>7.6946018490903665</v>
      </c>
      <c r="M20">
        <f t="shared" si="4"/>
        <v>99.999999999999986</v>
      </c>
    </row>
    <row r="21" spans="1:13" x14ac:dyDescent="0.25">
      <c r="A21" s="1">
        <v>18</v>
      </c>
      <c r="B21" s="43" t="s">
        <v>57</v>
      </c>
      <c r="C21" s="45">
        <v>2397</v>
      </c>
      <c r="D21" s="131">
        <v>1772</v>
      </c>
      <c r="E21" s="131">
        <v>294</v>
      </c>
      <c r="F21" s="131">
        <v>159</v>
      </c>
      <c r="G21" s="135">
        <v>172</v>
      </c>
      <c r="H21" s="136">
        <v>7.9194826866916896</v>
      </c>
      <c r="I21" s="131">
        <f t="shared" si="0"/>
        <v>73.92574050896954</v>
      </c>
      <c r="J21" s="131">
        <f t="shared" si="1"/>
        <v>12.265331664580726</v>
      </c>
      <c r="K21" s="131">
        <f t="shared" si="2"/>
        <v>6.6332916145181473</v>
      </c>
      <c r="L21" s="135">
        <f t="shared" si="3"/>
        <v>7.1756362119315815</v>
      </c>
      <c r="M21">
        <f t="shared" si="4"/>
        <v>99.999999999999986</v>
      </c>
    </row>
    <row r="22" spans="1:13" x14ac:dyDescent="0.25">
      <c r="A22" s="1">
        <v>19</v>
      </c>
      <c r="B22" s="43" t="s">
        <v>51</v>
      </c>
      <c r="C22" s="45">
        <v>1853</v>
      </c>
      <c r="D22" s="131">
        <v>1297</v>
      </c>
      <c r="E22" s="131">
        <v>267</v>
      </c>
      <c r="F22" s="131">
        <v>128</v>
      </c>
      <c r="G22" s="135">
        <v>161</v>
      </c>
      <c r="H22" s="136">
        <v>11.663248785752801</v>
      </c>
      <c r="I22" s="131">
        <f t="shared" si="0"/>
        <v>69.994603345925526</v>
      </c>
      <c r="J22" s="131">
        <f t="shared" si="1"/>
        <v>14.409066378845116</v>
      </c>
      <c r="K22" s="131">
        <f t="shared" si="2"/>
        <v>6.9077172153264979</v>
      </c>
      <c r="L22" s="135">
        <f t="shared" si="3"/>
        <v>8.6886130599028597</v>
      </c>
      <c r="M22">
        <f t="shared" si="4"/>
        <v>100</v>
      </c>
    </row>
    <row r="23" spans="1:13" x14ac:dyDescent="0.25">
      <c r="A23" s="1">
        <v>20</v>
      </c>
      <c r="B23" s="43" t="s">
        <v>47</v>
      </c>
      <c r="C23" s="45">
        <v>2445</v>
      </c>
      <c r="D23" s="131">
        <v>1682</v>
      </c>
      <c r="E23" s="131">
        <v>247</v>
      </c>
      <c r="F23" s="131">
        <v>182</v>
      </c>
      <c r="G23" s="135">
        <v>334</v>
      </c>
      <c r="H23" s="136">
        <v>14.147648261758601</v>
      </c>
      <c r="I23" s="131">
        <f t="shared" si="0"/>
        <v>68.793456032719831</v>
      </c>
      <c r="J23" s="131">
        <f t="shared" si="1"/>
        <v>10.102249488752555</v>
      </c>
      <c r="K23" s="131">
        <f t="shared" si="2"/>
        <v>7.443762781186094</v>
      </c>
      <c r="L23" s="135">
        <f t="shared" si="3"/>
        <v>13.660531697341513</v>
      </c>
      <c r="M23">
        <f t="shared" si="4"/>
        <v>100</v>
      </c>
    </row>
    <row r="24" spans="1:13" x14ac:dyDescent="0.25">
      <c r="A24" s="1">
        <v>21</v>
      </c>
      <c r="B24" s="43" t="s">
        <v>43</v>
      </c>
      <c r="C24" s="45">
        <v>2410</v>
      </c>
      <c r="D24" s="131">
        <v>1462</v>
      </c>
      <c r="E24" s="131">
        <v>425</v>
      </c>
      <c r="F24" s="131">
        <v>242</v>
      </c>
      <c r="G24" s="135">
        <v>281</v>
      </c>
      <c r="H24" s="136">
        <v>10.3207468879668</v>
      </c>
      <c r="I24" s="131">
        <f t="shared" si="0"/>
        <v>60.663900414937757</v>
      </c>
      <c r="J24" s="131">
        <f t="shared" si="1"/>
        <v>17.634854771784234</v>
      </c>
      <c r="K24" s="131">
        <f t="shared" si="2"/>
        <v>10.04149377593361</v>
      </c>
      <c r="L24" s="135">
        <f t="shared" si="3"/>
        <v>11.659751037344398</v>
      </c>
      <c r="M24">
        <f t="shared" si="4"/>
        <v>100</v>
      </c>
    </row>
    <row r="25" spans="1:13" x14ac:dyDescent="0.25">
      <c r="A25" s="1">
        <v>22</v>
      </c>
      <c r="B25" s="43" t="s">
        <v>74</v>
      </c>
      <c r="C25" s="45">
        <v>4037</v>
      </c>
      <c r="D25" s="131">
        <v>2986</v>
      </c>
      <c r="E25" s="131">
        <v>510</v>
      </c>
      <c r="F25" s="131">
        <v>280</v>
      </c>
      <c r="G25" s="135">
        <v>261</v>
      </c>
      <c r="H25" s="136">
        <v>6.7436215011146796</v>
      </c>
      <c r="I25" s="131">
        <f t="shared" si="0"/>
        <v>73.965816200148623</v>
      </c>
      <c r="J25" s="131">
        <f t="shared" si="1"/>
        <v>12.633143423334159</v>
      </c>
      <c r="K25" s="131">
        <f t="shared" si="2"/>
        <v>6.9358434481050288</v>
      </c>
      <c r="L25" s="135">
        <f t="shared" si="3"/>
        <v>6.4651969284121868</v>
      </c>
      <c r="M25">
        <f t="shared" si="4"/>
        <v>100</v>
      </c>
    </row>
    <row r="26" spans="1:13" x14ac:dyDescent="0.25">
      <c r="A26" s="1">
        <v>23</v>
      </c>
      <c r="B26" s="43" t="s">
        <v>75</v>
      </c>
      <c r="C26" s="45">
        <v>2033</v>
      </c>
      <c r="D26" s="131">
        <v>1690</v>
      </c>
      <c r="E26" s="131">
        <v>135</v>
      </c>
      <c r="F26" s="131">
        <v>85</v>
      </c>
      <c r="G26" s="135">
        <v>123</v>
      </c>
      <c r="H26" s="136">
        <v>7.7053615346778104</v>
      </c>
      <c r="I26" s="131">
        <f t="shared" si="0"/>
        <v>83.128381701918343</v>
      </c>
      <c r="J26" s="131">
        <f>E26*100/C26</f>
        <v>6.640432857845548</v>
      </c>
      <c r="K26" s="131">
        <f t="shared" si="2"/>
        <v>4.1810132808657157</v>
      </c>
      <c r="L26" s="135">
        <f t="shared" si="3"/>
        <v>6.0501721593703888</v>
      </c>
      <c r="M26">
        <f t="shared" si="4"/>
        <v>100</v>
      </c>
    </row>
    <row r="27" spans="1:13" x14ac:dyDescent="0.25">
      <c r="A27" s="1">
        <v>24</v>
      </c>
      <c r="B27" s="43" t="s">
        <v>76</v>
      </c>
      <c r="C27" s="45">
        <v>2723</v>
      </c>
      <c r="D27" s="131">
        <v>2163</v>
      </c>
      <c r="E27" s="131">
        <v>233</v>
      </c>
      <c r="F27" s="131">
        <v>154</v>
      </c>
      <c r="G27" s="135">
        <v>173</v>
      </c>
      <c r="H27" s="136">
        <v>8.1917003305178095</v>
      </c>
      <c r="I27" s="131">
        <f t="shared" si="0"/>
        <v>79.434447300771211</v>
      </c>
      <c r="J27" s="131">
        <f t="shared" si="1"/>
        <v>8.5567388909291218</v>
      </c>
      <c r="K27" s="131">
        <f t="shared" si="2"/>
        <v>5.6555269922879177</v>
      </c>
      <c r="L27" s="135">
        <f t="shared" si="3"/>
        <v>6.3532868160117522</v>
      </c>
      <c r="M27">
        <f t="shared" si="4"/>
        <v>100</v>
      </c>
    </row>
    <row r="28" spans="1:13" x14ac:dyDescent="0.25">
      <c r="A28" s="1">
        <v>25</v>
      </c>
      <c r="B28" s="43" t="s">
        <v>77</v>
      </c>
      <c r="C28" s="45">
        <v>2181</v>
      </c>
      <c r="D28" s="131">
        <v>2062</v>
      </c>
      <c r="E28" s="131">
        <v>79</v>
      </c>
      <c r="F28" s="131">
        <v>24</v>
      </c>
      <c r="G28" s="135">
        <v>16</v>
      </c>
      <c r="H28" s="136">
        <v>2.1618523613021501</v>
      </c>
      <c r="I28" s="131">
        <f t="shared" si="0"/>
        <v>94.543787253553418</v>
      </c>
      <c r="J28" s="131">
        <f t="shared" si="1"/>
        <v>3.622191655204035</v>
      </c>
      <c r="K28" s="131">
        <f t="shared" si="2"/>
        <v>1.1004126547455295</v>
      </c>
      <c r="L28" s="135">
        <f t="shared" si="3"/>
        <v>0.73360843649701968</v>
      </c>
      <c r="M28">
        <f t="shared" si="4"/>
        <v>100</v>
      </c>
    </row>
    <row r="29" spans="1:13" x14ac:dyDescent="0.25">
      <c r="A29" s="1">
        <v>26</v>
      </c>
      <c r="B29" s="43" t="s">
        <v>78</v>
      </c>
      <c r="C29" s="45">
        <v>4417</v>
      </c>
      <c r="D29" s="131">
        <v>3366</v>
      </c>
      <c r="E29" s="131">
        <v>430</v>
      </c>
      <c r="F29" s="131">
        <v>258</v>
      </c>
      <c r="G29" s="135">
        <v>363</v>
      </c>
      <c r="H29" s="136">
        <v>8.1643649535884002</v>
      </c>
      <c r="I29" s="131">
        <f t="shared" si="0"/>
        <v>76.205569390989353</v>
      </c>
      <c r="J29" s="131">
        <f t="shared" si="1"/>
        <v>9.7351143309938877</v>
      </c>
      <c r="K29" s="131">
        <f t="shared" si="2"/>
        <v>5.8410685985963324</v>
      </c>
      <c r="L29" s="135">
        <f t="shared" si="3"/>
        <v>8.2182476794204202</v>
      </c>
      <c r="M29">
        <f t="shared" si="4"/>
        <v>100</v>
      </c>
    </row>
    <row r="30" spans="1:13" x14ac:dyDescent="0.25">
      <c r="A30" s="1">
        <v>27</v>
      </c>
      <c r="B30" s="43" t="s">
        <v>79</v>
      </c>
      <c r="C30" s="45">
        <v>3882</v>
      </c>
      <c r="D30" s="131">
        <v>3345</v>
      </c>
      <c r="E30" s="131">
        <v>331</v>
      </c>
      <c r="F30" s="131">
        <v>160</v>
      </c>
      <c r="G30" s="135">
        <v>46</v>
      </c>
      <c r="H30" s="136">
        <v>3.1664090674909802</v>
      </c>
      <c r="I30" s="131">
        <f t="shared" si="0"/>
        <v>86.166924265842354</v>
      </c>
      <c r="J30" s="131">
        <f t="shared" si="1"/>
        <v>8.5265327150953123</v>
      </c>
      <c r="K30" s="131">
        <f t="shared" si="2"/>
        <v>4.1215868109222047</v>
      </c>
      <c r="L30" s="135">
        <f t="shared" si="3"/>
        <v>1.1849562081401339</v>
      </c>
      <c r="M30">
        <f t="shared" si="4"/>
        <v>100.00000000000001</v>
      </c>
    </row>
    <row r="31" spans="1:13" x14ac:dyDescent="0.25">
      <c r="I31">
        <f>AVERAGE(I4:I30)</f>
        <v>79.695677588637395</v>
      </c>
      <c r="J31">
        <f>AVERAGE(J4:J30)</f>
        <v>9.9251213229916964</v>
      </c>
      <c r="K31">
        <f>AVERAGE(K4:K30)</f>
        <v>5.220028171022066</v>
      </c>
      <c r="L31">
        <f>AVERAGE(L4:L30)</f>
        <v>5.1591729173488439</v>
      </c>
    </row>
    <row r="36" spans="1:16" x14ac:dyDescent="0.25">
      <c r="A36" s="15"/>
      <c r="B36" s="15" t="s">
        <v>0</v>
      </c>
      <c r="C36" s="15" t="s">
        <v>3</v>
      </c>
      <c r="D36" s="15" t="s">
        <v>80</v>
      </c>
      <c r="E36" s="15" t="s">
        <v>81</v>
      </c>
      <c r="F36" s="15" t="s">
        <v>121</v>
      </c>
      <c r="G36" s="15" t="s">
        <v>122</v>
      </c>
      <c r="H36" s="17" t="s">
        <v>135</v>
      </c>
      <c r="I36" s="15" t="s">
        <v>128</v>
      </c>
      <c r="J36" s="15" t="s">
        <v>129</v>
      </c>
      <c r="K36" s="15" t="s">
        <v>130</v>
      </c>
      <c r="L36" s="15" t="s">
        <v>131</v>
      </c>
      <c r="M36" s="15" t="s">
        <v>132</v>
      </c>
      <c r="N36" s="15" t="s">
        <v>133</v>
      </c>
      <c r="O36" s="15" t="s">
        <v>134</v>
      </c>
      <c r="P36" s="15" t="s">
        <v>120</v>
      </c>
    </row>
    <row r="37" spans="1:16" x14ac:dyDescent="0.25">
      <c r="A37" s="1">
        <v>1</v>
      </c>
      <c r="B37" s="6" t="s">
        <v>9</v>
      </c>
      <c r="C37" s="130">
        <v>894</v>
      </c>
      <c r="D37" s="13">
        <v>8600</v>
      </c>
      <c r="E37" s="6">
        <v>10919</v>
      </c>
      <c r="F37" s="6">
        <v>14575</v>
      </c>
      <c r="G37" s="6">
        <v>88687</v>
      </c>
      <c r="H37" s="13">
        <v>8600</v>
      </c>
      <c r="I37" s="131">
        <f>E37-D37</f>
        <v>2319</v>
      </c>
      <c r="J37" s="131">
        <f>F37-E37</f>
        <v>3656</v>
      </c>
      <c r="K37" s="132">
        <f>G37-F37</f>
        <v>74112</v>
      </c>
      <c r="L37" s="137">
        <f>H37*100/G37</f>
        <v>9.6970243665926237</v>
      </c>
      <c r="M37" s="137">
        <f>I37*100/G37</f>
        <v>2.6148138960614293</v>
      </c>
      <c r="N37" s="137">
        <f>J37*100/G37</f>
        <v>4.1223629167747244</v>
      </c>
      <c r="O37" s="138">
        <f>K37*100/G37</f>
        <v>83.565798820571217</v>
      </c>
      <c r="P37">
        <f>L37+M37+N37+O37</f>
        <v>100</v>
      </c>
    </row>
    <row r="38" spans="1:16" x14ac:dyDescent="0.25">
      <c r="A38" s="1">
        <v>2</v>
      </c>
      <c r="B38" s="6" t="s">
        <v>10</v>
      </c>
      <c r="C38" s="134">
        <v>818</v>
      </c>
      <c r="D38" s="13">
        <v>1799</v>
      </c>
      <c r="E38" s="6">
        <v>4037</v>
      </c>
      <c r="F38" s="6">
        <v>8340</v>
      </c>
      <c r="G38" s="6">
        <v>119695</v>
      </c>
      <c r="H38" s="13">
        <v>1799</v>
      </c>
      <c r="I38" s="131">
        <f t="shared" ref="I38:K63" si="5">E38-D38</f>
        <v>2238</v>
      </c>
      <c r="J38" s="131">
        <f t="shared" si="5"/>
        <v>4303</v>
      </c>
      <c r="K38" s="135">
        <f t="shared" si="5"/>
        <v>111355</v>
      </c>
      <c r="L38" s="137">
        <f>H38*100/G38</f>
        <v>1.5029867580099419</v>
      </c>
      <c r="M38" s="137">
        <f t="shared" ref="M38:M63" si="6">I38*100/G38</f>
        <v>1.8697522870629517</v>
      </c>
      <c r="N38" s="137">
        <f t="shared" ref="N38:N63" si="7">J38*100/G38</f>
        <v>3.5949705501482936</v>
      </c>
      <c r="O38" s="139">
        <f t="shared" ref="O38:O63" si="8">K38*100/G38</f>
        <v>93.032290404778806</v>
      </c>
      <c r="P38">
        <f t="shared" ref="P38:P64" si="9">L38+M38+N38+O38</f>
        <v>100</v>
      </c>
    </row>
    <row r="39" spans="1:16" x14ac:dyDescent="0.25">
      <c r="A39" s="1">
        <v>3</v>
      </c>
      <c r="B39" s="43" t="s">
        <v>13</v>
      </c>
      <c r="C39" s="45">
        <v>893</v>
      </c>
      <c r="D39" s="46">
        <v>5026</v>
      </c>
      <c r="E39" s="43">
        <v>11756</v>
      </c>
      <c r="F39" s="43">
        <v>19761</v>
      </c>
      <c r="G39" s="43">
        <v>134090</v>
      </c>
      <c r="H39" s="46">
        <v>5026</v>
      </c>
      <c r="I39" s="131">
        <f t="shared" si="5"/>
        <v>6730</v>
      </c>
      <c r="J39" s="131">
        <f t="shared" si="5"/>
        <v>8005</v>
      </c>
      <c r="K39" s="135">
        <f t="shared" si="5"/>
        <v>114329</v>
      </c>
      <c r="L39" s="137">
        <f t="shared" ref="L39:L63" si="10">H39*100/G39</f>
        <v>3.7482288015511971</v>
      </c>
      <c r="M39" s="137">
        <f t="shared" si="6"/>
        <v>5.0190170780818857</v>
      </c>
      <c r="N39" s="137">
        <f t="shared" si="7"/>
        <v>5.9698709821761504</v>
      </c>
      <c r="O39" s="139">
        <f t="shared" si="8"/>
        <v>85.262883138190773</v>
      </c>
      <c r="P39">
        <f t="shared" si="9"/>
        <v>100</v>
      </c>
    </row>
    <row r="40" spans="1:16" x14ac:dyDescent="0.25">
      <c r="A40" s="1">
        <v>4</v>
      </c>
      <c r="B40" s="46" t="s">
        <v>15</v>
      </c>
      <c r="C40" s="45">
        <v>1188</v>
      </c>
      <c r="D40" s="46">
        <v>92256</v>
      </c>
      <c r="E40" s="46">
        <v>114715</v>
      </c>
      <c r="F40" s="46">
        <v>140674</v>
      </c>
      <c r="G40" s="46">
        <v>293793</v>
      </c>
      <c r="H40" s="46">
        <v>92256</v>
      </c>
      <c r="I40" s="131">
        <f t="shared" si="5"/>
        <v>22459</v>
      </c>
      <c r="J40" s="131">
        <f>F40-E40</f>
        <v>25959</v>
      </c>
      <c r="K40" s="135">
        <f t="shared" si="5"/>
        <v>153119</v>
      </c>
      <c r="L40" s="137">
        <f t="shared" si="10"/>
        <v>31.401701197782113</v>
      </c>
      <c r="M40" s="137">
        <f t="shared" si="6"/>
        <v>7.6444979968889664</v>
      </c>
      <c r="N40" s="137">
        <f t="shared" si="7"/>
        <v>8.8358129703566792</v>
      </c>
      <c r="O40" s="139">
        <f t="shared" si="8"/>
        <v>52.11798783497224</v>
      </c>
      <c r="P40">
        <f t="shared" si="9"/>
        <v>100</v>
      </c>
    </row>
    <row r="41" spans="1:16" x14ac:dyDescent="0.25">
      <c r="A41" s="1">
        <v>5</v>
      </c>
      <c r="B41" s="46" t="s">
        <v>29</v>
      </c>
      <c r="C41" s="45">
        <v>2468</v>
      </c>
      <c r="D41" s="46">
        <v>14037</v>
      </c>
      <c r="E41" s="46">
        <v>68385</v>
      </c>
      <c r="F41" s="46">
        <v>133107</v>
      </c>
      <c r="G41" s="46">
        <v>1387277</v>
      </c>
      <c r="H41" s="46">
        <v>14037</v>
      </c>
      <c r="I41" s="131">
        <f t="shared" si="5"/>
        <v>54348</v>
      </c>
      <c r="J41" s="131">
        <f t="shared" si="5"/>
        <v>64722</v>
      </c>
      <c r="K41" s="135">
        <f t="shared" si="5"/>
        <v>1254170</v>
      </c>
      <c r="L41" s="137">
        <f t="shared" si="10"/>
        <v>1.0118382990563528</v>
      </c>
      <c r="M41" s="137">
        <f t="shared" si="6"/>
        <v>3.9176026128884138</v>
      </c>
      <c r="N41" s="137">
        <f t="shared" si="7"/>
        <v>4.6653984748539763</v>
      </c>
      <c r="O41" s="139">
        <f t="shared" si="8"/>
        <v>90.405160613201261</v>
      </c>
      <c r="P41">
        <f t="shared" si="9"/>
        <v>100</v>
      </c>
    </row>
    <row r="42" spans="1:16" x14ac:dyDescent="0.25">
      <c r="A42" s="1">
        <v>6</v>
      </c>
      <c r="B42" s="46" t="s">
        <v>32</v>
      </c>
      <c r="C42" s="45">
        <v>2222</v>
      </c>
      <c r="D42" s="46">
        <v>1297</v>
      </c>
      <c r="E42" s="46">
        <v>2062</v>
      </c>
      <c r="F42" s="46">
        <v>3689</v>
      </c>
      <c r="G42" s="46">
        <v>346919</v>
      </c>
      <c r="H42" s="46">
        <v>1297</v>
      </c>
      <c r="I42" s="131">
        <f t="shared" si="5"/>
        <v>765</v>
      </c>
      <c r="J42" s="131">
        <f t="shared" si="5"/>
        <v>1627</v>
      </c>
      <c r="K42" s="135">
        <f t="shared" si="5"/>
        <v>343230</v>
      </c>
      <c r="L42" s="137">
        <f t="shared" si="10"/>
        <v>0.3738624866323263</v>
      </c>
      <c r="M42" s="137">
        <f t="shared" si="6"/>
        <v>0.22051256921644533</v>
      </c>
      <c r="N42" s="137">
        <f t="shared" si="7"/>
        <v>0.46898555570608702</v>
      </c>
      <c r="O42" s="139">
        <f t="shared" si="8"/>
        <v>98.936639388445144</v>
      </c>
      <c r="P42">
        <f t="shared" si="9"/>
        <v>100</v>
      </c>
    </row>
    <row r="43" spans="1:16" x14ac:dyDescent="0.25">
      <c r="A43" s="1">
        <v>7</v>
      </c>
      <c r="B43" s="46" t="s">
        <v>31</v>
      </c>
      <c r="C43" s="45">
        <v>1572</v>
      </c>
      <c r="D43" s="46">
        <v>7281</v>
      </c>
      <c r="E43" s="46">
        <v>16424</v>
      </c>
      <c r="F43" s="46">
        <v>28602</v>
      </c>
      <c r="G43" s="46">
        <v>491113</v>
      </c>
      <c r="H43" s="46">
        <v>7281</v>
      </c>
      <c r="I43" s="131">
        <f t="shared" si="5"/>
        <v>9143</v>
      </c>
      <c r="J43" s="131">
        <f t="shared" si="5"/>
        <v>12178</v>
      </c>
      <c r="K43" s="135">
        <f t="shared" si="5"/>
        <v>462511</v>
      </c>
      <c r="L43" s="137">
        <f t="shared" si="10"/>
        <v>1.4825508589672844</v>
      </c>
      <c r="M43" s="137">
        <f t="shared" si="6"/>
        <v>1.8616896722342924</v>
      </c>
      <c r="N43" s="137">
        <f t="shared" si="7"/>
        <v>2.4796737207119337</v>
      </c>
      <c r="O43" s="139">
        <f t="shared" si="8"/>
        <v>94.176085748086493</v>
      </c>
      <c r="P43">
        <f t="shared" si="9"/>
        <v>100</v>
      </c>
    </row>
    <row r="44" spans="1:16" x14ac:dyDescent="0.25">
      <c r="A44" s="1">
        <v>8</v>
      </c>
      <c r="B44" s="46" t="s">
        <v>35</v>
      </c>
      <c r="C44" s="45">
        <v>3122</v>
      </c>
      <c r="D44" s="46">
        <v>17448</v>
      </c>
      <c r="E44" s="46">
        <v>41829</v>
      </c>
      <c r="F44" s="46">
        <v>87032</v>
      </c>
      <c r="G44" s="46">
        <v>1212471</v>
      </c>
      <c r="H44" s="46">
        <v>17448</v>
      </c>
      <c r="I44" s="131">
        <f t="shared" si="5"/>
        <v>24381</v>
      </c>
      <c r="J44" s="131">
        <f t="shared" si="5"/>
        <v>45203</v>
      </c>
      <c r="K44" s="135">
        <f>G44-F44</f>
        <v>1125439</v>
      </c>
      <c r="L44" s="137">
        <f t="shared" si="10"/>
        <v>1.4390447276677132</v>
      </c>
      <c r="M44" s="137">
        <f t="shared" si="6"/>
        <v>2.010852218321098</v>
      </c>
      <c r="N44" s="137">
        <f t="shared" si="7"/>
        <v>3.7281716428681593</v>
      </c>
      <c r="O44" s="139">
        <f t="shared" si="8"/>
        <v>92.821931411143026</v>
      </c>
      <c r="P44">
        <f>L44+M44+N44+O44</f>
        <v>100</v>
      </c>
    </row>
    <row r="45" spans="1:16" x14ac:dyDescent="0.25">
      <c r="A45" s="1">
        <v>9</v>
      </c>
      <c r="B45" s="43" t="s">
        <v>37</v>
      </c>
      <c r="C45" s="45">
        <v>1483</v>
      </c>
      <c r="D45" s="46">
        <v>972</v>
      </c>
      <c r="E45" s="43">
        <v>2103</v>
      </c>
      <c r="F45" s="43">
        <v>3825</v>
      </c>
      <c r="G45" s="43">
        <v>14358</v>
      </c>
      <c r="H45" s="46">
        <v>972</v>
      </c>
      <c r="I45" s="131">
        <f t="shared" si="5"/>
        <v>1131</v>
      </c>
      <c r="J45" s="131">
        <f t="shared" si="5"/>
        <v>1722</v>
      </c>
      <c r="K45" s="135">
        <f t="shared" si="5"/>
        <v>10533</v>
      </c>
      <c r="L45" s="137">
        <f t="shared" si="10"/>
        <v>6.7697450898453821</v>
      </c>
      <c r="M45" s="137">
        <f t="shared" si="6"/>
        <v>7.8771416631842879</v>
      </c>
      <c r="N45" s="137">
        <f t="shared" si="7"/>
        <v>11.993313832010029</v>
      </c>
      <c r="O45" s="139">
        <f t="shared" si="8"/>
        <v>73.359799414960307</v>
      </c>
      <c r="P45">
        <f t="shared" si="9"/>
        <v>100</v>
      </c>
    </row>
    <row r="46" spans="1:16" x14ac:dyDescent="0.25">
      <c r="A46" s="1">
        <v>10</v>
      </c>
      <c r="B46" s="43" t="s">
        <v>63</v>
      </c>
      <c r="C46" s="45">
        <v>3749</v>
      </c>
      <c r="D46" s="46">
        <v>6235</v>
      </c>
      <c r="E46" s="43">
        <v>15074</v>
      </c>
      <c r="F46" s="43">
        <v>25814</v>
      </c>
      <c r="G46" s="43">
        <v>49741</v>
      </c>
      <c r="H46" s="46">
        <v>6235</v>
      </c>
      <c r="I46" s="131">
        <f t="shared" si="5"/>
        <v>8839</v>
      </c>
      <c r="J46" s="131">
        <f t="shared" si="5"/>
        <v>10740</v>
      </c>
      <c r="K46" s="135">
        <f t="shared" si="5"/>
        <v>23927</v>
      </c>
      <c r="L46" s="137">
        <f t="shared" si="10"/>
        <v>12.534930942281015</v>
      </c>
      <c r="M46" s="137">
        <f t="shared" si="6"/>
        <v>17.770048853058846</v>
      </c>
      <c r="N46" s="137">
        <f t="shared" si="7"/>
        <v>21.591845761042197</v>
      </c>
      <c r="O46" s="139">
        <f t="shared" si="8"/>
        <v>48.103174443617938</v>
      </c>
      <c r="P46">
        <f t="shared" si="9"/>
        <v>100</v>
      </c>
    </row>
    <row r="47" spans="1:16" x14ac:dyDescent="0.25">
      <c r="A47" s="1">
        <v>11</v>
      </c>
      <c r="B47" s="43" t="s">
        <v>64</v>
      </c>
      <c r="C47" s="45">
        <v>5029</v>
      </c>
      <c r="D47" s="46">
        <v>20678</v>
      </c>
      <c r="E47" s="43">
        <v>45756</v>
      </c>
      <c r="F47" s="43">
        <v>87538</v>
      </c>
      <c r="G47" s="43">
        <v>304119</v>
      </c>
      <c r="H47" s="46">
        <v>20678</v>
      </c>
      <c r="I47" s="131">
        <f t="shared" si="5"/>
        <v>25078</v>
      </c>
      <c r="J47" s="131">
        <f t="shared" si="5"/>
        <v>41782</v>
      </c>
      <c r="K47" s="135">
        <f t="shared" si="5"/>
        <v>216581</v>
      </c>
      <c r="L47" s="137">
        <f t="shared" si="10"/>
        <v>6.7993121113774544</v>
      </c>
      <c r="M47" s="137">
        <f t="shared" si="6"/>
        <v>8.2461141855655189</v>
      </c>
      <c r="N47" s="137">
        <f t="shared" si="7"/>
        <v>13.738700969028571</v>
      </c>
      <c r="O47" s="139">
        <f t="shared" si="8"/>
        <v>71.215872734028451</v>
      </c>
      <c r="P47">
        <f t="shared" si="9"/>
        <v>100</v>
      </c>
    </row>
    <row r="48" spans="1:16" x14ac:dyDescent="0.25">
      <c r="A48" s="1">
        <v>12</v>
      </c>
      <c r="B48" s="43" t="s">
        <v>65</v>
      </c>
      <c r="C48" s="45">
        <v>5101</v>
      </c>
      <c r="D48" s="46">
        <v>5204</v>
      </c>
      <c r="E48" s="43">
        <v>10323</v>
      </c>
      <c r="F48" s="43">
        <v>15155</v>
      </c>
      <c r="G48" s="43">
        <v>23557</v>
      </c>
      <c r="H48" s="46">
        <v>5204</v>
      </c>
      <c r="I48" s="131">
        <f t="shared" si="5"/>
        <v>5119</v>
      </c>
      <c r="J48" s="131">
        <f t="shared" si="5"/>
        <v>4832</v>
      </c>
      <c r="K48" s="135">
        <f t="shared" si="5"/>
        <v>8402</v>
      </c>
      <c r="L48" s="137">
        <f t="shared" si="10"/>
        <v>22.091098187375302</v>
      </c>
      <c r="M48" s="137">
        <f t="shared" si="6"/>
        <v>21.730271256951223</v>
      </c>
      <c r="N48" s="137">
        <f t="shared" si="7"/>
        <v>20.511949738931104</v>
      </c>
      <c r="O48" s="139">
        <f t="shared" si="8"/>
        <v>35.666680816742371</v>
      </c>
      <c r="P48">
        <f t="shared" si="9"/>
        <v>100</v>
      </c>
    </row>
    <row r="49" spans="1:16" x14ac:dyDescent="0.25">
      <c r="A49" s="1">
        <v>13</v>
      </c>
      <c r="B49" s="43" t="s">
        <v>66</v>
      </c>
      <c r="C49" s="45">
        <v>3499</v>
      </c>
      <c r="D49" s="46">
        <v>20683</v>
      </c>
      <c r="E49" s="43">
        <v>61181</v>
      </c>
      <c r="F49" s="43">
        <v>77162</v>
      </c>
      <c r="G49" s="43">
        <v>197727</v>
      </c>
      <c r="H49" s="46">
        <v>20683</v>
      </c>
      <c r="I49" s="131">
        <f t="shared" si="5"/>
        <v>40498</v>
      </c>
      <c r="J49" s="131">
        <f t="shared" si="5"/>
        <v>15981</v>
      </c>
      <c r="K49" s="135">
        <f t="shared" si="5"/>
        <v>120565</v>
      </c>
      <c r="L49" s="137">
        <f t="shared" si="10"/>
        <v>10.460382244205395</v>
      </c>
      <c r="M49" s="137">
        <f t="shared" si="6"/>
        <v>20.481775377161441</v>
      </c>
      <c r="N49" s="137">
        <f t="shared" si="7"/>
        <v>8.0823559756634147</v>
      </c>
      <c r="O49" s="139">
        <f t="shared" si="8"/>
        <v>60.97548640296975</v>
      </c>
      <c r="P49">
        <f t="shared" si="9"/>
        <v>100</v>
      </c>
    </row>
    <row r="50" spans="1:16" x14ac:dyDescent="0.25">
      <c r="A50" s="1">
        <v>14</v>
      </c>
      <c r="B50" s="43" t="s">
        <v>67</v>
      </c>
      <c r="C50" s="45">
        <v>3668</v>
      </c>
      <c r="D50" s="46">
        <v>5855</v>
      </c>
      <c r="E50" s="43">
        <v>8628</v>
      </c>
      <c r="F50" s="43">
        <v>12597</v>
      </c>
      <c r="G50" s="43">
        <v>308232</v>
      </c>
      <c r="H50" s="46">
        <v>5855</v>
      </c>
      <c r="I50" s="131">
        <f t="shared" si="5"/>
        <v>2773</v>
      </c>
      <c r="J50" s="131">
        <f t="shared" si="5"/>
        <v>3969</v>
      </c>
      <c r="K50" s="135">
        <f t="shared" si="5"/>
        <v>295635</v>
      </c>
      <c r="L50" s="137">
        <f t="shared" si="10"/>
        <v>1.8995432012250513</v>
      </c>
      <c r="M50" s="137">
        <f t="shared" si="6"/>
        <v>0.89964701912844869</v>
      </c>
      <c r="N50" s="137">
        <f t="shared" si="7"/>
        <v>1.2876664330763841</v>
      </c>
      <c r="O50" s="139">
        <f t="shared" si="8"/>
        <v>95.913143346570109</v>
      </c>
      <c r="P50">
        <f t="shared" si="9"/>
        <v>100</v>
      </c>
    </row>
    <row r="51" spans="1:16" x14ac:dyDescent="0.25">
      <c r="A51" s="1">
        <v>15</v>
      </c>
      <c r="B51" s="43" t="s">
        <v>49</v>
      </c>
      <c r="C51" s="45">
        <v>2488</v>
      </c>
      <c r="D51" s="46">
        <v>3300</v>
      </c>
      <c r="E51" s="43">
        <v>6940</v>
      </c>
      <c r="F51" s="43">
        <v>12333</v>
      </c>
      <c r="G51" s="43">
        <v>290592</v>
      </c>
      <c r="H51" s="46">
        <v>3300</v>
      </c>
      <c r="I51" s="131">
        <f t="shared" si="5"/>
        <v>3640</v>
      </c>
      <c r="J51" s="131">
        <f t="shared" si="5"/>
        <v>5393</v>
      </c>
      <c r="K51" s="135">
        <f t="shared" si="5"/>
        <v>278259</v>
      </c>
      <c r="L51" s="137">
        <f t="shared" si="10"/>
        <v>1.135612817971589</v>
      </c>
      <c r="M51" s="137">
        <f t="shared" si="6"/>
        <v>1.2526153507322981</v>
      </c>
      <c r="N51" s="137">
        <f t="shared" si="7"/>
        <v>1.8558666446426606</v>
      </c>
      <c r="O51" s="139">
        <f t="shared" si="8"/>
        <v>95.75590518665345</v>
      </c>
      <c r="P51">
        <f t="shared" si="9"/>
        <v>100</v>
      </c>
    </row>
    <row r="52" spans="1:16" x14ac:dyDescent="0.25">
      <c r="A52" s="1">
        <v>16</v>
      </c>
      <c r="B52" s="46" t="s">
        <v>53</v>
      </c>
      <c r="C52" s="45">
        <v>1615</v>
      </c>
      <c r="D52" s="46">
        <v>4219</v>
      </c>
      <c r="E52" s="46">
        <v>9721</v>
      </c>
      <c r="F52" s="46">
        <v>16674</v>
      </c>
      <c r="G52" s="46">
        <v>222802</v>
      </c>
      <c r="H52" s="46">
        <v>4219</v>
      </c>
      <c r="I52" s="131">
        <f t="shared" si="5"/>
        <v>5502</v>
      </c>
      <c r="J52" s="131">
        <f t="shared" si="5"/>
        <v>6953</v>
      </c>
      <c r="K52" s="135">
        <f t="shared" si="5"/>
        <v>206128</v>
      </c>
      <c r="L52" s="137">
        <f t="shared" si="10"/>
        <v>1.8936095726250213</v>
      </c>
      <c r="M52" s="137">
        <f t="shared" si="6"/>
        <v>2.4694571862012009</v>
      </c>
      <c r="N52" s="137">
        <f t="shared" si="7"/>
        <v>3.1207080726384864</v>
      </c>
      <c r="O52" s="139">
        <f t="shared" si="8"/>
        <v>92.516225168535286</v>
      </c>
      <c r="P52">
        <f t="shared" si="9"/>
        <v>100</v>
      </c>
    </row>
    <row r="53" spans="1:16" x14ac:dyDescent="0.25">
      <c r="A53" s="1">
        <v>17</v>
      </c>
      <c r="B53" s="46" t="s">
        <v>55</v>
      </c>
      <c r="C53" s="45">
        <v>3353</v>
      </c>
      <c r="D53" s="46">
        <v>22335</v>
      </c>
      <c r="E53" s="46">
        <v>45282</v>
      </c>
      <c r="F53" s="46">
        <v>100380</v>
      </c>
      <c r="G53" s="46">
        <v>1050029</v>
      </c>
      <c r="H53" s="46">
        <v>22335</v>
      </c>
      <c r="I53" s="131">
        <f t="shared" si="5"/>
        <v>22947</v>
      </c>
      <c r="J53" s="131">
        <f t="shared" si="5"/>
        <v>55098</v>
      </c>
      <c r="K53" s="135">
        <f t="shared" si="5"/>
        <v>949649</v>
      </c>
      <c r="L53" s="137">
        <f t="shared" si="10"/>
        <v>2.1270841091055579</v>
      </c>
      <c r="M53" s="137">
        <f t="shared" si="6"/>
        <v>2.1853682136398138</v>
      </c>
      <c r="N53" s="137">
        <f t="shared" si="7"/>
        <v>5.2472836464516694</v>
      </c>
      <c r="O53" s="139">
        <f t="shared" si="8"/>
        <v>90.440264030802965</v>
      </c>
      <c r="P53">
        <f t="shared" si="9"/>
        <v>100</v>
      </c>
    </row>
    <row r="54" spans="1:16" x14ac:dyDescent="0.25">
      <c r="A54" s="1">
        <v>18</v>
      </c>
      <c r="B54" s="43" t="s">
        <v>57</v>
      </c>
      <c r="C54" s="45">
        <v>2397</v>
      </c>
      <c r="D54" s="46">
        <v>1391</v>
      </c>
      <c r="E54" s="43">
        <v>4275</v>
      </c>
      <c r="F54" s="43">
        <v>9403</v>
      </c>
      <c r="G54" s="43">
        <v>78743</v>
      </c>
      <c r="H54" s="46">
        <v>1391</v>
      </c>
      <c r="I54" s="131">
        <f t="shared" si="5"/>
        <v>2884</v>
      </c>
      <c r="J54" s="131">
        <f t="shared" si="5"/>
        <v>5128</v>
      </c>
      <c r="K54" s="135">
        <f t="shared" si="5"/>
        <v>69340</v>
      </c>
      <c r="L54" s="137">
        <f t="shared" si="10"/>
        <v>1.7665062291251286</v>
      </c>
      <c r="M54" s="137">
        <f t="shared" si="6"/>
        <v>3.6625477820250687</v>
      </c>
      <c r="N54" s="137">
        <f t="shared" si="7"/>
        <v>6.5123249050709271</v>
      </c>
      <c r="O54" s="139">
        <f t="shared" si="8"/>
        <v>88.058621083778874</v>
      </c>
      <c r="P54">
        <f t="shared" si="9"/>
        <v>100</v>
      </c>
    </row>
    <row r="55" spans="1:16" x14ac:dyDescent="0.25">
      <c r="A55" s="1">
        <v>19</v>
      </c>
      <c r="B55" s="43" t="s">
        <v>51</v>
      </c>
      <c r="C55" s="45">
        <v>1853</v>
      </c>
      <c r="D55" s="46">
        <v>10251</v>
      </c>
      <c r="E55" s="43">
        <v>22043</v>
      </c>
      <c r="F55" s="43">
        <v>49324</v>
      </c>
      <c r="G55" s="43">
        <v>1741914</v>
      </c>
      <c r="H55" s="46">
        <v>10251</v>
      </c>
      <c r="I55" s="131">
        <f t="shared" si="5"/>
        <v>11792</v>
      </c>
      <c r="J55" s="131">
        <f t="shared" si="5"/>
        <v>27281</v>
      </c>
      <c r="K55" s="135">
        <f t="shared" si="5"/>
        <v>1692590</v>
      </c>
      <c r="L55" s="137">
        <f t="shared" si="10"/>
        <v>0.58849059138396043</v>
      </c>
      <c r="M55" s="137">
        <f t="shared" si="6"/>
        <v>0.67695649727828122</v>
      </c>
      <c r="N55" s="137">
        <f t="shared" si="7"/>
        <v>1.5661507973413153</v>
      </c>
      <c r="O55" s="139">
        <f t="shared" si="8"/>
        <v>97.16840211399645</v>
      </c>
      <c r="P55">
        <f t="shared" si="9"/>
        <v>100</v>
      </c>
    </row>
    <row r="56" spans="1:16" x14ac:dyDescent="0.25">
      <c r="A56" s="1">
        <v>20</v>
      </c>
      <c r="B56" s="43" t="s">
        <v>47</v>
      </c>
      <c r="C56" s="45">
        <v>2445</v>
      </c>
      <c r="D56" s="46">
        <v>3215</v>
      </c>
      <c r="E56" s="43">
        <v>8977</v>
      </c>
      <c r="F56" s="43">
        <v>20186</v>
      </c>
      <c r="G56" s="43">
        <v>791570</v>
      </c>
      <c r="H56" s="46">
        <v>3215</v>
      </c>
      <c r="I56" s="131">
        <f t="shared" si="5"/>
        <v>5762</v>
      </c>
      <c r="J56" s="131">
        <f t="shared" si="5"/>
        <v>11209</v>
      </c>
      <c r="K56" s="135">
        <f t="shared" si="5"/>
        <v>771384</v>
      </c>
      <c r="L56" s="137">
        <f t="shared" si="10"/>
        <v>0.40615485680356761</v>
      </c>
      <c r="M56" s="137">
        <f t="shared" si="6"/>
        <v>0.72792046186692272</v>
      </c>
      <c r="N56" s="137">
        <f t="shared" si="7"/>
        <v>1.4160465909521585</v>
      </c>
      <c r="O56" s="139">
        <f t="shared" si="8"/>
        <v>97.449878090377354</v>
      </c>
      <c r="P56">
        <f t="shared" si="9"/>
        <v>100</v>
      </c>
    </row>
    <row r="57" spans="1:16" x14ac:dyDescent="0.25">
      <c r="A57" s="1">
        <v>21</v>
      </c>
      <c r="B57" s="43" t="s">
        <v>43</v>
      </c>
      <c r="C57" s="45">
        <v>2410</v>
      </c>
      <c r="D57" s="46">
        <v>91720</v>
      </c>
      <c r="E57" s="43">
        <v>166331</v>
      </c>
      <c r="F57" s="43">
        <v>2475251</v>
      </c>
      <c r="G57" s="43">
        <v>6100932</v>
      </c>
      <c r="H57" s="46">
        <v>91720</v>
      </c>
      <c r="I57" s="131">
        <f t="shared" si="5"/>
        <v>74611</v>
      </c>
      <c r="J57" s="131">
        <f t="shared" si="5"/>
        <v>2308920</v>
      </c>
      <c r="K57" s="135">
        <f t="shared" si="5"/>
        <v>3625681</v>
      </c>
      <c r="L57" s="137">
        <f t="shared" si="10"/>
        <v>1.5033768611090896</v>
      </c>
      <c r="M57" s="137">
        <f t="shared" si="6"/>
        <v>1.2229442976909102</v>
      </c>
      <c r="N57" s="137">
        <f t="shared" si="7"/>
        <v>37.845365265503695</v>
      </c>
      <c r="O57" s="139">
        <f t="shared" si="8"/>
        <v>59.428313575696301</v>
      </c>
      <c r="P57">
        <f t="shared" si="9"/>
        <v>100</v>
      </c>
    </row>
    <row r="58" spans="1:16" x14ac:dyDescent="0.25">
      <c r="A58" s="1">
        <v>22</v>
      </c>
      <c r="B58" s="43" t="s">
        <v>74</v>
      </c>
      <c r="C58" s="45">
        <v>4037</v>
      </c>
      <c r="D58" s="46">
        <v>10930</v>
      </c>
      <c r="E58" s="43">
        <v>33406</v>
      </c>
      <c r="F58" s="43">
        <v>65886</v>
      </c>
      <c r="G58" s="43">
        <v>545551</v>
      </c>
      <c r="H58" s="46">
        <v>10930</v>
      </c>
      <c r="I58" s="131">
        <f t="shared" si="5"/>
        <v>22476</v>
      </c>
      <c r="J58" s="131">
        <f t="shared" si="5"/>
        <v>32480</v>
      </c>
      <c r="K58" s="135">
        <f t="shared" si="5"/>
        <v>479665</v>
      </c>
      <c r="L58" s="137">
        <f t="shared" si="10"/>
        <v>2.0034790514544012</v>
      </c>
      <c r="M58" s="137">
        <f t="shared" si="6"/>
        <v>4.1198714693951617</v>
      </c>
      <c r="N58" s="137">
        <f t="shared" si="7"/>
        <v>5.9536138692807823</v>
      </c>
      <c r="O58" s="139">
        <f t="shared" si="8"/>
        <v>87.923035609869657</v>
      </c>
      <c r="P58">
        <f t="shared" si="9"/>
        <v>100</v>
      </c>
    </row>
    <row r="59" spans="1:16" x14ac:dyDescent="0.25">
      <c r="A59" s="1">
        <v>23</v>
      </c>
      <c r="B59" s="43" t="s">
        <v>75</v>
      </c>
      <c r="C59" s="45">
        <v>2033</v>
      </c>
      <c r="D59" s="46">
        <v>2336</v>
      </c>
      <c r="E59" s="43">
        <v>5140</v>
      </c>
      <c r="F59" s="43">
        <v>7294</v>
      </c>
      <c r="G59" s="43">
        <v>229669</v>
      </c>
      <c r="H59" s="46">
        <v>2336</v>
      </c>
      <c r="I59" s="131">
        <f t="shared" si="5"/>
        <v>2804</v>
      </c>
      <c r="J59" s="131">
        <f t="shared" si="5"/>
        <v>2154</v>
      </c>
      <c r="K59" s="135">
        <f t="shared" si="5"/>
        <v>222375</v>
      </c>
      <c r="L59" s="137">
        <f t="shared" si="10"/>
        <v>1.0171159364128377</v>
      </c>
      <c r="M59" s="137">
        <f t="shared" si="6"/>
        <v>1.2208874510708889</v>
      </c>
      <c r="N59" s="137">
        <f t="shared" si="7"/>
        <v>0.9378714584902621</v>
      </c>
      <c r="O59" s="139">
        <f t="shared" si="8"/>
        <v>96.824125154026007</v>
      </c>
      <c r="P59">
        <f t="shared" si="9"/>
        <v>100</v>
      </c>
    </row>
    <row r="60" spans="1:16" x14ac:dyDescent="0.25">
      <c r="A60" s="1">
        <v>24</v>
      </c>
      <c r="B60" s="43" t="s">
        <v>76</v>
      </c>
      <c r="C60" s="45">
        <v>2723</v>
      </c>
      <c r="D60" s="46">
        <v>6793</v>
      </c>
      <c r="E60" s="43">
        <v>13842</v>
      </c>
      <c r="F60" s="43">
        <v>29396</v>
      </c>
      <c r="G60" s="43">
        <v>952858</v>
      </c>
      <c r="H60" s="46">
        <v>6793</v>
      </c>
      <c r="I60" s="131">
        <f t="shared" si="5"/>
        <v>7049</v>
      </c>
      <c r="J60" s="131">
        <f t="shared" si="5"/>
        <v>15554</v>
      </c>
      <c r="K60" s="135">
        <f t="shared" si="5"/>
        <v>923462</v>
      </c>
      <c r="L60" s="137">
        <f t="shared" si="10"/>
        <v>0.71290790443067065</v>
      </c>
      <c r="M60" s="137">
        <f t="shared" si="6"/>
        <v>0.739774446979508</v>
      </c>
      <c r="N60" s="137">
        <f t="shared" si="7"/>
        <v>1.6323523547055281</v>
      </c>
      <c r="O60" s="139">
        <f t="shared" si="8"/>
        <v>96.914965293884293</v>
      </c>
      <c r="P60">
        <f t="shared" si="9"/>
        <v>100</v>
      </c>
    </row>
    <row r="61" spans="1:16" x14ac:dyDescent="0.25">
      <c r="A61" s="1">
        <v>25</v>
      </c>
      <c r="B61" s="43" t="s">
        <v>77</v>
      </c>
      <c r="C61" s="45">
        <v>2181</v>
      </c>
      <c r="D61" s="46">
        <v>2178</v>
      </c>
      <c r="E61" s="43">
        <v>3128</v>
      </c>
      <c r="F61" s="43">
        <v>3768</v>
      </c>
      <c r="G61" s="43">
        <v>5753</v>
      </c>
      <c r="H61" s="46">
        <v>2178</v>
      </c>
      <c r="I61" s="131">
        <f t="shared" si="5"/>
        <v>950</v>
      </c>
      <c r="J61" s="131">
        <f t="shared" si="5"/>
        <v>640</v>
      </c>
      <c r="K61" s="135">
        <f t="shared" si="5"/>
        <v>1985</v>
      </c>
      <c r="L61" s="137">
        <f t="shared" si="10"/>
        <v>37.858508604206499</v>
      </c>
      <c r="M61" s="137">
        <f t="shared" si="6"/>
        <v>16.513123587693379</v>
      </c>
      <c r="N61" s="137">
        <f t="shared" si="7"/>
        <v>11.124630627498696</v>
      </c>
      <c r="O61" s="139">
        <f t="shared" si="8"/>
        <v>34.503737180601426</v>
      </c>
      <c r="P61">
        <f t="shared" si="9"/>
        <v>100</v>
      </c>
    </row>
    <row r="62" spans="1:16" x14ac:dyDescent="0.25">
      <c r="A62" s="1">
        <v>26</v>
      </c>
      <c r="B62" s="43" t="s">
        <v>78</v>
      </c>
      <c r="C62" s="45">
        <v>4417</v>
      </c>
      <c r="D62" s="46">
        <v>7430</v>
      </c>
      <c r="E62" s="43">
        <v>15804</v>
      </c>
      <c r="F62" s="43">
        <v>33477</v>
      </c>
      <c r="G62" s="43">
        <v>260141</v>
      </c>
      <c r="H62" s="46">
        <v>7430</v>
      </c>
      <c r="I62" s="131">
        <f t="shared" si="5"/>
        <v>8374</v>
      </c>
      <c r="J62" s="131">
        <f t="shared" si="5"/>
        <v>17673</v>
      </c>
      <c r="K62" s="135">
        <f t="shared" si="5"/>
        <v>226664</v>
      </c>
      <c r="L62" s="137">
        <f t="shared" si="10"/>
        <v>2.8561433991566112</v>
      </c>
      <c r="M62" s="137">
        <f t="shared" si="6"/>
        <v>3.2190235295474379</v>
      </c>
      <c r="N62" s="137">
        <f t="shared" si="7"/>
        <v>6.793623458047751</v>
      </c>
      <c r="O62" s="139">
        <f t="shared" si="8"/>
        <v>87.131209613248203</v>
      </c>
      <c r="P62">
        <f t="shared" si="9"/>
        <v>100</v>
      </c>
    </row>
    <row r="63" spans="1:16" x14ac:dyDescent="0.25">
      <c r="A63" s="1">
        <v>27</v>
      </c>
      <c r="B63" s="43" t="s">
        <v>79</v>
      </c>
      <c r="C63" s="45">
        <v>3882</v>
      </c>
      <c r="D63" s="46">
        <v>4942</v>
      </c>
      <c r="E63" s="43">
        <v>9489</v>
      </c>
      <c r="F63" s="43">
        <v>15453</v>
      </c>
      <c r="G63" s="43">
        <v>21090</v>
      </c>
      <c r="H63" s="46">
        <v>4942</v>
      </c>
      <c r="I63" s="131">
        <f t="shared" si="5"/>
        <v>4547</v>
      </c>
      <c r="J63" s="131">
        <f t="shared" si="5"/>
        <v>5964</v>
      </c>
      <c r="K63" s="135">
        <f t="shared" si="5"/>
        <v>5637</v>
      </c>
      <c r="L63" s="137">
        <f t="shared" si="10"/>
        <v>23.432906590801327</v>
      </c>
      <c r="M63" s="137">
        <f t="shared" si="6"/>
        <v>21.559981033665245</v>
      </c>
      <c r="N63" s="137">
        <f t="shared" si="7"/>
        <v>28.278805120910384</v>
      </c>
      <c r="O63" s="139">
        <f t="shared" si="8"/>
        <v>26.728307254623044</v>
      </c>
      <c r="P63">
        <f t="shared" si="9"/>
        <v>100</v>
      </c>
    </row>
    <row r="64" spans="1:16" x14ac:dyDescent="0.25">
      <c r="L64" s="120">
        <f>AVERAGE(L37:L63)</f>
        <v>6.9820053998946454</v>
      </c>
      <c r="M64" s="120">
        <f t="shared" ref="M64:O64" si="11">AVERAGE(M37:M63)</f>
        <v>5.9901558516144959</v>
      </c>
      <c r="N64" s="120">
        <f t="shared" si="11"/>
        <v>8.2724341605511871</v>
      </c>
      <c r="O64" s="120">
        <f t="shared" si="11"/>
        <v>78.75540458793968</v>
      </c>
      <c r="P64">
        <f t="shared" si="9"/>
        <v>100</v>
      </c>
    </row>
  </sheetData>
  <hyperlinks>
    <hyperlink ref="B19" r:id="rId1" display="https://github.com/aspnetboilerplate/aspnetboilerplate.git"/>
    <hyperlink ref="B52" r:id="rId2" display="https://github.com/aspnetboilerplate/aspnetboilerplate.git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results_2</vt:lpstr>
      <vt:lpstr>Latex</vt:lpstr>
      <vt:lpstr>commits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2019-03-10T14:59:25Z</dcterms:modified>
</cp:coreProperties>
</file>