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Sheet1!$A$4:$A$25</definedName>
  </definedNames>
  <calcPr calcId="144525"/>
  <fileRecoveryPr repairLoad="1"/>
</workbook>
</file>

<file path=xl/calcChain.xml><?xml version="1.0" encoding="utf-8"?>
<calcChain xmlns="http://schemas.openxmlformats.org/spreadsheetml/2006/main">
  <c r="O47" i="1" l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S23" i="2" l="1"/>
  <c r="T23" i="2" s="1"/>
  <c r="S22" i="2"/>
  <c r="T22" i="2" s="1"/>
  <c r="S21" i="2"/>
  <c r="T21" i="2" s="1"/>
  <c r="S20" i="2"/>
  <c r="T20" i="2" s="1"/>
  <c r="S19" i="2"/>
  <c r="T19" i="2" s="1"/>
  <c r="S18" i="2"/>
  <c r="T18" i="2" s="1"/>
  <c r="S17" i="2"/>
  <c r="T17" i="2" s="1"/>
  <c r="S16" i="2"/>
  <c r="T16" i="2" s="1"/>
  <c r="S15" i="2"/>
  <c r="T15" i="2" s="1"/>
  <c r="S14" i="2"/>
  <c r="T14" i="2" s="1"/>
  <c r="S13" i="2"/>
  <c r="T13" i="2" s="1"/>
  <c r="S12" i="2"/>
  <c r="T12" i="2" s="1"/>
  <c r="S11" i="2"/>
  <c r="T11" i="2" s="1"/>
  <c r="S10" i="2"/>
  <c r="T10" i="2" s="1"/>
  <c r="S9" i="2"/>
  <c r="T9" i="2" s="1"/>
  <c r="S8" i="2"/>
  <c r="T8" i="2" s="1"/>
  <c r="S7" i="2"/>
  <c r="T7" i="2" s="1"/>
  <c r="O10" i="1" l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9" i="1"/>
  <c r="P9" i="1" s="1"/>
</calcChain>
</file>

<file path=xl/sharedStrings.xml><?xml version="1.0" encoding="utf-8"?>
<sst xmlns="http://schemas.openxmlformats.org/spreadsheetml/2006/main" count="440" uniqueCount="79">
  <si>
    <t>Project</t>
  </si>
  <si>
    <t>Nr of xml files</t>
  </si>
  <si>
    <t>Code links</t>
  </si>
  <si>
    <t>Code+Git</t>
  </si>
  <si>
    <t>Tensorflow</t>
  </si>
  <si>
    <t>magnum</t>
  </si>
  <si>
    <t>capnproto</t>
  </si>
  <si>
    <t>DirectXTK</t>
  </si>
  <si>
    <t>Git links &lt;5</t>
  </si>
  <si>
    <t>Git links &gt;5 &lt;20</t>
  </si>
  <si>
    <t>Git links &gt;20</t>
  </si>
  <si>
    <t>Total git links</t>
  </si>
  <si>
    <t>Nr of commits</t>
  </si>
  <si>
    <t>Nr of classes</t>
  </si>
  <si>
    <t>urSQL</t>
  </si>
  <si>
    <t>cpp</t>
  </si>
  <si>
    <t>java</t>
  </si>
  <si>
    <t>Project type</t>
  </si>
  <si>
    <t>https://github.com/zlin3000/JavaCoder</t>
  </si>
  <si>
    <t>https://github.com/manu3193/urSQL</t>
  </si>
  <si>
    <t>Link</t>
  </si>
  <si>
    <t>JavaCoder</t>
  </si>
  <si>
    <t>jbandwidthlog</t>
  </si>
  <si>
    <t>https://github.com/surajKrish/jbandwidthlog</t>
  </si>
  <si>
    <t>sjava-logging</t>
  </si>
  <si>
    <t>https://github.com/mcsong/sjava-logging</t>
  </si>
  <si>
    <t>daedalum</t>
  </si>
  <si>
    <t>https://github.com/dstieglitz/daedalum</t>
  </si>
  <si>
    <t>https://github.com/ocpsoft/prettyfaces</t>
  </si>
  <si>
    <t>prettyfaces</t>
  </si>
  <si>
    <t>jbal</t>
  </si>
  <si>
    <t>https://github.com/datazuul/jbal</t>
  </si>
  <si>
    <t>guavatools</t>
  </si>
  <si>
    <t>https://github.com/peetdenny/guavatools</t>
  </si>
  <si>
    <t>monome-pages</t>
  </si>
  <si>
    <t>https://github.com/metakeule/monome-pages</t>
  </si>
  <si>
    <t>kryo</t>
  </si>
  <si>
    <t>https://github.com/EsotericSoftware/kryo</t>
  </si>
  <si>
    <t>bitlyj</t>
  </si>
  <si>
    <t>https://github.com/criedel/bitlyj</t>
  </si>
  <si>
    <t>slema</t>
  </si>
  <si>
    <t>https://github.com/xebia-france/selma</t>
  </si>
  <si>
    <t>https://github.com/hcarver/bluecove</t>
  </si>
  <si>
    <t>bluecove</t>
  </si>
  <si>
    <t>gp-net-radius</t>
  </si>
  <si>
    <t>https://github.com/GegeFR/gp-net-radius</t>
  </si>
  <si>
    <t>aima-java</t>
  </si>
  <si>
    <t>https://github.com/aimacode/aima-java</t>
  </si>
  <si>
    <t>https://github.com/powermock/powermock</t>
  </si>
  <si>
    <t>powermock</t>
  </si>
  <si>
    <t>https://github.com/restfb/restfb</t>
  </si>
  <si>
    <t>restfb</t>
  </si>
  <si>
    <t>%unstable</t>
  </si>
  <si>
    <t>%stable</t>
  </si>
  <si>
    <t>&amp;</t>
  </si>
  <si>
    <t xml:space="preserve"> \ch{1}</t>
  </si>
  <si>
    <t xml:space="preserve"> \ch{2}</t>
  </si>
  <si>
    <t xml:space="preserve"> \ch{3}</t>
  </si>
  <si>
    <t>\ch{4}</t>
  </si>
  <si>
    <t>\ch{5}</t>
  </si>
  <si>
    <t>\ch{6}</t>
  </si>
  <si>
    <t>\ch{7}</t>
  </si>
  <si>
    <t>\ch{8}</t>
  </si>
  <si>
    <t>\ch{9}</t>
  </si>
  <si>
    <t>\ch{10}</t>
  </si>
  <si>
    <t>\ch{11}</t>
  </si>
  <si>
    <t>\ch{12}</t>
  </si>
  <si>
    <t>\ch{13}</t>
  </si>
  <si>
    <t>\ch{14}</t>
  </si>
  <si>
    <t>\ch{15}</t>
  </si>
  <si>
    <t>\ch{16}</t>
  </si>
  <si>
    <t>\ch{17}</t>
  </si>
  <si>
    <t>\\</t>
  </si>
  <si>
    <t>%</t>
  </si>
  <si>
    <t>Git&gt;20 + Code</t>
  </si>
  <si>
    <t>Git &gt;5 &lt;20 + Code</t>
  </si>
  <si>
    <t>Git &lt;5 + Code</t>
  </si>
  <si>
    <t>wihout comments</t>
  </si>
  <si>
    <t>with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</si>
</sst>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3" fillId="4" borderId="1" xfId="0" applyFont="1" applyFill="1" applyBorder="1"/>
    <xf numFmtId="0" fontId="4" fillId="4" borderId="1" xfId="0" applyFont="1" applyFill="1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4" borderId="2" xfId="0" applyFill="1" applyBorder="1"/>
    <xf numFmtId="0" fontId="3" fillId="4" borderId="2" xfId="0" applyFont="1" applyFill="1" applyBorder="1"/>
    <xf numFmtId="0" fontId="4" fillId="4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etakeule/monome-pages" TargetMode="External"/><Relationship Id="rId13" Type="http://schemas.openxmlformats.org/officeDocument/2006/relationships/hyperlink" Target="https://github.com/GegeFR/gp-net-radius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mcsong/sjava-logging" TargetMode="External"/><Relationship Id="rId7" Type="http://schemas.openxmlformats.org/officeDocument/2006/relationships/hyperlink" Target="https://github.com/peetdenny/guavatools" TargetMode="External"/><Relationship Id="rId12" Type="http://schemas.openxmlformats.org/officeDocument/2006/relationships/hyperlink" Target="https://github.com/hcarver/bluecove" TargetMode="External"/><Relationship Id="rId17" Type="http://schemas.openxmlformats.org/officeDocument/2006/relationships/hyperlink" Target="https://github.com/manu3193/urSQL" TargetMode="External"/><Relationship Id="rId2" Type="http://schemas.openxmlformats.org/officeDocument/2006/relationships/hyperlink" Target="https://github.com/surajKrish/jbandwidthlog" TargetMode="External"/><Relationship Id="rId16" Type="http://schemas.openxmlformats.org/officeDocument/2006/relationships/hyperlink" Target="https://github.com/restfb/restfb" TargetMode="External"/><Relationship Id="rId1" Type="http://schemas.openxmlformats.org/officeDocument/2006/relationships/hyperlink" Target="https://github.com/zlin3000/JavaCoder" TargetMode="External"/><Relationship Id="rId6" Type="http://schemas.openxmlformats.org/officeDocument/2006/relationships/hyperlink" Target="https://github.com/datazuul/jbal" TargetMode="External"/><Relationship Id="rId11" Type="http://schemas.openxmlformats.org/officeDocument/2006/relationships/hyperlink" Target="https://github.com/xebia-france/selma" TargetMode="External"/><Relationship Id="rId5" Type="http://schemas.openxmlformats.org/officeDocument/2006/relationships/hyperlink" Target="https://github.com/ocpsoft/prettyfaces" TargetMode="External"/><Relationship Id="rId15" Type="http://schemas.openxmlformats.org/officeDocument/2006/relationships/hyperlink" Target="https://github.com/powermock/powermock" TargetMode="External"/><Relationship Id="rId10" Type="http://schemas.openxmlformats.org/officeDocument/2006/relationships/hyperlink" Target="https://github.com/criedel/bitlyj" TargetMode="External"/><Relationship Id="rId4" Type="http://schemas.openxmlformats.org/officeDocument/2006/relationships/hyperlink" Target="https://github.com/dstieglitz/daedalum" TargetMode="External"/><Relationship Id="rId9" Type="http://schemas.openxmlformats.org/officeDocument/2006/relationships/hyperlink" Target="https://github.com/EsotericSoftware/kryo" TargetMode="External"/><Relationship Id="rId14" Type="http://schemas.openxmlformats.org/officeDocument/2006/relationships/hyperlink" Target="https://github.com/aimacode/aima-jav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etakeule/monome-pages" TargetMode="External"/><Relationship Id="rId13" Type="http://schemas.openxmlformats.org/officeDocument/2006/relationships/hyperlink" Target="https://github.com/GegeFR/gp-net-radius" TargetMode="External"/><Relationship Id="rId18" Type="http://schemas.openxmlformats.org/officeDocument/2006/relationships/hyperlink" Target="file:///C:\" TargetMode="External"/><Relationship Id="rId3" Type="http://schemas.openxmlformats.org/officeDocument/2006/relationships/hyperlink" Target="https://github.com/mcsong/sjava-logging" TargetMode="External"/><Relationship Id="rId7" Type="http://schemas.openxmlformats.org/officeDocument/2006/relationships/hyperlink" Target="https://github.com/peetdenny/guavatools" TargetMode="External"/><Relationship Id="rId12" Type="http://schemas.openxmlformats.org/officeDocument/2006/relationships/hyperlink" Target="https://github.com/hcarver/bluecove" TargetMode="External"/><Relationship Id="rId17" Type="http://schemas.openxmlformats.org/officeDocument/2006/relationships/hyperlink" Target="file:///C:\" TargetMode="External"/><Relationship Id="rId2" Type="http://schemas.openxmlformats.org/officeDocument/2006/relationships/hyperlink" Target="https://github.com/surajKrish/jbandwidthlog" TargetMode="External"/><Relationship Id="rId16" Type="http://schemas.openxmlformats.org/officeDocument/2006/relationships/hyperlink" Target="https://github.com/restfb/restfb" TargetMode="External"/><Relationship Id="rId20" Type="http://schemas.openxmlformats.org/officeDocument/2006/relationships/hyperlink" Target="file:///C:\" TargetMode="External"/><Relationship Id="rId1" Type="http://schemas.openxmlformats.org/officeDocument/2006/relationships/hyperlink" Target="https://github.com/zlin3000/JavaCoder" TargetMode="External"/><Relationship Id="rId6" Type="http://schemas.openxmlformats.org/officeDocument/2006/relationships/hyperlink" Target="https://github.com/datazuul/jbal" TargetMode="External"/><Relationship Id="rId11" Type="http://schemas.openxmlformats.org/officeDocument/2006/relationships/hyperlink" Target="https://github.com/xebia-france/selma" TargetMode="External"/><Relationship Id="rId5" Type="http://schemas.openxmlformats.org/officeDocument/2006/relationships/hyperlink" Target="https://github.com/ocpsoft/prettyfaces" TargetMode="External"/><Relationship Id="rId15" Type="http://schemas.openxmlformats.org/officeDocument/2006/relationships/hyperlink" Target="https://github.com/powermock/powermock" TargetMode="External"/><Relationship Id="rId10" Type="http://schemas.openxmlformats.org/officeDocument/2006/relationships/hyperlink" Target="https://github.com/criedel/bitlyj" TargetMode="External"/><Relationship Id="rId19" Type="http://schemas.openxmlformats.org/officeDocument/2006/relationships/hyperlink" Target="file:///C:\" TargetMode="External"/><Relationship Id="rId4" Type="http://schemas.openxmlformats.org/officeDocument/2006/relationships/hyperlink" Target="https://github.com/dstieglitz/daedalum" TargetMode="External"/><Relationship Id="rId9" Type="http://schemas.openxmlformats.org/officeDocument/2006/relationships/hyperlink" Target="https://github.com/EsotericSoftware/kryo" TargetMode="External"/><Relationship Id="rId14" Type="http://schemas.openxmlformats.org/officeDocument/2006/relationships/hyperlink" Target="https://github.com/aimacode/aima-j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topLeftCell="A11" workbookViewId="0">
      <selection activeCell="F28" sqref="F28"/>
    </sheetView>
  </sheetViews>
  <sheetFormatPr defaultRowHeight="15" x14ac:dyDescent="0.25"/>
  <cols>
    <col min="1" max="1" width="10.5703125" customWidth="1"/>
    <col min="2" max="2" width="18.42578125" customWidth="1"/>
    <col min="3" max="3" width="6.7109375" customWidth="1"/>
    <col min="4" max="4" width="8.42578125" customWidth="1"/>
    <col min="5" max="5" width="11.7109375" customWidth="1"/>
    <col min="6" max="6" width="12.42578125" customWidth="1"/>
    <col min="7" max="8" width="13.140625" customWidth="1"/>
    <col min="9" max="9" width="17.42578125" customWidth="1"/>
    <col min="10" max="10" width="8.140625" customWidth="1"/>
    <col min="11" max="11" width="14.7109375" customWidth="1"/>
    <col min="13" max="13" width="13.85546875" customWidth="1"/>
    <col min="14" max="14" width="11.5703125" customWidth="1"/>
    <col min="15" max="15" width="10.140625" customWidth="1"/>
    <col min="17" max="17" width="11.42578125" customWidth="1"/>
  </cols>
  <sheetData>
    <row r="1" spans="1:18" x14ac:dyDescent="0.25">
      <c r="E1" s="8"/>
      <c r="F1" s="14"/>
    </row>
    <row r="2" spans="1:18" x14ac:dyDescent="0.25">
      <c r="B2" t="s">
        <v>78</v>
      </c>
      <c r="E2" s="8"/>
      <c r="F2" s="14"/>
    </row>
    <row r="3" spans="1:18" x14ac:dyDescent="0.25">
      <c r="E3" s="8"/>
      <c r="F3" s="14"/>
    </row>
    <row r="4" spans="1:18" s="2" customFormat="1" x14ac:dyDescent="0.25">
      <c r="B4" s="2" t="s">
        <v>0</v>
      </c>
      <c r="C4" s="2" t="s">
        <v>1</v>
      </c>
      <c r="D4" s="2" t="s">
        <v>12</v>
      </c>
      <c r="E4" s="9" t="s">
        <v>13</v>
      </c>
      <c r="F4" s="15" t="s">
        <v>2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3</v>
      </c>
      <c r="L4" s="2" t="s">
        <v>76</v>
      </c>
      <c r="M4" s="2" t="s">
        <v>75</v>
      </c>
      <c r="N4" s="2" t="s">
        <v>74</v>
      </c>
      <c r="O4" s="2" t="s">
        <v>52</v>
      </c>
      <c r="P4" s="2" t="s">
        <v>53</v>
      </c>
      <c r="Q4" s="2" t="s">
        <v>17</v>
      </c>
      <c r="R4" s="2" t="s">
        <v>20</v>
      </c>
    </row>
    <row r="5" spans="1:18" s="1" customFormat="1" x14ac:dyDescent="0.25">
      <c r="A5" s="1">
        <v>0</v>
      </c>
      <c r="B5" s="1" t="s">
        <v>4</v>
      </c>
      <c r="C5" s="1">
        <v>3753</v>
      </c>
      <c r="D5" s="1">
        <v>2386</v>
      </c>
      <c r="E5" s="10"/>
      <c r="F5" s="16">
        <v>5003</v>
      </c>
      <c r="G5" s="1">
        <v>692</v>
      </c>
      <c r="H5" s="1">
        <v>1713</v>
      </c>
      <c r="I5" s="1">
        <v>237141</v>
      </c>
      <c r="J5" s="1">
        <v>239546</v>
      </c>
      <c r="K5" s="1">
        <v>502</v>
      </c>
      <c r="Q5" s="1" t="s">
        <v>15</v>
      </c>
    </row>
    <row r="6" spans="1:18" s="1" customFormat="1" x14ac:dyDescent="0.25">
      <c r="A6" s="1">
        <v>0</v>
      </c>
      <c r="B6" s="1" t="s">
        <v>5</v>
      </c>
      <c r="C6" s="1">
        <v>647</v>
      </c>
      <c r="D6" s="1">
        <v>1728</v>
      </c>
      <c r="E6" s="10"/>
      <c r="F6" s="16">
        <v>42</v>
      </c>
      <c r="G6" s="1">
        <v>94</v>
      </c>
      <c r="H6" s="1">
        <v>336</v>
      </c>
      <c r="I6" s="1">
        <v>522</v>
      </c>
      <c r="J6" s="1">
        <v>952</v>
      </c>
      <c r="K6" s="1">
        <v>10</v>
      </c>
      <c r="Q6" s="1" t="s">
        <v>15</v>
      </c>
    </row>
    <row r="7" spans="1:18" s="1" customFormat="1" x14ac:dyDescent="0.25">
      <c r="A7" s="1">
        <v>0</v>
      </c>
      <c r="B7" s="1" t="s">
        <v>6</v>
      </c>
      <c r="C7" s="1">
        <v>222</v>
      </c>
      <c r="D7" s="1">
        <v>1084</v>
      </c>
      <c r="E7" s="10"/>
      <c r="F7" s="16">
        <v>367</v>
      </c>
      <c r="G7" s="1">
        <v>1569</v>
      </c>
      <c r="H7" s="1">
        <v>100</v>
      </c>
      <c r="I7" s="1">
        <v>1900</v>
      </c>
      <c r="J7" s="1">
        <v>3569</v>
      </c>
      <c r="Q7" s="1" t="s">
        <v>15</v>
      </c>
    </row>
    <row r="8" spans="1:18" s="1" customFormat="1" ht="18.75" customHeight="1" x14ac:dyDescent="0.25">
      <c r="A8" s="1">
        <v>0</v>
      </c>
      <c r="B8" s="1" t="s">
        <v>7</v>
      </c>
      <c r="C8" s="1">
        <v>83</v>
      </c>
      <c r="D8" s="1">
        <v>640</v>
      </c>
      <c r="E8" s="10"/>
      <c r="F8" s="16">
        <v>124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Q8" s="1" t="s">
        <v>15</v>
      </c>
    </row>
    <row r="9" spans="1:18" s="3" customFormat="1" x14ac:dyDescent="0.25">
      <c r="A9" s="3">
        <v>1</v>
      </c>
      <c r="B9" s="3" t="s">
        <v>14</v>
      </c>
      <c r="C9" s="3">
        <v>41</v>
      </c>
      <c r="D9" s="3">
        <v>89</v>
      </c>
      <c r="E9" s="11">
        <v>39</v>
      </c>
      <c r="F9" s="17">
        <v>48</v>
      </c>
      <c r="G9" s="3">
        <v>59</v>
      </c>
      <c r="H9" s="3">
        <v>259</v>
      </c>
      <c r="I9" s="3">
        <v>190</v>
      </c>
      <c r="J9" s="3">
        <v>415</v>
      </c>
      <c r="K9" s="3">
        <v>37</v>
      </c>
      <c r="L9" s="3">
        <v>15</v>
      </c>
      <c r="M9" s="3">
        <v>23</v>
      </c>
      <c r="N9" s="3">
        <v>17</v>
      </c>
      <c r="O9" s="3">
        <f>(K9*100)/F9</f>
        <v>77.083333333333329</v>
      </c>
      <c r="P9" s="3">
        <f t="shared" ref="P9:P25" si="0">100-O9</f>
        <v>22.916666666666671</v>
      </c>
      <c r="Q9" s="3" t="s">
        <v>16</v>
      </c>
      <c r="R9" s="4" t="s">
        <v>19</v>
      </c>
    </row>
    <row r="10" spans="1:18" s="3" customFormat="1" x14ac:dyDescent="0.25">
      <c r="A10" s="3">
        <v>2</v>
      </c>
      <c r="B10" s="3" t="s">
        <v>21</v>
      </c>
      <c r="C10" s="3">
        <v>2</v>
      </c>
      <c r="D10" s="3">
        <v>11</v>
      </c>
      <c r="E10" s="11">
        <v>4</v>
      </c>
      <c r="F10" s="17">
        <v>3</v>
      </c>
      <c r="G10" s="3">
        <v>6</v>
      </c>
      <c r="H10" s="3">
        <v>0</v>
      </c>
      <c r="I10" s="3">
        <v>0</v>
      </c>
      <c r="J10" s="3">
        <v>6</v>
      </c>
      <c r="K10" s="3">
        <v>3</v>
      </c>
      <c r="L10" s="3">
        <v>3</v>
      </c>
      <c r="M10" s="3">
        <v>0</v>
      </c>
      <c r="N10" s="3">
        <v>0</v>
      </c>
      <c r="O10" s="3">
        <f>(K10*100)/F10</f>
        <v>100</v>
      </c>
      <c r="P10" s="3">
        <f t="shared" si="0"/>
        <v>0</v>
      </c>
      <c r="Q10" s="3" t="s">
        <v>16</v>
      </c>
      <c r="R10" s="4" t="s">
        <v>18</v>
      </c>
    </row>
    <row r="11" spans="1:18" s="3" customFormat="1" x14ac:dyDescent="0.25">
      <c r="A11" s="3">
        <v>3</v>
      </c>
      <c r="B11" s="3" t="s">
        <v>22</v>
      </c>
      <c r="C11" s="3">
        <v>12</v>
      </c>
      <c r="D11" s="3">
        <v>54</v>
      </c>
      <c r="E11" s="11">
        <v>14</v>
      </c>
      <c r="F11" s="17">
        <v>5</v>
      </c>
      <c r="G11" s="3">
        <v>51</v>
      </c>
      <c r="H11" s="3">
        <v>107</v>
      </c>
      <c r="I11" s="3">
        <v>0</v>
      </c>
      <c r="J11" s="3">
        <v>108</v>
      </c>
      <c r="K11" s="3">
        <v>2</v>
      </c>
      <c r="L11" s="3">
        <v>2</v>
      </c>
      <c r="M11" s="3">
        <v>2</v>
      </c>
      <c r="N11" s="3">
        <v>0</v>
      </c>
      <c r="O11" s="3">
        <f>(K11*100)/F11</f>
        <v>40</v>
      </c>
      <c r="P11" s="3">
        <f t="shared" si="0"/>
        <v>60</v>
      </c>
      <c r="Q11" s="3" t="s">
        <v>16</v>
      </c>
      <c r="R11" s="4" t="s">
        <v>23</v>
      </c>
    </row>
    <row r="12" spans="1:18" s="3" customFormat="1" x14ac:dyDescent="0.25">
      <c r="A12" s="3">
        <v>4</v>
      </c>
      <c r="B12" s="3" t="s">
        <v>24</v>
      </c>
      <c r="C12" s="3">
        <v>19</v>
      </c>
      <c r="D12" s="3">
        <v>62</v>
      </c>
      <c r="E12" s="11">
        <v>18</v>
      </c>
      <c r="F12" s="17">
        <v>6</v>
      </c>
      <c r="G12" s="3">
        <v>19</v>
      </c>
      <c r="H12" s="3">
        <v>113</v>
      </c>
      <c r="I12" s="3">
        <v>0</v>
      </c>
      <c r="J12" s="3">
        <v>113</v>
      </c>
      <c r="K12" s="3">
        <v>5</v>
      </c>
      <c r="L12" s="3">
        <v>0</v>
      </c>
      <c r="M12" s="3">
        <v>5</v>
      </c>
      <c r="N12" s="3">
        <v>0</v>
      </c>
      <c r="O12" s="3">
        <f>(K12*100)/F12</f>
        <v>83.333333333333329</v>
      </c>
      <c r="P12" s="3">
        <f t="shared" si="0"/>
        <v>16.666666666666671</v>
      </c>
      <c r="Q12" s="3" t="s">
        <v>16</v>
      </c>
      <c r="R12" s="4" t="s">
        <v>25</v>
      </c>
    </row>
    <row r="13" spans="1:18" s="3" customFormat="1" x14ac:dyDescent="0.25">
      <c r="A13" s="3">
        <v>5</v>
      </c>
      <c r="B13" s="3" t="s">
        <v>26</v>
      </c>
      <c r="C13" s="3">
        <v>70</v>
      </c>
      <c r="D13" s="3">
        <v>29</v>
      </c>
      <c r="E13" s="11">
        <v>62</v>
      </c>
      <c r="F13" s="17">
        <v>51</v>
      </c>
      <c r="G13" s="3">
        <v>5</v>
      </c>
      <c r="H13" s="3">
        <v>39</v>
      </c>
      <c r="I13" s="3">
        <v>0</v>
      </c>
      <c r="J13" s="3">
        <v>43</v>
      </c>
      <c r="K13" s="3">
        <v>1</v>
      </c>
      <c r="L13" s="3">
        <v>1</v>
      </c>
      <c r="M13" s="3">
        <v>0</v>
      </c>
      <c r="N13" s="3">
        <v>0</v>
      </c>
      <c r="O13" s="3">
        <f>(K13*100)/F13</f>
        <v>1.9607843137254901</v>
      </c>
      <c r="P13" s="3">
        <f t="shared" si="0"/>
        <v>98.039215686274517</v>
      </c>
      <c r="Q13" s="3" t="s">
        <v>16</v>
      </c>
      <c r="R13" s="4" t="s">
        <v>27</v>
      </c>
    </row>
    <row r="14" spans="1:18" s="3" customFormat="1" x14ac:dyDescent="0.25">
      <c r="A14" s="3">
        <v>6</v>
      </c>
      <c r="B14" s="3" t="s">
        <v>29</v>
      </c>
      <c r="C14" s="3">
        <v>229</v>
      </c>
      <c r="D14" s="3">
        <v>207</v>
      </c>
      <c r="E14" s="11">
        <v>257</v>
      </c>
      <c r="F14" s="17">
        <v>210</v>
      </c>
      <c r="G14" s="3">
        <v>21</v>
      </c>
      <c r="H14" s="3">
        <v>55</v>
      </c>
      <c r="I14" s="3">
        <v>0</v>
      </c>
      <c r="J14" s="3">
        <v>76</v>
      </c>
      <c r="K14" s="3">
        <v>5</v>
      </c>
      <c r="L14" s="3">
        <v>5</v>
      </c>
      <c r="M14" s="3">
        <v>0</v>
      </c>
      <c r="N14" s="3">
        <v>0</v>
      </c>
      <c r="O14" s="3">
        <f>(K14*100)/F14</f>
        <v>2.3809523809523809</v>
      </c>
      <c r="P14" s="3">
        <f t="shared" si="0"/>
        <v>97.61904761904762</v>
      </c>
      <c r="Q14" s="3" t="s">
        <v>16</v>
      </c>
      <c r="R14" s="4" t="s">
        <v>28</v>
      </c>
    </row>
    <row r="15" spans="1:18" s="3" customFormat="1" x14ac:dyDescent="0.25">
      <c r="A15" s="3">
        <v>7</v>
      </c>
      <c r="B15" s="3" t="s">
        <v>30</v>
      </c>
      <c r="C15" s="3">
        <v>109</v>
      </c>
      <c r="D15" s="3">
        <v>113</v>
      </c>
      <c r="E15" s="11">
        <v>102</v>
      </c>
      <c r="F15" s="17">
        <v>104</v>
      </c>
      <c r="G15" s="3">
        <v>27</v>
      </c>
      <c r="H15" s="3">
        <v>211</v>
      </c>
      <c r="I15" s="3">
        <v>5547</v>
      </c>
      <c r="J15" s="3">
        <v>5556</v>
      </c>
      <c r="K15" s="3">
        <v>89</v>
      </c>
      <c r="L15" s="3">
        <v>2</v>
      </c>
      <c r="M15" s="3">
        <v>18</v>
      </c>
      <c r="N15" s="3">
        <v>89</v>
      </c>
      <c r="O15" s="3">
        <f>(K15*100)/F15</f>
        <v>85.57692307692308</v>
      </c>
      <c r="P15" s="3">
        <f t="shared" si="0"/>
        <v>14.42307692307692</v>
      </c>
      <c r="Q15" s="3" t="s">
        <v>16</v>
      </c>
      <c r="R15" s="4" t="s">
        <v>31</v>
      </c>
    </row>
    <row r="16" spans="1:18" s="3" customFormat="1" x14ac:dyDescent="0.25">
      <c r="A16" s="3">
        <v>8</v>
      </c>
      <c r="B16" s="3" t="s">
        <v>32</v>
      </c>
      <c r="C16" s="3">
        <v>220</v>
      </c>
      <c r="D16" s="3">
        <v>85</v>
      </c>
      <c r="E16" s="11">
        <v>209</v>
      </c>
      <c r="F16" s="17">
        <v>116</v>
      </c>
      <c r="G16" s="3">
        <v>88</v>
      </c>
      <c r="H16" s="3">
        <v>531</v>
      </c>
      <c r="I16" s="3">
        <v>474</v>
      </c>
      <c r="J16" s="3">
        <v>1022</v>
      </c>
      <c r="K16" s="3">
        <v>83</v>
      </c>
      <c r="L16" s="3">
        <v>16</v>
      </c>
      <c r="M16" s="3">
        <v>41</v>
      </c>
      <c r="N16" s="3">
        <v>31</v>
      </c>
      <c r="O16" s="3">
        <f>(K16*100)/F16</f>
        <v>71.551724137931032</v>
      </c>
      <c r="P16" s="3">
        <f t="shared" si="0"/>
        <v>28.448275862068968</v>
      </c>
      <c r="Q16" s="3" t="s">
        <v>16</v>
      </c>
      <c r="R16" s="4" t="s">
        <v>33</v>
      </c>
    </row>
    <row r="17" spans="1:18" s="5" customFormat="1" x14ac:dyDescent="0.25">
      <c r="A17" s="3">
        <v>9</v>
      </c>
      <c r="B17" s="5" t="s">
        <v>34</v>
      </c>
      <c r="C17" s="5">
        <v>158</v>
      </c>
      <c r="D17" s="5">
        <v>280</v>
      </c>
      <c r="E17" s="12">
        <v>196</v>
      </c>
      <c r="F17" s="18">
        <v>193</v>
      </c>
      <c r="G17" s="5">
        <v>239</v>
      </c>
      <c r="H17" s="5">
        <v>1532</v>
      </c>
      <c r="I17" s="5">
        <v>4213</v>
      </c>
      <c r="J17" s="5">
        <v>4635</v>
      </c>
      <c r="K17" s="5">
        <v>139</v>
      </c>
      <c r="L17" s="5">
        <v>36</v>
      </c>
      <c r="M17" s="5">
        <v>89</v>
      </c>
      <c r="N17" s="5">
        <v>127</v>
      </c>
      <c r="O17" s="3">
        <f>(K17*100)/F17</f>
        <v>72.020725388601036</v>
      </c>
      <c r="P17" s="3">
        <f t="shared" si="0"/>
        <v>27.979274611398964</v>
      </c>
      <c r="Q17" s="5" t="s">
        <v>16</v>
      </c>
      <c r="R17" s="4" t="s">
        <v>35</v>
      </c>
    </row>
    <row r="18" spans="1:18" s="5" customFormat="1" x14ac:dyDescent="0.25">
      <c r="A18" s="3">
        <v>10</v>
      </c>
      <c r="B18" s="5" t="s">
        <v>36</v>
      </c>
      <c r="C18" s="5">
        <v>118</v>
      </c>
      <c r="D18" s="5">
        <v>743</v>
      </c>
      <c r="E18" s="12">
        <v>289</v>
      </c>
      <c r="F18" s="18">
        <v>521</v>
      </c>
      <c r="G18" s="5">
        <v>1576</v>
      </c>
      <c r="H18" s="5">
        <v>3044</v>
      </c>
      <c r="I18" s="5">
        <v>21377</v>
      </c>
      <c r="J18" s="5">
        <v>22600</v>
      </c>
      <c r="K18" s="5">
        <v>342</v>
      </c>
      <c r="L18" s="5">
        <v>115</v>
      </c>
      <c r="M18" s="5">
        <v>142</v>
      </c>
      <c r="N18" s="5">
        <v>309</v>
      </c>
      <c r="O18" s="3">
        <f>(K18*100)/F18</f>
        <v>65.642994241842615</v>
      </c>
      <c r="P18" s="3">
        <f t="shared" si="0"/>
        <v>34.357005758157385</v>
      </c>
      <c r="Q18" s="5" t="s">
        <v>16</v>
      </c>
      <c r="R18" s="4" t="s">
        <v>37</v>
      </c>
    </row>
    <row r="19" spans="1:18" s="5" customFormat="1" x14ac:dyDescent="0.25">
      <c r="A19" s="3">
        <v>11</v>
      </c>
      <c r="B19" s="5" t="s">
        <v>38</v>
      </c>
      <c r="C19" s="5">
        <v>22</v>
      </c>
      <c r="D19" s="5">
        <v>81</v>
      </c>
      <c r="E19" s="12">
        <v>21</v>
      </c>
      <c r="F19" s="18">
        <v>15</v>
      </c>
      <c r="G19" s="5">
        <v>64</v>
      </c>
      <c r="H19" s="5">
        <v>186</v>
      </c>
      <c r="I19" s="5">
        <v>38</v>
      </c>
      <c r="J19" s="5">
        <v>247</v>
      </c>
      <c r="K19" s="5">
        <v>13</v>
      </c>
      <c r="L19" s="5">
        <v>5</v>
      </c>
      <c r="M19" s="5">
        <v>12</v>
      </c>
      <c r="N19" s="5">
        <v>0</v>
      </c>
      <c r="O19" s="3">
        <f>(K19*100)/F19</f>
        <v>86.666666666666671</v>
      </c>
      <c r="P19" s="3">
        <f t="shared" si="0"/>
        <v>13.333333333333329</v>
      </c>
      <c r="Q19" s="5" t="s">
        <v>16</v>
      </c>
      <c r="R19" s="4" t="s">
        <v>39</v>
      </c>
    </row>
    <row r="20" spans="1:18" s="5" customFormat="1" x14ac:dyDescent="0.25">
      <c r="A20" s="3">
        <v>12</v>
      </c>
      <c r="B20" s="5" t="s">
        <v>40</v>
      </c>
      <c r="C20" s="5">
        <v>380</v>
      </c>
      <c r="D20" s="5">
        <v>368</v>
      </c>
      <c r="E20" s="12">
        <v>276</v>
      </c>
      <c r="F20" s="18">
        <v>331</v>
      </c>
      <c r="G20" s="5">
        <v>217</v>
      </c>
      <c r="H20" s="5">
        <v>1617</v>
      </c>
      <c r="I20" s="5">
        <v>5829</v>
      </c>
      <c r="J20" s="5">
        <v>62829</v>
      </c>
      <c r="K20" s="5">
        <v>214</v>
      </c>
      <c r="L20" s="5">
        <v>33</v>
      </c>
      <c r="M20" s="5">
        <v>124</v>
      </c>
      <c r="N20" s="5">
        <v>136</v>
      </c>
      <c r="O20" s="3">
        <f>(K20*100)/F20</f>
        <v>64.65256797583082</v>
      </c>
      <c r="P20" s="3">
        <f t="shared" si="0"/>
        <v>35.34743202416918</v>
      </c>
      <c r="Q20" s="5" t="s">
        <v>16</v>
      </c>
      <c r="R20" s="4" t="s">
        <v>41</v>
      </c>
    </row>
    <row r="21" spans="1:18" s="6" customFormat="1" ht="14.25" customHeight="1" x14ac:dyDescent="0.25">
      <c r="A21" s="3">
        <v>13</v>
      </c>
      <c r="B21" s="7" t="s">
        <v>43</v>
      </c>
      <c r="C21" s="7">
        <v>458</v>
      </c>
      <c r="D21" s="7">
        <v>1679</v>
      </c>
      <c r="E21" s="13">
        <v>386</v>
      </c>
      <c r="F21" s="19">
        <v>363</v>
      </c>
      <c r="G21" s="7">
        <v>649</v>
      </c>
      <c r="H21" s="7">
        <v>1763</v>
      </c>
      <c r="I21" s="7">
        <v>31266</v>
      </c>
      <c r="J21" s="7">
        <v>32486</v>
      </c>
      <c r="K21" s="7">
        <v>231</v>
      </c>
      <c r="L21" s="7">
        <v>53</v>
      </c>
      <c r="M21" s="7">
        <v>118</v>
      </c>
      <c r="N21" s="7">
        <v>174</v>
      </c>
      <c r="O21" s="3">
        <f>(K21*100)/F21</f>
        <v>63.636363636363633</v>
      </c>
      <c r="P21" s="3">
        <f t="shared" si="0"/>
        <v>36.363636363636367</v>
      </c>
      <c r="Q21" s="5" t="s">
        <v>16</v>
      </c>
      <c r="R21" s="4" t="s">
        <v>42</v>
      </c>
    </row>
    <row r="22" spans="1:18" s="3" customFormat="1" x14ac:dyDescent="0.25">
      <c r="A22" s="3">
        <v>14</v>
      </c>
      <c r="B22" s="7" t="s">
        <v>44</v>
      </c>
      <c r="C22" s="7">
        <v>25</v>
      </c>
      <c r="D22" s="7">
        <v>28</v>
      </c>
      <c r="E22" s="13">
        <v>25</v>
      </c>
      <c r="F22" s="19">
        <v>23</v>
      </c>
      <c r="G22" s="7">
        <v>14</v>
      </c>
      <c r="H22" s="7">
        <v>43</v>
      </c>
      <c r="I22" s="7">
        <v>119</v>
      </c>
      <c r="J22" s="7">
        <v>146</v>
      </c>
      <c r="K22" s="7">
        <v>11</v>
      </c>
      <c r="L22" s="7">
        <v>4</v>
      </c>
      <c r="M22" s="7">
        <v>7</v>
      </c>
      <c r="N22" s="7">
        <v>5</v>
      </c>
      <c r="O22" s="3">
        <f>(K22*100)/F22</f>
        <v>47.826086956521742</v>
      </c>
      <c r="P22" s="3">
        <f t="shared" si="0"/>
        <v>52.173913043478258</v>
      </c>
      <c r="Q22" s="5" t="s">
        <v>16</v>
      </c>
      <c r="R22" s="4" t="s">
        <v>45</v>
      </c>
    </row>
    <row r="23" spans="1:18" s="3" customFormat="1" x14ac:dyDescent="0.25">
      <c r="A23" s="3">
        <v>15</v>
      </c>
      <c r="B23" s="7" t="s">
        <v>46</v>
      </c>
      <c r="C23" s="7">
        <v>871</v>
      </c>
      <c r="D23" s="7">
        <v>1181</v>
      </c>
      <c r="E23" s="13">
        <v>818</v>
      </c>
      <c r="F23" s="19">
        <v>1198</v>
      </c>
      <c r="G23" s="7">
        <v>1062</v>
      </c>
      <c r="H23" s="7">
        <v>5599</v>
      </c>
      <c r="I23" s="7">
        <v>154955</v>
      </c>
      <c r="J23" s="7">
        <v>156704</v>
      </c>
      <c r="K23" s="7">
        <v>906</v>
      </c>
      <c r="L23" s="7">
        <v>76</v>
      </c>
      <c r="M23" s="7">
        <v>211</v>
      </c>
      <c r="N23" s="7">
        <v>867</v>
      </c>
      <c r="O23" s="3">
        <f>(K23*100)/F23</f>
        <v>75.626043405676128</v>
      </c>
      <c r="P23" s="3">
        <f t="shared" si="0"/>
        <v>24.373956594323872</v>
      </c>
      <c r="Q23" s="5" t="s">
        <v>16</v>
      </c>
      <c r="R23" s="4" t="s">
        <v>47</v>
      </c>
    </row>
    <row r="24" spans="1:18" s="3" customFormat="1" x14ac:dyDescent="0.25">
      <c r="A24" s="3">
        <v>16</v>
      </c>
      <c r="B24" s="3" t="s">
        <v>49</v>
      </c>
      <c r="C24" s="3">
        <v>971</v>
      </c>
      <c r="D24" s="3">
        <v>1512</v>
      </c>
      <c r="E24" s="11">
        <v>966</v>
      </c>
      <c r="F24" s="17">
        <v>1318</v>
      </c>
      <c r="G24" s="3">
        <v>1035</v>
      </c>
      <c r="H24" s="3">
        <v>5085</v>
      </c>
      <c r="I24" s="3">
        <v>37178</v>
      </c>
      <c r="J24" s="3">
        <v>41270</v>
      </c>
      <c r="K24" s="3">
        <v>209</v>
      </c>
      <c r="O24" s="3">
        <f>(K24*100)/F24</f>
        <v>15.857359635811836</v>
      </c>
      <c r="P24" s="3">
        <f t="shared" si="0"/>
        <v>84.142640364188168</v>
      </c>
      <c r="Q24" s="5" t="s">
        <v>16</v>
      </c>
      <c r="R24" s="4" t="s">
        <v>48</v>
      </c>
    </row>
    <row r="25" spans="1:18" s="3" customFormat="1" x14ac:dyDescent="0.25">
      <c r="A25" s="3">
        <v>17</v>
      </c>
      <c r="B25" s="3" t="s">
        <v>51</v>
      </c>
      <c r="C25" s="3">
        <v>675</v>
      </c>
      <c r="D25" s="3">
        <v>1545</v>
      </c>
      <c r="E25" s="11">
        <v>757</v>
      </c>
      <c r="F25" s="17">
        <v>796</v>
      </c>
      <c r="G25" s="3">
        <v>1540</v>
      </c>
      <c r="H25" s="3">
        <v>3251</v>
      </c>
      <c r="I25" s="3">
        <v>29112</v>
      </c>
      <c r="J25" s="3">
        <v>31345</v>
      </c>
      <c r="K25" s="3">
        <v>442</v>
      </c>
      <c r="O25" s="3">
        <f>(K25*100)/F25</f>
        <v>55.527638190954775</v>
      </c>
      <c r="P25" s="3">
        <f t="shared" si="0"/>
        <v>44.472361809045225</v>
      </c>
      <c r="Q25" s="5" t="s">
        <v>16</v>
      </c>
      <c r="R25" s="4" t="s">
        <v>50</v>
      </c>
    </row>
    <row r="26" spans="1:18" x14ac:dyDescent="0.25">
      <c r="E26" s="8"/>
      <c r="F26" s="14"/>
    </row>
    <row r="27" spans="1:18" x14ac:dyDescent="0.25">
      <c r="E27" s="8"/>
      <c r="F27" s="14"/>
    </row>
    <row r="28" spans="1:18" x14ac:dyDescent="0.25">
      <c r="E28" s="8"/>
      <c r="F28" s="14"/>
    </row>
    <row r="29" spans="1:18" x14ac:dyDescent="0.25">
      <c r="B29" t="s">
        <v>77</v>
      </c>
      <c r="E29" s="8"/>
      <c r="F29" s="14"/>
    </row>
    <row r="30" spans="1:18" x14ac:dyDescent="0.25">
      <c r="E30" s="8"/>
      <c r="F30" s="14"/>
    </row>
    <row r="31" spans="1:18" s="3" customFormat="1" x14ac:dyDescent="0.25">
      <c r="A31" s="3">
        <v>1</v>
      </c>
      <c r="B31" s="3" t="s">
        <v>14</v>
      </c>
      <c r="C31" s="3">
        <v>41</v>
      </c>
      <c r="D31" s="3">
        <v>89</v>
      </c>
      <c r="E31" s="11">
        <v>70</v>
      </c>
      <c r="F31" s="17">
        <v>71</v>
      </c>
      <c r="G31" s="3">
        <v>49</v>
      </c>
      <c r="H31" s="3">
        <v>232</v>
      </c>
      <c r="I31" s="3">
        <v>105</v>
      </c>
      <c r="J31" s="3">
        <v>319</v>
      </c>
      <c r="K31" s="3">
        <v>35</v>
      </c>
      <c r="L31" s="3">
        <v>12</v>
      </c>
      <c r="M31" s="3">
        <v>22</v>
      </c>
      <c r="N31" s="3">
        <v>16</v>
      </c>
      <c r="O31" s="3">
        <f>(K31*100)/F31</f>
        <v>49.29577464788732</v>
      </c>
      <c r="P31" s="3">
        <f t="shared" ref="P31:P47" si="1">100-O31</f>
        <v>50.70422535211268</v>
      </c>
      <c r="Q31" s="3" t="s">
        <v>16</v>
      </c>
      <c r="R31" s="4"/>
    </row>
    <row r="32" spans="1:18" s="3" customFormat="1" x14ac:dyDescent="0.25">
      <c r="A32" s="3">
        <v>2</v>
      </c>
      <c r="B32" s="3" t="s">
        <v>21</v>
      </c>
      <c r="C32" s="3">
        <v>2</v>
      </c>
      <c r="D32" s="3">
        <v>11</v>
      </c>
      <c r="E32" s="11">
        <v>4</v>
      </c>
      <c r="F32" s="17">
        <v>3</v>
      </c>
      <c r="G32" s="3">
        <v>6</v>
      </c>
      <c r="H32" s="3">
        <v>0</v>
      </c>
      <c r="I32" s="3">
        <v>0</v>
      </c>
      <c r="J32" s="3">
        <v>6</v>
      </c>
      <c r="K32" s="3">
        <v>3</v>
      </c>
      <c r="L32" s="3">
        <v>3</v>
      </c>
      <c r="M32" s="3">
        <v>0</v>
      </c>
      <c r="N32" s="3">
        <v>0</v>
      </c>
      <c r="O32" s="3">
        <f>(K32*100)/F32</f>
        <v>100</v>
      </c>
      <c r="P32" s="3">
        <f t="shared" si="1"/>
        <v>0</v>
      </c>
      <c r="Q32" s="3" t="s">
        <v>16</v>
      </c>
      <c r="R32" s="4"/>
    </row>
    <row r="33" spans="1:18" s="3" customFormat="1" x14ac:dyDescent="0.25">
      <c r="A33" s="3">
        <v>3</v>
      </c>
      <c r="B33" s="3" t="s">
        <v>22</v>
      </c>
      <c r="C33" s="3">
        <v>12</v>
      </c>
      <c r="D33" s="3">
        <v>54</v>
      </c>
      <c r="E33" s="11">
        <v>14</v>
      </c>
      <c r="F33" s="17">
        <v>35</v>
      </c>
      <c r="G33" s="3">
        <v>49</v>
      </c>
      <c r="H33" s="3">
        <v>107</v>
      </c>
      <c r="I33" s="3">
        <v>0</v>
      </c>
      <c r="J33" s="3">
        <v>108</v>
      </c>
      <c r="K33" s="3">
        <v>2</v>
      </c>
      <c r="O33" s="3">
        <f>(K33*100)/F33</f>
        <v>5.7142857142857144</v>
      </c>
      <c r="P33" s="3">
        <f t="shared" si="1"/>
        <v>94.285714285714292</v>
      </c>
      <c r="Q33" s="3" t="s">
        <v>16</v>
      </c>
      <c r="R33" s="4"/>
    </row>
    <row r="34" spans="1:18" s="3" customFormat="1" x14ac:dyDescent="0.25">
      <c r="A34" s="3">
        <v>4</v>
      </c>
      <c r="B34" s="3" t="s">
        <v>24</v>
      </c>
      <c r="C34" s="3">
        <v>19</v>
      </c>
      <c r="D34" s="3">
        <v>62</v>
      </c>
      <c r="E34" s="11">
        <v>18</v>
      </c>
      <c r="F34" s="17">
        <v>15</v>
      </c>
      <c r="G34" s="3">
        <v>19</v>
      </c>
      <c r="H34" s="3">
        <v>113</v>
      </c>
      <c r="I34" s="3">
        <v>0</v>
      </c>
      <c r="J34" s="3">
        <v>113</v>
      </c>
      <c r="K34" s="3">
        <v>5</v>
      </c>
      <c r="O34" s="3">
        <f>(K34*100)/F34</f>
        <v>33.333333333333336</v>
      </c>
      <c r="P34" s="3">
        <f t="shared" si="1"/>
        <v>66.666666666666657</v>
      </c>
      <c r="Q34" s="3" t="s">
        <v>16</v>
      </c>
      <c r="R34" s="4"/>
    </row>
    <row r="35" spans="1:18" s="3" customFormat="1" x14ac:dyDescent="0.25">
      <c r="A35" s="3">
        <v>5</v>
      </c>
      <c r="B35" s="3" t="s">
        <v>26</v>
      </c>
      <c r="C35" s="3">
        <v>70</v>
      </c>
      <c r="D35" s="3">
        <v>29</v>
      </c>
      <c r="E35" s="11">
        <v>66</v>
      </c>
      <c r="F35" s="17">
        <v>170</v>
      </c>
      <c r="G35" s="3">
        <v>6</v>
      </c>
      <c r="H35" s="3">
        <v>48</v>
      </c>
      <c r="I35" s="3">
        <v>0</v>
      </c>
      <c r="J35" s="3">
        <v>52</v>
      </c>
      <c r="K35" s="3">
        <v>1</v>
      </c>
      <c r="O35" s="3">
        <f>(K35*100)/F35</f>
        <v>0.58823529411764708</v>
      </c>
      <c r="P35" s="3">
        <f t="shared" si="1"/>
        <v>99.411764705882348</v>
      </c>
      <c r="Q35" s="3" t="s">
        <v>16</v>
      </c>
      <c r="R35" s="4"/>
    </row>
    <row r="36" spans="1:18" s="3" customFormat="1" x14ac:dyDescent="0.25">
      <c r="A36" s="3">
        <v>6</v>
      </c>
      <c r="B36" s="3" t="s">
        <v>29</v>
      </c>
      <c r="C36" s="3">
        <v>229</v>
      </c>
      <c r="D36" s="3">
        <v>207</v>
      </c>
      <c r="E36" s="11">
        <v>236</v>
      </c>
      <c r="F36" s="17">
        <v>459</v>
      </c>
      <c r="G36" s="3">
        <v>89</v>
      </c>
      <c r="H36" s="3">
        <v>211</v>
      </c>
      <c r="I36" s="3">
        <v>358</v>
      </c>
      <c r="J36" s="3">
        <v>549</v>
      </c>
      <c r="K36" s="3">
        <v>30</v>
      </c>
      <c r="O36" s="3">
        <f>(K36*100)/F36</f>
        <v>6.5359477124183005</v>
      </c>
      <c r="P36" s="3">
        <f t="shared" si="1"/>
        <v>93.464052287581694</v>
      </c>
      <c r="Q36" s="3" t="s">
        <v>16</v>
      </c>
      <c r="R36" s="4"/>
    </row>
    <row r="37" spans="1:18" s="3" customFormat="1" x14ac:dyDescent="0.25">
      <c r="A37" s="3">
        <v>7</v>
      </c>
      <c r="B37" s="3" t="s">
        <v>30</v>
      </c>
      <c r="C37" s="3">
        <v>109</v>
      </c>
      <c r="D37" s="3">
        <v>113</v>
      </c>
      <c r="E37" s="11">
        <v>102</v>
      </c>
      <c r="F37" s="17">
        <v>370</v>
      </c>
      <c r="G37" s="3">
        <v>28</v>
      </c>
      <c r="H37" s="3">
        <v>250</v>
      </c>
      <c r="I37" s="3">
        <v>4678</v>
      </c>
      <c r="J37" s="3">
        <v>4700</v>
      </c>
      <c r="K37" s="3">
        <v>88</v>
      </c>
      <c r="O37" s="3">
        <f>(K37*100)/F37</f>
        <v>23.783783783783782</v>
      </c>
      <c r="P37" s="3">
        <f t="shared" si="1"/>
        <v>76.216216216216225</v>
      </c>
      <c r="Q37" s="3" t="s">
        <v>16</v>
      </c>
      <c r="R37" s="4"/>
    </row>
    <row r="38" spans="1:18" s="3" customFormat="1" x14ac:dyDescent="0.25">
      <c r="A38" s="3">
        <v>8</v>
      </c>
      <c r="B38" s="3" t="s">
        <v>32</v>
      </c>
      <c r="C38" s="3">
        <v>220</v>
      </c>
      <c r="D38" s="3">
        <v>85</v>
      </c>
      <c r="E38" s="11">
        <v>237</v>
      </c>
      <c r="F38" s="17">
        <v>565</v>
      </c>
      <c r="G38" s="3">
        <v>88</v>
      </c>
      <c r="H38" s="3">
        <v>560</v>
      </c>
      <c r="I38" s="3">
        <v>517</v>
      </c>
      <c r="J38" s="3">
        <v>1087</v>
      </c>
      <c r="K38" s="3">
        <v>82</v>
      </c>
      <c r="O38" s="3">
        <f>(K38*100)/F38</f>
        <v>14.513274336283185</v>
      </c>
      <c r="P38" s="3">
        <f t="shared" si="1"/>
        <v>85.486725663716811</v>
      </c>
      <c r="Q38" s="3" t="s">
        <v>16</v>
      </c>
      <c r="R38" s="4"/>
    </row>
    <row r="39" spans="1:18" s="5" customFormat="1" x14ac:dyDescent="0.25">
      <c r="A39" s="3">
        <v>9</v>
      </c>
      <c r="B39" s="5" t="s">
        <v>34</v>
      </c>
      <c r="C39" s="5">
        <v>158</v>
      </c>
      <c r="D39" s="5">
        <v>280</v>
      </c>
      <c r="E39" s="12">
        <v>240</v>
      </c>
      <c r="F39" s="18">
        <v>571</v>
      </c>
      <c r="G39" s="5">
        <v>250</v>
      </c>
      <c r="H39" s="5">
        <v>1582</v>
      </c>
      <c r="I39" s="5">
        <v>4182</v>
      </c>
      <c r="J39" s="5">
        <v>4600</v>
      </c>
      <c r="K39" s="5">
        <v>139</v>
      </c>
      <c r="O39" s="3">
        <f>(K39*100)/F39</f>
        <v>24.343257443082312</v>
      </c>
      <c r="P39" s="3">
        <f t="shared" si="1"/>
        <v>75.656742556917692</v>
      </c>
      <c r="Q39" s="5" t="s">
        <v>16</v>
      </c>
      <c r="R39" s="4"/>
    </row>
    <row r="40" spans="1:18" s="5" customFormat="1" x14ac:dyDescent="0.25">
      <c r="A40" s="3">
        <v>10</v>
      </c>
      <c r="B40" s="5" t="s">
        <v>36</v>
      </c>
      <c r="C40" s="5">
        <v>118</v>
      </c>
      <c r="D40" s="5">
        <v>743</v>
      </c>
      <c r="E40" s="12">
        <v>309</v>
      </c>
      <c r="F40" s="18">
        <v>988</v>
      </c>
      <c r="G40" s="5">
        <v>1562</v>
      </c>
      <c r="H40" s="5">
        <v>3051</v>
      </c>
      <c r="I40" s="5">
        <v>21491</v>
      </c>
      <c r="J40" s="5">
        <v>22701</v>
      </c>
      <c r="K40" s="5">
        <v>347</v>
      </c>
      <c r="O40" s="3">
        <f>(K40*100)/F40</f>
        <v>35.121457489878544</v>
      </c>
      <c r="P40" s="3">
        <f t="shared" si="1"/>
        <v>64.878542510121463</v>
      </c>
      <c r="Q40" s="5" t="s">
        <v>16</v>
      </c>
      <c r="R40" s="4"/>
    </row>
    <row r="41" spans="1:18" s="5" customFormat="1" x14ac:dyDescent="0.25">
      <c r="A41" s="3">
        <v>11</v>
      </c>
      <c r="B41" s="5" t="s">
        <v>38</v>
      </c>
      <c r="C41" s="5">
        <v>22</v>
      </c>
      <c r="D41" s="5">
        <v>81</v>
      </c>
      <c r="E41" s="12">
        <v>21</v>
      </c>
      <c r="F41" s="18">
        <v>32</v>
      </c>
      <c r="G41" s="5">
        <v>64</v>
      </c>
      <c r="H41" s="5">
        <v>180</v>
      </c>
      <c r="I41" s="5">
        <v>38</v>
      </c>
      <c r="J41" s="5">
        <v>241</v>
      </c>
      <c r="K41" s="5">
        <v>13</v>
      </c>
      <c r="O41" s="3">
        <f>(K41*100)/F41</f>
        <v>40.625</v>
      </c>
      <c r="P41" s="3">
        <f t="shared" si="1"/>
        <v>59.375</v>
      </c>
      <c r="Q41" s="5" t="s">
        <v>16</v>
      </c>
      <c r="R41" s="4"/>
    </row>
    <row r="42" spans="1:18" s="5" customFormat="1" x14ac:dyDescent="0.25">
      <c r="A42" s="3">
        <v>12</v>
      </c>
      <c r="B42" s="5" t="s">
        <v>40</v>
      </c>
      <c r="C42" s="5">
        <v>380</v>
      </c>
      <c r="D42" s="5">
        <v>368</v>
      </c>
      <c r="E42" s="12">
        <v>276</v>
      </c>
      <c r="F42" s="18">
        <v>626</v>
      </c>
      <c r="G42" s="5">
        <v>249</v>
      </c>
      <c r="H42" s="5">
        <v>1741</v>
      </c>
      <c r="I42" s="5">
        <v>6642</v>
      </c>
      <c r="J42" s="5">
        <v>7671</v>
      </c>
      <c r="K42" s="5">
        <v>220</v>
      </c>
      <c r="O42" s="3">
        <f>(K42*100)/F42</f>
        <v>35.143769968051117</v>
      </c>
      <c r="P42" s="3">
        <f t="shared" si="1"/>
        <v>64.856230031948883</v>
      </c>
      <c r="Q42" s="5" t="s">
        <v>16</v>
      </c>
      <c r="R42" s="4"/>
    </row>
    <row r="43" spans="1:18" s="6" customFormat="1" ht="14.25" customHeight="1" x14ac:dyDescent="0.25">
      <c r="A43" s="3">
        <v>13</v>
      </c>
      <c r="B43" s="7" t="s">
        <v>43</v>
      </c>
      <c r="C43" s="7">
        <v>458</v>
      </c>
      <c r="D43" s="7">
        <v>1679</v>
      </c>
      <c r="E43" s="13">
        <v>435</v>
      </c>
      <c r="F43" s="19">
        <v>1008</v>
      </c>
      <c r="G43" s="7">
        <v>718</v>
      </c>
      <c r="H43" s="7">
        <v>1925</v>
      </c>
      <c r="I43" s="7">
        <v>28244</v>
      </c>
      <c r="J43" s="7">
        <v>29652</v>
      </c>
      <c r="K43" s="7">
        <v>210</v>
      </c>
      <c r="L43" s="7"/>
      <c r="M43" s="7"/>
      <c r="N43" s="7"/>
      <c r="O43" s="3">
        <f>(K43*100)/F43</f>
        <v>20.833333333333332</v>
      </c>
      <c r="P43" s="3">
        <f t="shared" si="1"/>
        <v>79.166666666666671</v>
      </c>
      <c r="Q43" s="5" t="s">
        <v>16</v>
      </c>
      <c r="R43" s="4"/>
    </row>
    <row r="44" spans="1:18" s="3" customFormat="1" x14ac:dyDescent="0.25">
      <c r="A44" s="3">
        <v>14</v>
      </c>
      <c r="B44" s="7" t="s">
        <v>44</v>
      </c>
      <c r="C44" s="7">
        <v>25</v>
      </c>
      <c r="D44" s="7">
        <v>28</v>
      </c>
      <c r="E44" s="13">
        <v>25</v>
      </c>
      <c r="F44" s="19">
        <v>49</v>
      </c>
      <c r="G44" s="7">
        <v>14</v>
      </c>
      <c r="H44" s="7">
        <v>54</v>
      </c>
      <c r="I44" s="7">
        <v>119</v>
      </c>
      <c r="J44" s="7">
        <v>152</v>
      </c>
      <c r="K44" s="7">
        <v>13</v>
      </c>
      <c r="L44" s="7"/>
      <c r="M44" s="7"/>
      <c r="N44" s="7"/>
      <c r="O44" s="3">
        <f>(K44*100)/F44</f>
        <v>26.530612244897959</v>
      </c>
      <c r="P44" s="3">
        <f t="shared" si="1"/>
        <v>73.469387755102048</v>
      </c>
      <c r="Q44" s="5" t="s">
        <v>16</v>
      </c>
      <c r="R44" s="4"/>
    </row>
    <row r="45" spans="1:18" s="3" customFormat="1" x14ac:dyDescent="0.25">
      <c r="A45" s="3">
        <v>15</v>
      </c>
      <c r="B45" s="7" t="s">
        <v>46</v>
      </c>
      <c r="C45" s="7">
        <v>871</v>
      </c>
      <c r="D45" s="7">
        <v>1181</v>
      </c>
      <c r="E45" s="13">
        <v>833</v>
      </c>
      <c r="F45" s="19">
        <v>2465</v>
      </c>
      <c r="G45" s="7">
        <v>1097</v>
      </c>
      <c r="H45" s="7">
        <v>5855</v>
      </c>
      <c r="I45" s="7">
        <v>148602</v>
      </c>
      <c r="J45" s="7">
        <v>150571</v>
      </c>
      <c r="K45" s="7">
        <v>976</v>
      </c>
      <c r="L45" s="7"/>
      <c r="M45" s="7"/>
      <c r="N45" s="7"/>
      <c r="O45" s="3">
        <f>(K45*100)/F45</f>
        <v>39.594320486815413</v>
      </c>
      <c r="P45" s="3">
        <f t="shared" si="1"/>
        <v>60.405679513184587</v>
      </c>
      <c r="Q45" s="5" t="s">
        <v>16</v>
      </c>
      <c r="R45" s="4"/>
    </row>
    <row r="46" spans="1:18" s="3" customFormat="1" x14ac:dyDescent="0.25">
      <c r="A46" s="3">
        <v>16</v>
      </c>
      <c r="B46" s="3" t="s">
        <v>49</v>
      </c>
      <c r="C46" s="3">
        <v>971</v>
      </c>
      <c r="D46" s="3">
        <v>1512</v>
      </c>
      <c r="E46" s="11">
        <v>966</v>
      </c>
      <c r="F46" s="17">
        <v>1318</v>
      </c>
      <c r="G46" s="3">
        <v>1035</v>
      </c>
      <c r="H46" s="3">
        <v>5085</v>
      </c>
      <c r="I46" s="3">
        <v>37178</v>
      </c>
      <c r="J46" s="3">
        <v>41270</v>
      </c>
      <c r="K46" s="3">
        <v>209</v>
      </c>
      <c r="O46" s="3">
        <f>(K46*100)/F46</f>
        <v>15.857359635811836</v>
      </c>
      <c r="P46" s="3">
        <f t="shared" si="1"/>
        <v>84.142640364188168</v>
      </c>
      <c r="Q46" s="5" t="s">
        <v>16</v>
      </c>
      <c r="R46" s="4"/>
    </row>
    <row r="47" spans="1:18" s="3" customFormat="1" x14ac:dyDescent="0.25">
      <c r="A47" s="3">
        <v>17</v>
      </c>
      <c r="B47" s="3" t="s">
        <v>51</v>
      </c>
      <c r="C47" s="3">
        <v>675</v>
      </c>
      <c r="D47" s="3">
        <v>1545</v>
      </c>
      <c r="E47" s="11">
        <v>757</v>
      </c>
      <c r="F47" s="17">
        <v>796</v>
      </c>
      <c r="G47" s="3">
        <v>1540</v>
      </c>
      <c r="H47" s="3">
        <v>3251</v>
      </c>
      <c r="I47" s="3">
        <v>29112</v>
      </c>
      <c r="J47" s="3">
        <v>31345</v>
      </c>
      <c r="K47" s="3">
        <v>442</v>
      </c>
      <c r="O47" s="3">
        <f>(K47*100)/F47</f>
        <v>55.527638190954775</v>
      </c>
      <c r="P47" s="3">
        <f t="shared" si="1"/>
        <v>44.472361809045225</v>
      </c>
      <c r="Q47" s="5" t="s">
        <v>16</v>
      </c>
      <c r="R47" s="4"/>
    </row>
  </sheetData>
  <autoFilter ref="A4:A25">
    <sortState ref="A5:O25">
      <sortCondition ref="A4:A25"/>
    </sortState>
  </autoFilter>
  <sortState ref="A4:X25">
    <sortCondition descending="1" ref="O4:O25"/>
  </sortState>
  <hyperlinks>
    <hyperlink ref="R10" r:id="rId1"/>
    <hyperlink ref="R11" r:id="rId2"/>
    <hyperlink ref="R12" r:id="rId3"/>
    <hyperlink ref="R13" r:id="rId4"/>
    <hyperlink ref="R14" r:id="rId5"/>
    <hyperlink ref="R15" r:id="rId6"/>
    <hyperlink ref="R16" r:id="rId7"/>
    <hyperlink ref="R17" r:id="rId8"/>
    <hyperlink ref="R18" r:id="rId9"/>
    <hyperlink ref="R19" r:id="rId10"/>
    <hyperlink ref="R20" r:id="rId11"/>
    <hyperlink ref="R21" r:id="rId12"/>
    <hyperlink ref="R22" r:id="rId13"/>
    <hyperlink ref="R23" r:id="rId14"/>
    <hyperlink ref="R24" r:id="rId15"/>
    <hyperlink ref="R25" r:id="rId16"/>
    <hyperlink ref="R9" r:id="rId17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4"/>
  <sheetViews>
    <sheetView topLeftCell="A25" workbookViewId="0">
      <selection activeCell="N40" sqref="N40"/>
    </sheetView>
  </sheetViews>
  <sheetFormatPr defaultRowHeight="15" x14ac:dyDescent="0.25"/>
  <cols>
    <col min="2" max="2" width="4" customWidth="1"/>
    <col min="4" max="4" width="3" customWidth="1"/>
    <col min="6" max="6" width="3" customWidth="1"/>
    <col min="7" max="7" width="11.140625" customWidth="1"/>
    <col min="8" max="9" width="3.85546875" customWidth="1"/>
    <col min="10" max="10" width="8.28515625" customWidth="1"/>
    <col min="11" max="11" width="3.85546875" customWidth="1"/>
    <col min="12" max="12" width="6.85546875" customWidth="1"/>
    <col min="13" max="13" width="3.85546875" customWidth="1"/>
    <col min="14" max="14" width="11.7109375" customWidth="1"/>
    <col min="15" max="15" width="3.42578125" customWidth="1"/>
    <col min="16" max="17" width="5.140625" customWidth="1"/>
    <col min="18" max="18" width="11" customWidth="1"/>
    <col min="19" max="19" width="4.28515625" customWidth="1"/>
    <col min="20" max="20" width="5.140625" customWidth="1"/>
    <col min="21" max="21" width="3.42578125" customWidth="1"/>
    <col min="23" max="23" width="3.140625" customWidth="1"/>
    <col min="25" max="25" width="2.5703125" customWidth="1"/>
  </cols>
  <sheetData>
    <row r="2" spans="1:22" x14ac:dyDescent="0.25">
      <c r="A2" s="2"/>
      <c r="B2" s="2"/>
      <c r="C2" s="2" t="s">
        <v>0</v>
      </c>
      <c r="D2" s="2"/>
      <c r="E2" s="2" t="s">
        <v>13</v>
      </c>
      <c r="F2" s="2"/>
      <c r="G2" s="2" t="s">
        <v>12</v>
      </c>
      <c r="H2" s="2"/>
      <c r="J2" s="2" t="s">
        <v>9</v>
      </c>
      <c r="K2" s="2"/>
      <c r="L2" s="2"/>
      <c r="M2" s="2"/>
      <c r="N2" s="2" t="s">
        <v>10</v>
      </c>
      <c r="O2" s="2"/>
      <c r="P2" s="2" t="s">
        <v>11</v>
      </c>
      <c r="Q2" s="2"/>
      <c r="R2" s="2" t="s">
        <v>3</v>
      </c>
      <c r="S2" s="2" t="s">
        <v>52</v>
      </c>
      <c r="T2" s="2" t="s">
        <v>53</v>
      </c>
      <c r="U2" s="2" t="s">
        <v>17</v>
      </c>
      <c r="V2" s="2" t="s">
        <v>20</v>
      </c>
    </row>
    <row r="3" spans="1:22" x14ac:dyDescent="0.25">
      <c r="A3" s="1">
        <v>0</v>
      </c>
      <c r="B3" s="1"/>
      <c r="C3" s="1" t="s">
        <v>4</v>
      </c>
      <c r="D3" s="1"/>
      <c r="E3" s="1"/>
      <c r="F3" s="1"/>
      <c r="G3" s="1">
        <v>2386</v>
      </c>
      <c r="H3" s="1"/>
      <c r="J3" s="1">
        <v>1713</v>
      </c>
      <c r="K3" s="1"/>
      <c r="L3" s="1"/>
      <c r="M3" s="1"/>
      <c r="N3" s="1">
        <v>237141</v>
      </c>
      <c r="O3" s="1"/>
      <c r="P3" s="1">
        <v>239546</v>
      </c>
      <c r="Q3" s="1"/>
      <c r="R3" s="1">
        <v>502</v>
      </c>
      <c r="S3" s="1"/>
      <c r="T3" s="1"/>
      <c r="U3" s="1" t="s">
        <v>15</v>
      </c>
      <c r="V3" s="1"/>
    </row>
    <row r="4" spans="1:22" x14ac:dyDescent="0.25">
      <c r="A4" s="1">
        <v>0</v>
      </c>
      <c r="B4" s="1"/>
      <c r="C4" s="1" t="s">
        <v>5</v>
      </c>
      <c r="D4" s="1"/>
      <c r="E4" s="1"/>
      <c r="F4" s="1"/>
      <c r="G4" s="1">
        <v>1728</v>
      </c>
      <c r="H4" s="1"/>
      <c r="J4" s="1">
        <v>336</v>
      </c>
      <c r="K4" s="1"/>
      <c r="L4" s="1"/>
      <c r="M4" s="1"/>
      <c r="N4" s="1">
        <v>522</v>
      </c>
      <c r="O4" s="1"/>
      <c r="P4" s="1">
        <v>952</v>
      </c>
      <c r="Q4" s="1"/>
      <c r="R4" s="1">
        <v>10</v>
      </c>
      <c r="S4" s="1"/>
      <c r="T4" s="1"/>
      <c r="U4" s="1" t="s">
        <v>15</v>
      </c>
      <c r="V4" s="1"/>
    </row>
    <row r="5" spans="1:22" x14ac:dyDescent="0.25">
      <c r="A5" s="1">
        <v>0</v>
      </c>
      <c r="B5" s="1"/>
      <c r="C5" s="1" t="s">
        <v>6</v>
      </c>
      <c r="D5" s="1"/>
      <c r="E5" s="1"/>
      <c r="F5" s="1"/>
      <c r="G5" s="1">
        <v>1084</v>
      </c>
      <c r="H5" s="1"/>
      <c r="J5" s="1">
        <v>100</v>
      </c>
      <c r="K5" s="1"/>
      <c r="L5" s="1"/>
      <c r="M5" s="1"/>
      <c r="N5" s="1">
        <v>1900</v>
      </c>
      <c r="O5" s="1"/>
      <c r="P5" s="1">
        <v>3569</v>
      </c>
      <c r="Q5" s="1"/>
      <c r="R5" s="1"/>
      <c r="S5" s="1"/>
      <c r="T5" s="1"/>
      <c r="U5" s="1" t="s">
        <v>15</v>
      </c>
      <c r="V5" s="1"/>
    </row>
    <row r="6" spans="1:22" x14ac:dyDescent="0.25">
      <c r="A6" s="1">
        <v>0</v>
      </c>
      <c r="B6" s="1"/>
      <c r="C6" s="1" t="s">
        <v>7</v>
      </c>
      <c r="D6" s="1"/>
      <c r="E6" s="1"/>
      <c r="F6" s="1"/>
      <c r="G6" s="1">
        <v>640</v>
      </c>
      <c r="H6" s="1"/>
      <c r="J6" s="1">
        <v>0</v>
      </c>
      <c r="K6" s="1"/>
      <c r="L6" s="1"/>
      <c r="M6" s="1"/>
      <c r="N6" s="1">
        <v>0</v>
      </c>
      <c r="O6" s="1"/>
      <c r="P6" s="1">
        <v>0</v>
      </c>
      <c r="Q6" s="1"/>
      <c r="R6" s="1">
        <v>0</v>
      </c>
      <c r="S6" s="1"/>
      <c r="T6" s="1"/>
      <c r="U6" s="1" t="s">
        <v>15</v>
      </c>
      <c r="V6" s="1"/>
    </row>
    <row r="7" spans="1:22" x14ac:dyDescent="0.25">
      <c r="A7" s="3" t="s">
        <v>55</v>
      </c>
      <c r="B7" s="3" t="s">
        <v>54</v>
      </c>
      <c r="C7" s="3" t="s">
        <v>14</v>
      </c>
      <c r="D7" s="3" t="s">
        <v>54</v>
      </c>
      <c r="E7" s="3">
        <v>41</v>
      </c>
      <c r="F7" s="3" t="s">
        <v>54</v>
      </c>
      <c r="G7" s="3">
        <v>89</v>
      </c>
      <c r="H7" s="4" t="s">
        <v>72</v>
      </c>
      <c r="J7" s="3">
        <v>259</v>
      </c>
      <c r="K7" s="3" t="s">
        <v>54</v>
      </c>
      <c r="L7" s="3"/>
      <c r="M7" s="3" t="s">
        <v>54</v>
      </c>
      <c r="N7" s="3">
        <v>190</v>
      </c>
      <c r="O7" s="3" t="s">
        <v>54</v>
      </c>
      <c r="P7" s="3">
        <v>415</v>
      </c>
      <c r="Q7" s="3" t="s">
        <v>54</v>
      </c>
      <c r="R7" s="3">
        <v>37</v>
      </c>
      <c r="S7" s="3" t="e">
        <f>(R7*100)/#REF!</f>
        <v>#REF!</v>
      </c>
      <c r="T7" s="3" t="e">
        <f t="shared" ref="T7:T23" si="0">100-S7</f>
        <v>#REF!</v>
      </c>
      <c r="U7" s="3" t="s">
        <v>16</v>
      </c>
      <c r="V7" s="4" t="s">
        <v>19</v>
      </c>
    </row>
    <row r="8" spans="1:22" x14ac:dyDescent="0.25">
      <c r="A8" s="3" t="s">
        <v>56</v>
      </c>
      <c r="B8" s="3" t="s">
        <v>54</v>
      </c>
      <c r="C8" s="3" t="s">
        <v>21</v>
      </c>
      <c r="D8" s="3" t="s">
        <v>54</v>
      </c>
      <c r="E8" s="3">
        <v>5</v>
      </c>
      <c r="F8" s="3" t="s">
        <v>54</v>
      </c>
      <c r="G8" s="3">
        <v>11</v>
      </c>
      <c r="H8" s="4" t="s">
        <v>72</v>
      </c>
      <c r="J8" s="3">
        <v>0</v>
      </c>
      <c r="K8" s="3" t="s">
        <v>54</v>
      </c>
      <c r="L8" s="3"/>
      <c r="M8" s="3" t="s">
        <v>54</v>
      </c>
      <c r="N8" s="3">
        <v>0</v>
      </c>
      <c r="O8" s="3" t="s">
        <v>54</v>
      </c>
      <c r="P8" s="3">
        <v>6</v>
      </c>
      <c r="Q8" s="3" t="s">
        <v>54</v>
      </c>
      <c r="R8" s="3">
        <v>3</v>
      </c>
      <c r="S8" s="3" t="e">
        <f>(R8*100)/#REF!</f>
        <v>#REF!</v>
      </c>
      <c r="T8" s="3" t="e">
        <f t="shared" si="0"/>
        <v>#REF!</v>
      </c>
      <c r="U8" s="3" t="s">
        <v>16</v>
      </c>
      <c r="V8" s="4" t="s">
        <v>18</v>
      </c>
    </row>
    <row r="9" spans="1:22" x14ac:dyDescent="0.25">
      <c r="A9" s="3" t="s">
        <v>57</v>
      </c>
      <c r="B9" s="3" t="s">
        <v>54</v>
      </c>
      <c r="C9" s="3" t="s">
        <v>22</v>
      </c>
      <c r="D9" s="3" t="s">
        <v>54</v>
      </c>
      <c r="E9" s="3">
        <v>14</v>
      </c>
      <c r="F9" s="3" t="s">
        <v>54</v>
      </c>
      <c r="G9" s="3">
        <v>54</v>
      </c>
      <c r="H9" s="4" t="s">
        <v>72</v>
      </c>
      <c r="J9" s="3">
        <v>107</v>
      </c>
      <c r="K9" s="3" t="s">
        <v>54</v>
      </c>
      <c r="L9" s="3"/>
      <c r="M9" s="3" t="s">
        <v>54</v>
      </c>
      <c r="N9" s="3">
        <v>0</v>
      </c>
      <c r="O9" s="3" t="s">
        <v>54</v>
      </c>
      <c r="P9" s="3">
        <v>108</v>
      </c>
      <c r="Q9" s="3" t="s">
        <v>54</v>
      </c>
      <c r="R9" s="3">
        <v>2</v>
      </c>
      <c r="S9" s="3" t="e">
        <f>(R9*100)/#REF!</f>
        <v>#REF!</v>
      </c>
      <c r="T9" s="3" t="e">
        <f t="shared" si="0"/>
        <v>#REF!</v>
      </c>
      <c r="U9" s="3" t="s">
        <v>16</v>
      </c>
      <c r="V9" s="4" t="s">
        <v>23</v>
      </c>
    </row>
    <row r="10" spans="1:22" x14ac:dyDescent="0.25">
      <c r="A10" s="3" t="s">
        <v>58</v>
      </c>
      <c r="B10" s="3" t="s">
        <v>54</v>
      </c>
      <c r="C10" s="3" t="s">
        <v>24</v>
      </c>
      <c r="D10" s="3" t="s">
        <v>54</v>
      </c>
      <c r="E10" s="3">
        <v>18</v>
      </c>
      <c r="F10" s="3" t="s">
        <v>54</v>
      </c>
      <c r="G10" s="3">
        <v>62</v>
      </c>
      <c r="H10" s="4" t="s">
        <v>72</v>
      </c>
      <c r="J10" s="3">
        <v>113</v>
      </c>
      <c r="K10" s="3" t="s">
        <v>54</v>
      </c>
      <c r="L10" s="3"/>
      <c r="M10" s="3" t="s">
        <v>54</v>
      </c>
      <c r="N10" s="3">
        <v>0</v>
      </c>
      <c r="O10" s="3" t="s">
        <v>54</v>
      </c>
      <c r="P10" s="3">
        <v>113</v>
      </c>
      <c r="Q10" s="3" t="s">
        <v>54</v>
      </c>
      <c r="R10" s="3">
        <v>5</v>
      </c>
      <c r="S10" s="3" t="e">
        <f>(R10*100)/#REF!</f>
        <v>#REF!</v>
      </c>
      <c r="T10" s="3" t="e">
        <f t="shared" si="0"/>
        <v>#REF!</v>
      </c>
      <c r="U10" s="3" t="s">
        <v>16</v>
      </c>
      <c r="V10" s="4" t="s">
        <v>25</v>
      </c>
    </row>
    <row r="11" spans="1:22" x14ac:dyDescent="0.25">
      <c r="A11" s="3" t="s">
        <v>59</v>
      </c>
      <c r="B11" s="3" t="s">
        <v>54</v>
      </c>
      <c r="C11" s="3" t="s">
        <v>26</v>
      </c>
      <c r="D11" s="3" t="s">
        <v>54</v>
      </c>
      <c r="E11" s="3">
        <v>66</v>
      </c>
      <c r="F11" s="3" t="s">
        <v>54</v>
      </c>
      <c r="G11" s="3">
        <v>29</v>
      </c>
      <c r="H11" s="4" t="s">
        <v>72</v>
      </c>
      <c r="J11" s="3">
        <v>48</v>
      </c>
      <c r="K11" s="3" t="s">
        <v>54</v>
      </c>
      <c r="L11" s="3"/>
      <c r="M11" s="3" t="s">
        <v>54</v>
      </c>
      <c r="N11" s="3">
        <v>0</v>
      </c>
      <c r="O11" s="3" t="s">
        <v>54</v>
      </c>
      <c r="P11" s="3">
        <v>52</v>
      </c>
      <c r="Q11" s="3" t="s">
        <v>54</v>
      </c>
      <c r="R11" s="3">
        <v>1</v>
      </c>
      <c r="S11" s="3" t="e">
        <f>(R11*100)/#REF!</f>
        <v>#REF!</v>
      </c>
      <c r="T11" s="3" t="e">
        <f t="shared" si="0"/>
        <v>#REF!</v>
      </c>
      <c r="U11" s="3" t="s">
        <v>16</v>
      </c>
      <c r="V11" s="4" t="s">
        <v>27</v>
      </c>
    </row>
    <row r="12" spans="1:22" x14ac:dyDescent="0.25">
      <c r="A12" s="3" t="s">
        <v>60</v>
      </c>
      <c r="B12" s="3" t="s">
        <v>54</v>
      </c>
      <c r="C12" s="3" t="s">
        <v>29</v>
      </c>
      <c r="D12" s="3" t="s">
        <v>54</v>
      </c>
      <c r="E12" s="3">
        <v>236</v>
      </c>
      <c r="F12" s="3" t="s">
        <v>54</v>
      </c>
      <c r="G12" s="3">
        <v>207</v>
      </c>
      <c r="H12" s="4" t="s">
        <v>72</v>
      </c>
      <c r="J12" s="3">
        <v>211</v>
      </c>
      <c r="K12" s="3" t="s">
        <v>54</v>
      </c>
      <c r="L12" s="3"/>
      <c r="M12" s="3" t="s">
        <v>54</v>
      </c>
      <c r="N12" s="3">
        <v>358</v>
      </c>
      <c r="O12" s="3" t="s">
        <v>54</v>
      </c>
      <c r="P12" s="3">
        <v>549</v>
      </c>
      <c r="Q12" s="3" t="s">
        <v>54</v>
      </c>
      <c r="R12" s="3">
        <v>30</v>
      </c>
      <c r="S12" s="3" t="e">
        <f>(R12*100)/#REF!</f>
        <v>#REF!</v>
      </c>
      <c r="T12" s="3" t="e">
        <f t="shared" si="0"/>
        <v>#REF!</v>
      </c>
      <c r="U12" s="3" t="s">
        <v>16</v>
      </c>
      <c r="V12" s="4" t="s">
        <v>28</v>
      </c>
    </row>
    <row r="13" spans="1:22" x14ac:dyDescent="0.25">
      <c r="A13" s="3" t="s">
        <v>61</v>
      </c>
      <c r="B13" s="3" t="s">
        <v>54</v>
      </c>
      <c r="C13" s="3" t="s">
        <v>30</v>
      </c>
      <c r="D13" s="3" t="s">
        <v>54</v>
      </c>
      <c r="E13" s="3">
        <v>102</v>
      </c>
      <c r="F13" s="3" t="s">
        <v>54</v>
      </c>
      <c r="G13" s="3">
        <v>113</v>
      </c>
      <c r="H13" s="4" t="s">
        <v>72</v>
      </c>
      <c r="J13" s="3">
        <v>250</v>
      </c>
      <c r="K13" s="3" t="s">
        <v>54</v>
      </c>
      <c r="L13" s="3"/>
      <c r="M13" s="3" t="s">
        <v>54</v>
      </c>
      <c r="N13" s="3">
        <v>4678</v>
      </c>
      <c r="O13" s="3" t="s">
        <v>54</v>
      </c>
      <c r="P13" s="3">
        <v>4700</v>
      </c>
      <c r="Q13" s="3" t="s">
        <v>54</v>
      </c>
      <c r="R13" s="3">
        <v>88</v>
      </c>
      <c r="S13" s="3" t="e">
        <f>(R13*100)/#REF!</f>
        <v>#REF!</v>
      </c>
      <c r="T13" s="3" t="e">
        <f t="shared" si="0"/>
        <v>#REF!</v>
      </c>
      <c r="U13" s="3" t="s">
        <v>16</v>
      </c>
      <c r="V13" s="4" t="s">
        <v>31</v>
      </c>
    </row>
    <row r="14" spans="1:22" x14ac:dyDescent="0.25">
      <c r="A14" s="3" t="s">
        <v>62</v>
      </c>
      <c r="B14" s="3" t="s">
        <v>54</v>
      </c>
      <c r="C14" s="3" t="s">
        <v>32</v>
      </c>
      <c r="D14" s="3" t="s">
        <v>54</v>
      </c>
      <c r="E14" s="3">
        <v>237</v>
      </c>
      <c r="F14" s="3" t="s">
        <v>54</v>
      </c>
      <c r="G14" s="3">
        <v>85</v>
      </c>
      <c r="H14" s="4" t="s">
        <v>72</v>
      </c>
      <c r="J14" s="3">
        <v>560</v>
      </c>
      <c r="K14" s="3" t="s">
        <v>54</v>
      </c>
      <c r="L14" s="3"/>
      <c r="M14" s="3" t="s">
        <v>54</v>
      </c>
      <c r="N14" s="3">
        <v>517</v>
      </c>
      <c r="O14" s="3" t="s">
        <v>54</v>
      </c>
      <c r="P14" s="3">
        <v>1087</v>
      </c>
      <c r="Q14" s="3" t="s">
        <v>54</v>
      </c>
      <c r="R14" s="3">
        <v>82</v>
      </c>
      <c r="S14" s="3" t="e">
        <f>(R14*100)/#REF!</f>
        <v>#REF!</v>
      </c>
      <c r="T14" s="3" t="e">
        <f t="shared" si="0"/>
        <v>#REF!</v>
      </c>
      <c r="U14" s="3" t="s">
        <v>16</v>
      </c>
      <c r="V14" s="4" t="s">
        <v>33</v>
      </c>
    </row>
    <row r="15" spans="1:22" x14ac:dyDescent="0.25">
      <c r="A15" s="3" t="s">
        <v>63</v>
      </c>
      <c r="B15" s="3" t="s">
        <v>54</v>
      </c>
      <c r="C15" s="5" t="s">
        <v>34</v>
      </c>
      <c r="D15" s="3" t="s">
        <v>54</v>
      </c>
      <c r="E15" s="5">
        <v>240</v>
      </c>
      <c r="F15" s="3" t="s">
        <v>54</v>
      </c>
      <c r="G15" s="5">
        <v>280</v>
      </c>
      <c r="H15" s="4" t="s">
        <v>72</v>
      </c>
      <c r="J15" s="5">
        <v>1582</v>
      </c>
      <c r="K15" s="3" t="s">
        <v>54</v>
      </c>
      <c r="L15" s="3"/>
      <c r="M15" s="3" t="s">
        <v>54</v>
      </c>
      <c r="N15" s="5">
        <v>4182</v>
      </c>
      <c r="O15" s="3" t="s">
        <v>54</v>
      </c>
      <c r="P15" s="5">
        <v>4600</v>
      </c>
      <c r="Q15" s="3" t="s">
        <v>54</v>
      </c>
      <c r="R15" s="5">
        <v>139</v>
      </c>
      <c r="S15" s="3" t="e">
        <f>(R15*100)/#REF!</f>
        <v>#REF!</v>
      </c>
      <c r="T15" s="3" t="e">
        <f t="shared" si="0"/>
        <v>#REF!</v>
      </c>
      <c r="U15" s="5" t="s">
        <v>16</v>
      </c>
      <c r="V15" s="4" t="s">
        <v>35</v>
      </c>
    </row>
    <row r="16" spans="1:22" x14ac:dyDescent="0.25">
      <c r="A16" s="3" t="s">
        <v>64</v>
      </c>
      <c r="B16" s="3" t="s">
        <v>54</v>
      </c>
      <c r="C16" s="5" t="s">
        <v>36</v>
      </c>
      <c r="D16" s="3" t="s">
        <v>54</v>
      </c>
      <c r="E16" s="5">
        <v>309</v>
      </c>
      <c r="F16" s="3" t="s">
        <v>54</v>
      </c>
      <c r="G16" s="5">
        <v>743</v>
      </c>
      <c r="H16" s="4" t="s">
        <v>72</v>
      </c>
      <c r="J16" s="5">
        <v>3051</v>
      </c>
      <c r="K16" s="3" t="s">
        <v>54</v>
      </c>
      <c r="L16" s="3"/>
      <c r="M16" s="3" t="s">
        <v>54</v>
      </c>
      <c r="N16" s="5">
        <v>21491</v>
      </c>
      <c r="O16" s="3" t="s">
        <v>54</v>
      </c>
      <c r="P16" s="5">
        <v>22701</v>
      </c>
      <c r="Q16" s="3" t="s">
        <v>54</v>
      </c>
      <c r="R16" s="5">
        <v>347</v>
      </c>
      <c r="S16" s="3" t="e">
        <f>(R16*100)/#REF!</f>
        <v>#REF!</v>
      </c>
      <c r="T16" s="3" t="e">
        <f t="shared" si="0"/>
        <v>#REF!</v>
      </c>
      <c r="U16" s="5" t="s">
        <v>16</v>
      </c>
      <c r="V16" s="4" t="s">
        <v>37</v>
      </c>
    </row>
    <row r="17" spans="1:22" x14ac:dyDescent="0.25">
      <c r="A17" s="3" t="s">
        <v>65</v>
      </c>
      <c r="B17" s="3" t="s">
        <v>54</v>
      </c>
      <c r="C17" s="5" t="s">
        <v>38</v>
      </c>
      <c r="D17" s="3" t="s">
        <v>54</v>
      </c>
      <c r="E17" s="5">
        <v>21</v>
      </c>
      <c r="F17" s="3" t="s">
        <v>54</v>
      </c>
      <c r="G17" s="5">
        <v>81</v>
      </c>
      <c r="H17" s="4" t="s">
        <v>72</v>
      </c>
      <c r="J17" s="5">
        <v>180</v>
      </c>
      <c r="K17" s="3" t="s">
        <v>54</v>
      </c>
      <c r="L17" s="3"/>
      <c r="M17" s="3" t="s">
        <v>54</v>
      </c>
      <c r="N17" s="5">
        <v>38</v>
      </c>
      <c r="O17" s="3" t="s">
        <v>54</v>
      </c>
      <c r="P17" s="5">
        <v>241</v>
      </c>
      <c r="Q17" s="3" t="s">
        <v>54</v>
      </c>
      <c r="R17" s="5">
        <v>13</v>
      </c>
      <c r="S17" s="3" t="e">
        <f>(R17*100)/#REF!</f>
        <v>#REF!</v>
      </c>
      <c r="T17" s="3" t="e">
        <f t="shared" si="0"/>
        <v>#REF!</v>
      </c>
      <c r="U17" s="5" t="s">
        <v>16</v>
      </c>
      <c r="V17" s="4" t="s">
        <v>39</v>
      </c>
    </row>
    <row r="18" spans="1:22" x14ac:dyDescent="0.25">
      <c r="A18" s="3" t="s">
        <v>66</v>
      </c>
      <c r="B18" s="3" t="s">
        <v>54</v>
      </c>
      <c r="C18" s="5" t="s">
        <v>40</v>
      </c>
      <c r="D18" s="3" t="s">
        <v>54</v>
      </c>
      <c r="E18" s="5">
        <v>276</v>
      </c>
      <c r="F18" s="3" t="s">
        <v>54</v>
      </c>
      <c r="G18" s="5">
        <v>368</v>
      </c>
      <c r="H18" s="4" t="s">
        <v>72</v>
      </c>
      <c r="J18" s="5">
        <v>1741</v>
      </c>
      <c r="K18" s="3" t="s">
        <v>54</v>
      </c>
      <c r="L18" s="3"/>
      <c r="M18" s="3" t="s">
        <v>54</v>
      </c>
      <c r="N18" s="5">
        <v>6642</v>
      </c>
      <c r="O18" s="3" t="s">
        <v>54</v>
      </c>
      <c r="P18" s="5">
        <v>7671</v>
      </c>
      <c r="Q18" s="3" t="s">
        <v>54</v>
      </c>
      <c r="R18" s="5">
        <v>220</v>
      </c>
      <c r="S18" s="3" t="e">
        <f>(R18*100)/#REF!</f>
        <v>#REF!</v>
      </c>
      <c r="T18" s="3" t="e">
        <f t="shared" si="0"/>
        <v>#REF!</v>
      </c>
      <c r="U18" s="5" t="s">
        <v>16</v>
      </c>
      <c r="V18" s="4" t="s">
        <v>41</v>
      </c>
    </row>
    <row r="19" spans="1:22" x14ac:dyDescent="0.25">
      <c r="A19" s="3" t="s">
        <v>67</v>
      </c>
      <c r="B19" s="3" t="s">
        <v>54</v>
      </c>
      <c r="C19" s="7" t="s">
        <v>43</v>
      </c>
      <c r="D19" s="3" t="s">
        <v>54</v>
      </c>
      <c r="E19" s="7">
        <v>435</v>
      </c>
      <c r="F19" s="3" t="s">
        <v>54</v>
      </c>
      <c r="G19" s="7">
        <v>1679</v>
      </c>
      <c r="H19" s="4" t="s">
        <v>72</v>
      </c>
      <c r="J19" s="7">
        <v>1925</v>
      </c>
      <c r="K19" s="3" t="s">
        <v>54</v>
      </c>
      <c r="L19" s="3"/>
      <c r="M19" s="3" t="s">
        <v>54</v>
      </c>
      <c r="N19" s="7">
        <v>28244</v>
      </c>
      <c r="O19" s="3" t="s">
        <v>54</v>
      </c>
      <c r="P19" s="7">
        <v>29652</v>
      </c>
      <c r="Q19" s="3" t="s">
        <v>54</v>
      </c>
      <c r="R19" s="7">
        <v>210</v>
      </c>
      <c r="S19" s="3" t="e">
        <f>(R19*100)/#REF!</f>
        <v>#REF!</v>
      </c>
      <c r="T19" s="3" t="e">
        <f t="shared" si="0"/>
        <v>#REF!</v>
      </c>
      <c r="U19" s="5" t="s">
        <v>16</v>
      </c>
      <c r="V19" s="4" t="s">
        <v>42</v>
      </c>
    </row>
    <row r="20" spans="1:22" x14ac:dyDescent="0.25">
      <c r="A20" s="3" t="s">
        <v>68</v>
      </c>
      <c r="B20" s="3" t="s">
        <v>54</v>
      </c>
      <c r="C20" s="7" t="s">
        <v>44</v>
      </c>
      <c r="D20" s="3" t="s">
        <v>54</v>
      </c>
      <c r="E20" s="7">
        <v>25</v>
      </c>
      <c r="F20" s="3" t="s">
        <v>54</v>
      </c>
      <c r="G20" s="7">
        <v>28</v>
      </c>
      <c r="H20" s="4" t="s">
        <v>72</v>
      </c>
      <c r="J20" s="7">
        <v>54</v>
      </c>
      <c r="K20" s="3" t="s">
        <v>54</v>
      </c>
      <c r="L20" s="3"/>
      <c r="M20" s="3" t="s">
        <v>54</v>
      </c>
      <c r="N20" s="7">
        <v>119</v>
      </c>
      <c r="O20" s="3" t="s">
        <v>54</v>
      </c>
      <c r="P20" s="7">
        <v>152</v>
      </c>
      <c r="Q20" s="3" t="s">
        <v>54</v>
      </c>
      <c r="R20" s="7">
        <v>13</v>
      </c>
      <c r="S20" s="3" t="e">
        <f>(R20*100)/#REF!</f>
        <v>#REF!</v>
      </c>
      <c r="T20" s="3" t="e">
        <f t="shared" si="0"/>
        <v>#REF!</v>
      </c>
      <c r="U20" s="5" t="s">
        <v>16</v>
      </c>
      <c r="V20" s="4" t="s">
        <v>45</v>
      </c>
    </row>
    <row r="21" spans="1:22" x14ac:dyDescent="0.25">
      <c r="A21" s="3" t="s">
        <v>69</v>
      </c>
      <c r="B21" s="3" t="s">
        <v>54</v>
      </c>
      <c r="C21" s="7" t="s">
        <v>46</v>
      </c>
      <c r="D21" s="3" t="s">
        <v>54</v>
      </c>
      <c r="E21" s="7">
        <v>833</v>
      </c>
      <c r="F21" s="3" t="s">
        <v>54</v>
      </c>
      <c r="G21" s="7">
        <v>1181</v>
      </c>
      <c r="H21" s="4" t="s">
        <v>72</v>
      </c>
      <c r="J21" s="7">
        <v>5855</v>
      </c>
      <c r="K21" s="3" t="s">
        <v>54</v>
      </c>
      <c r="L21" s="3"/>
      <c r="M21" s="3" t="s">
        <v>54</v>
      </c>
      <c r="N21" s="7">
        <v>148602</v>
      </c>
      <c r="O21" s="3" t="s">
        <v>54</v>
      </c>
      <c r="P21" s="7">
        <v>150571</v>
      </c>
      <c r="Q21" s="3" t="s">
        <v>54</v>
      </c>
      <c r="R21" s="7">
        <v>976</v>
      </c>
      <c r="S21" s="3" t="e">
        <f>(R21*100)/#REF!</f>
        <v>#REF!</v>
      </c>
      <c r="T21" s="3" t="e">
        <f t="shared" si="0"/>
        <v>#REF!</v>
      </c>
      <c r="U21" s="5" t="s">
        <v>16</v>
      </c>
      <c r="V21" s="4" t="s">
        <v>47</v>
      </c>
    </row>
    <row r="22" spans="1:22" x14ac:dyDescent="0.25">
      <c r="A22" s="3" t="s">
        <v>70</v>
      </c>
      <c r="B22" s="3" t="s">
        <v>54</v>
      </c>
      <c r="C22" s="3" t="s">
        <v>49</v>
      </c>
      <c r="D22" s="3" t="s">
        <v>54</v>
      </c>
      <c r="E22" s="3">
        <v>966</v>
      </c>
      <c r="F22" s="3" t="s">
        <v>54</v>
      </c>
      <c r="G22" s="3">
        <v>1512</v>
      </c>
      <c r="H22" s="4" t="s">
        <v>72</v>
      </c>
      <c r="J22" s="3">
        <v>5085</v>
      </c>
      <c r="K22" s="3" t="s">
        <v>54</v>
      </c>
      <c r="L22" s="3"/>
      <c r="M22" s="3" t="s">
        <v>54</v>
      </c>
      <c r="N22" s="3">
        <v>37178</v>
      </c>
      <c r="O22" s="3" t="s">
        <v>54</v>
      </c>
      <c r="P22" s="3">
        <v>41270</v>
      </c>
      <c r="Q22" s="3" t="s">
        <v>54</v>
      </c>
      <c r="R22" s="3">
        <v>209</v>
      </c>
      <c r="S22" s="3" t="e">
        <f>(R22*100)/#REF!</f>
        <v>#REF!</v>
      </c>
      <c r="T22" s="3" t="e">
        <f t="shared" si="0"/>
        <v>#REF!</v>
      </c>
      <c r="U22" s="5" t="s">
        <v>16</v>
      </c>
      <c r="V22" s="4" t="s">
        <v>48</v>
      </c>
    </row>
    <row r="23" spans="1:22" x14ac:dyDescent="0.25">
      <c r="A23" s="3" t="s">
        <v>71</v>
      </c>
      <c r="B23" s="3" t="s">
        <v>54</v>
      </c>
      <c r="C23" s="3" t="s">
        <v>51</v>
      </c>
      <c r="D23" s="3" t="s">
        <v>54</v>
      </c>
      <c r="E23" s="3">
        <v>757</v>
      </c>
      <c r="F23" s="3" t="s">
        <v>54</v>
      </c>
      <c r="G23" s="3">
        <v>1545</v>
      </c>
      <c r="H23" s="4" t="s">
        <v>72</v>
      </c>
      <c r="J23" s="3">
        <v>3251</v>
      </c>
      <c r="K23" s="3" t="s">
        <v>54</v>
      </c>
      <c r="L23" s="3"/>
      <c r="M23" s="3" t="s">
        <v>54</v>
      </c>
      <c r="N23" s="3">
        <v>29112</v>
      </c>
      <c r="O23" s="3" t="s">
        <v>54</v>
      </c>
      <c r="P23" s="3">
        <v>31345</v>
      </c>
      <c r="Q23" s="3" t="s">
        <v>54</v>
      </c>
      <c r="R23" s="3">
        <v>442</v>
      </c>
      <c r="S23" s="3" t="e">
        <f>(R23*100)/#REF!</f>
        <v>#REF!</v>
      </c>
      <c r="T23" s="3" t="e">
        <f t="shared" si="0"/>
        <v>#REF!</v>
      </c>
      <c r="U23" s="5" t="s">
        <v>16</v>
      </c>
      <c r="V23" s="4" t="s">
        <v>50</v>
      </c>
    </row>
    <row r="27" spans="1:22" x14ac:dyDescent="0.25">
      <c r="A27" s="2"/>
      <c r="B27" s="2"/>
      <c r="C27" s="2" t="s">
        <v>2</v>
      </c>
      <c r="D27" s="2"/>
      <c r="E27" s="2" t="s">
        <v>8</v>
      </c>
      <c r="F27" s="2"/>
      <c r="G27" s="2" t="s">
        <v>73</v>
      </c>
      <c r="H27" s="2"/>
    </row>
    <row r="28" spans="1:22" x14ac:dyDescent="0.25">
      <c r="A28" s="3" t="s">
        <v>55</v>
      </c>
      <c r="B28" s="3" t="s">
        <v>54</v>
      </c>
      <c r="C28" s="3">
        <v>71</v>
      </c>
      <c r="D28" s="3" t="s">
        <v>54</v>
      </c>
      <c r="E28" s="3">
        <v>59</v>
      </c>
      <c r="F28" s="3" t="s">
        <v>54</v>
      </c>
      <c r="G28" s="3"/>
      <c r="H28" s="3" t="s">
        <v>54</v>
      </c>
      <c r="I28" s="4" t="s">
        <v>72</v>
      </c>
    </row>
    <row r="29" spans="1:22" x14ac:dyDescent="0.25">
      <c r="A29" s="3" t="s">
        <v>56</v>
      </c>
      <c r="B29" s="3" t="s">
        <v>54</v>
      </c>
      <c r="C29" s="3">
        <v>3</v>
      </c>
      <c r="D29" s="3" t="s">
        <v>54</v>
      </c>
      <c r="E29" s="3">
        <v>6</v>
      </c>
      <c r="F29" s="3" t="s">
        <v>54</v>
      </c>
      <c r="G29" s="3"/>
      <c r="H29" s="3" t="s">
        <v>54</v>
      </c>
      <c r="I29" s="4" t="s">
        <v>72</v>
      </c>
    </row>
    <row r="30" spans="1:22" x14ac:dyDescent="0.25">
      <c r="A30" s="3" t="s">
        <v>57</v>
      </c>
      <c r="B30" s="3" t="s">
        <v>54</v>
      </c>
      <c r="C30" s="3">
        <v>35</v>
      </c>
      <c r="D30" s="3" t="s">
        <v>54</v>
      </c>
      <c r="E30" s="3">
        <v>49</v>
      </c>
      <c r="F30" s="3" t="s">
        <v>54</v>
      </c>
      <c r="G30" s="3"/>
      <c r="H30" s="3" t="s">
        <v>54</v>
      </c>
      <c r="I30" s="4" t="s">
        <v>72</v>
      </c>
    </row>
    <row r="31" spans="1:22" x14ac:dyDescent="0.25">
      <c r="A31" s="3" t="s">
        <v>58</v>
      </c>
      <c r="B31" s="3" t="s">
        <v>54</v>
      </c>
      <c r="C31" s="3">
        <v>15</v>
      </c>
      <c r="D31" s="3" t="s">
        <v>54</v>
      </c>
      <c r="E31" s="3">
        <v>19</v>
      </c>
      <c r="F31" s="3" t="s">
        <v>54</v>
      </c>
      <c r="G31" s="3"/>
      <c r="H31" s="3" t="s">
        <v>54</v>
      </c>
      <c r="I31" s="4" t="s">
        <v>72</v>
      </c>
    </row>
    <row r="32" spans="1:22" x14ac:dyDescent="0.25">
      <c r="A32" s="3" t="s">
        <v>59</v>
      </c>
      <c r="B32" s="3" t="s">
        <v>54</v>
      </c>
      <c r="C32" s="3">
        <v>170</v>
      </c>
      <c r="D32" s="3" t="s">
        <v>54</v>
      </c>
      <c r="E32" s="3">
        <v>6</v>
      </c>
      <c r="F32" s="3" t="s">
        <v>54</v>
      </c>
      <c r="G32" s="3"/>
      <c r="H32" s="3" t="s">
        <v>54</v>
      </c>
      <c r="I32" s="4" t="s">
        <v>72</v>
      </c>
    </row>
    <row r="33" spans="1:9" x14ac:dyDescent="0.25">
      <c r="A33" s="3" t="s">
        <v>60</v>
      </c>
      <c r="B33" s="3" t="s">
        <v>54</v>
      </c>
      <c r="C33" s="3">
        <v>459</v>
      </c>
      <c r="D33" s="3" t="s">
        <v>54</v>
      </c>
      <c r="E33" s="3">
        <v>89</v>
      </c>
      <c r="F33" s="3" t="s">
        <v>54</v>
      </c>
      <c r="G33" s="3"/>
      <c r="H33" s="3" t="s">
        <v>54</v>
      </c>
      <c r="I33" s="4" t="s">
        <v>72</v>
      </c>
    </row>
    <row r="34" spans="1:9" x14ac:dyDescent="0.25">
      <c r="A34" s="3" t="s">
        <v>61</v>
      </c>
      <c r="B34" s="3" t="s">
        <v>54</v>
      </c>
      <c r="C34" s="3">
        <v>370</v>
      </c>
      <c r="D34" s="3" t="s">
        <v>54</v>
      </c>
      <c r="E34" s="3">
        <v>28</v>
      </c>
      <c r="F34" s="3" t="s">
        <v>54</v>
      </c>
      <c r="G34" s="3"/>
      <c r="H34" s="3" t="s">
        <v>54</v>
      </c>
      <c r="I34" s="4" t="s">
        <v>72</v>
      </c>
    </row>
    <row r="35" spans="1:9" x14ac:dyDescent="0.25">
      <c r="A35" s="3" t="s">
        <v>62</v>
      </c>
      <c r="B35" s="3" t="s">
        <v>54</v>
      </c>
      <c r="C35" s="3">
        <v>565</v>
      </c>
      <c r="D35" s="3" t="s">
        <v>54</v>
      </c>
      <c r="E35" s="3">
        <v>88</v>
      </c>
      <c r="F35" s="3" t="s">
        <v>54</v>
      </c>
      <c r="G35" s="3"/>
      <c r="H35" s="3" t="s">
        <v>54</v>
      </c>
      <c r="I35" s="4" t="s">
        <v>72</v>
      </c>
    </row>
    <row r="36" spans="1:9" x14ac:dyDescent="0.25">
      <c r="A36" s="3" t="s">
        <v>63</v>
      </c>
      <c r="B36" s="3" t="s">
        <v>54</v>
      </c>
      <c r="C36" s="5">
        <v>571</v>
      </c>
      <c r="D36" s="3" t="s">
        <v>54</v>
      </c>
      <c r="E36" s="5">
        <v>250</v>
      </c>
      <c r="F36" s="3" t="s">
        <v>54</v>
      </c>
      <c r="G36" s="3"/>
      <c r="H36" s="3" t="s">
        <v>54</v>
      </c>
      <c r="I36" s="4" t="s">
        <v>72</v>
      </c>
    </row>
    <row r="37" spans="1:9" x14ac:dyDescent="0.25">
      <c r="A37" s="3" t="s">
        <v>64</v>
      </c>
      <c r="B37" s="3" t="s">
        <v>54</v>
      </c>
      <c r="C37" s="5">
        <v>988</v>
      </c>
      <c r="D37" s="3" t="s">
        <v>54</v>
      </c>
      <c r="E37" s="5">
        <v>1562</v>
      </c>
      <c r="F37" s="3" t="s">
        <v>54</v>
      </c>
      <c r="G37" s="3"/>
      <c r="H37" s="3" t="s">
        <v>54</v>
      </c>
      <c r="I37" s="4" t="s">
        <v>72</v>
      </c>
    </row>
    <row r="38" spans="1:9" x14ac:dyDescent="0.25">
      <c r="A38" s="3" t="s">
        <v>65</v>
      </c>
      <c r="B38" s="3" t="s">
        <v>54</v>
      </c>
      <c r="C38" s="5">
        <v>32</v>
      </c>
      <c r="D38" s="3" t="s">
        <v>54</v>
      </c>
      <c r="E38" s="5">
        <v>64</v>
      </c>
      <c r="F38" s="3" t="s">
        <v>54</v>
      </c>
      <c r="G38" s="3"/>
      <c r="H38" s="3" t="s">
        <v>54</v>
      </c>
      <c r="I38" s="4" t="s">
        <v>72</v>
      </c>
    </row>
    <row r="39" spans="1:9" x14ac:dyDescent="0.25">
      <c r="A39" s="3" t="s">
        <v>66</v>
      </c>
      <c r="B39" s="3" t="s">
        <v>54</v>
      </c>
      <c r="C39" s="5">
        <v>626</v>
      </c>
      <c r="D39" s="3" t="s">
        <v>54</v>
      </c>
      <c r="E39" s="5">
        <v>249</v>
      </c>
      <c r="F39" s="3" t="s">
        <v>54</v>
      </c>
      <c r="G39" s="3"/>
      <c r="H39" s="3" t="s">
        <v>54</v>
      </c>
      <c r="I39" s="4" t="s">
        <v>72</v>
      </c>
    </row>
    <row r="40" spans="1:9" x14ac:dyDescent="0.25">
      <c r="A40" s="3" t="s">
        <v>67</v>
      </c>
      <c r="B40" s="3" t="s">
        <v>54</v>
      </c>
      <c r="C40" s="7">
        <v>1008</v>
      </c>
      <c r="D40" s="3" t="s">
        <v>54</v>
      </c>
      <c r="E40" s="7">
        <v>718</v>
      </c>
      <c r="F40" s="3" t="s">
        <v>54</v>
      </c>
      <c r="G40" s="3"/>
      <c r="H40" s="3" t="s">
        <v>54</v>
      </c>
      <c r="I40" s="4" t="s">
        <v>72</v>
      </c>
    </row>
    <row r="41" spans="1:9" x14ac:dyDescent="0.25">
      <c r="A41" s="3" t="s">
        <v>68</v>
      </c>
      <c r="B41" s="3" t="s">
        <v>54</v>
      </c>
      <c r="C41" s="7">
        <v>49</v>
      </c>
      <c r="D41" s="3" t="s">
        <v>54</v>
      </c>
      <c r="E41" s="7">
        <v>14</v>
      </c>
      <c r="F41" s="3" t="s">
        <v>54</v>
      </c>
      <c r="G41" s="3"/>
      <c r="H41" s="3" t="s">
        <v>54</v>
      </c>
      <c r="I41" s="4" t="s">
        <v>72</v>
      </c>
    </row>
    <row r="42" spans="1:9" x14ac:dyDescent="0.25">
      <c r="A42" s="3" t="s">
        <v>69</v>
      </c>
      <c r="B42" s="3" t="s">
        <v>54</v>
      </c>
      <c r="C42" s="7">
        <v>2465</v>
      </c>
      <c r="D42" s="3" t="s">
        <v>54</v>
      </c>
      <c r="E42" s="7">
        <v>1097</v>
      </c>
      <c r="F42" s="3" t="s">
        <v>54</v>
      </c>
      <c r="G42" s="3"/>
      <c r="H42" s="3" t="s">
        <v>54</v>
      </c>
      <c r="I42" s="4" t="s">
        <v>72</v>
      </c>
    </row>
    <row r="43" spans="1:9" x14ac:dyDescent="0.25">
      <c r="A43" s="3" t="s">
        <v>70</v>
      </c>
      <c r="B43" s="3" t="s">
        <v>54</v>
      </c>
      <c r="C43" s="3">
        <v>1318</v>
      </c>
      <c r="D43" s="3" t="s">
        <v>54</v>
      </c>
      <c r="E43" s="3">
        <v>1035</v>
      </c>
      <c r="F43" s="3" t="s">
        <v>54</v>
      </c>
      <c r="G43" s="3"/>
      <c r="H43" s="3" t="s">
        <v>54</v>
      </c>
      <c r="I43" s="4" t="s">
        <v>72</v>
      </c>
    </row>
    <row r="44" spans="1:9" x14ac:dyDescent="0.25">
      <c r="A44" s="3" t="s">
        <v>71</v>
      </c>
      <c r="B44" s="3" t="s">
        <v>54</v>
      </c>
      <c r="C44" s="3">
        <v>796</v>
      </c>
      <c r="D44" s="3" t="s">
        <v>54</v>
      </c>
      <c r="E44" s="3">
        <v>1540</v>
      </c>
      <c r="F44" s="3" t="s">
        <v>54</v>
      </c>
      <c r="G44" s="3"/>
      <c r="H44" s="3" t="s">
        <v>54</v>
      </c>
      <c r="I44" s="4" t="s">
        <v>72</v>
      </c>
    </row>
  </sheetData>
  <hyperlinks>
    <hyperlink ref="V8" r:id="rId1"/>
    <hyperlink ref="V9" r:id="rId2"/>
    <hyperlink ref="V10" r:id="rId3"/>
    <hyperlink ref="V11" r:id="rId4"/>
    <hyperlink ref="V12" r:id="rId5"/>
    <hyperlink ref="V13" r:id="rId6"/>
    <hyperlink ref="V14" r:id="rId7"/>
    <hyperlink ref="V15" r:id="rId8"/>
    <hyperlink ref="V16" r:id="rId9"/>
    <hyperlink ref="V17" r:id="rId10"/>
    <hyperlink ref="V18" r:id="rId11"/>
    <hyperlink ref="V19" r:id="rId12"/>
    <hyperlink ref="V20" r:id="rId13"/>
    <hyperlink ref="V21" r:id="rId14"/>
    <hyperlink ref="V22" r:id="rId15"/>
    <hyperlink ref="V23" r:id="rId16"/>
    <hyperlink ref="H7" r:id="rId17"/>
    <hyperlink ref="H8:H23" r:id="rId18" display="\\"/>
    <hyperlink ref="I28" r:id="rId19"/>
    <hyperlink ref="I29:I44" r:id="rId20" display="\\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2018-05-15T01:39:31Z</dcterms:modified>
</cp:coreProperties>
</file>