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760" activeTab="5"/>
  </bookViews>
  <sheets>
    <sheet name="Results" sheetId="1" r:id="rId1"/>
    <sheet name="Latex" sheetId="2" r:id="rId2"/>
    <sheet name="Commits" sheetId="3" r:id="rId3"/>
    <sheet name="Occ" sheetId="4" r:id="rId4"/>
    <sheet name="Occ2" sheetId="6" r:id="rId5"/>
    <sheet name="Sheet1" sheetId="7" r:id="rId6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V242" i="2" l="1"/>
  <c r="W242" i="2"/>
  <c r="X242" i="2"/>
  <c r="Y242" i="2"/>
  <c r="V243" i="2"/>
  <c r="W243" i="2"/>
  <c r="X243" i="2"/>
  <c r="Y243" i="2"/>
  <c r="V244" i="2"/>
  <c r="W244" i="2"/>
  <c r="X244" i="2"/>
  <c r="Y244" i="2"/>
  <c r="V245" i="2"/>
  <c r="W245" i="2"/>
  <c r="X245" i="2"/>
  <c r="Y245" i="2"/>
  <c r="V246" i="2"/>
  <c r="W246" i="2"/>
  <c r="X246" i="2"/>
  <c r="Y246" i="2"/>
  <c r="V247" i="2"/>
  <c r="W247" i="2"/>
  <c r="X247" i="2"/>
  <c r="Y247" i="2"/>
  <c r="V248" i="2"/>
  <c r="W248" i="2"/>
  <c r="X248" i="2"/>
  <c r="Y248" i="2"/>
  <c r="V249" i="2"/>
  <c r="W249" i="2"/>
  <c r="X249" i="2"/>
  <c r="Y249" i="2"/>
  <c r="V250" i="2"/>
  <c r="W250" i="2"/>
  <c r="X250" i="2"/>
  <c r="Y250" i="2"/>
  <c r="V251" i="2"/>
  <c r="W251" i="2"/>
  <c r="X251" i="2"/>
  <c r="Y251" i="2"/>
  <c r="V252" i="2"/>
  <c r="W252" i="2"/>
  <c r="X252" i="2"/>
  <c r="Y252" i="2"/>
  <c r="V253" i="2"/>
  <c r="W253" i="2"/>
  <c r="X253" i="2"/>
  <c r="Y253" i="2"/>
  <c r="V254" i="2"/>
  <c r="W254" i="2"/>
  <c r="X254" i="2"/>
  <c r="Y254" i="2"/>
  <c r="V255" i="2"/>
  <c r="W255" i="2"/>
  <c r="X255" i="2"/>
  <c r="Y255" i="2"/>
  <c r="V256" i="2"/>
  <c r="W256" i="2"/>
  <c r="X256" i="2"/>
  <c r="Y256" i="2"/>
  <c r="V257" i="2"/>
  <c r="W257" i="2"/>
  <c r="X257" i="2"/>
  <c r="Y257" i="2"/>
  <c r="V258" i="2"/>
  <c r="W258" i="2"/>
  <c r="X258" i="2"/>
  <c r="Y258" i="2"/>
  <c r="V259" i="2"/>
  <c r="W259" i="2"/>
  <c r="X259" i="2"/>
  <c r="Y259" i="2"/>
  <c r="V260" i="2"/>
  <c r="W260" i="2"/>
  <c r="X260" i="2"/>
  <c r="Y260" i="2"/>
  <c r="V261" i="2"/>
  <c r="W261" i="2"/>
  <c r="X261" i="2"/>
  <c r="Y261" i="2"/>
  <c r="V262" i="2"/>
  <c r="W262" i="2"/>
  <c r="X262" i="2"/>
  <c r="Y262" i="2"/>
  <c r="V263" i="2"/>
  <c r="W263" i="2"/>
  <c r="X263" i="2"/>
  <c r="Y263" i="2"/>
  <c r="V264" i="2"/>
  <c r="W264" i="2"/>
  <c r="X264" i="2"/>
  <c r="Y264" i="2"/>
  <c r="V265" i="2"/>
  <c r="W265" i="2"/>
  <c r="X265" i="2"/>
  <c r="Y265" i="2"/>
  <c r="V266" i="2"/>
  <c r="W266" i="2"/>
  <c r="X266" i="2"/>
  <c r="Y266" i="2"/>
  <c r="V267" i="2"/>
  <c r="W267" i="2"/>
  <c r="X267" i="2"/>
  <c r="Y267" i="2"/>
  <c r="V268" i="2"/>
  <c r="W268" i="2"/>
  <c r="X268" i="2"/>
  <c r="Y268" i="2"/>
  <c r="W241" i="2"/>
  <c r="X241" i="2"/>
  <c r="Y241" i="2"/>
  <c r="V241" i="2"/>
  <c r="I248" i="2"/>
  <c r="G248" i="2"/>
  <c r="E248" i="2"/>
  <c r="C248" i="2"/>
  <c r="O4" i="4" l="1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P3" i="4"/>
  <c r="Q3" i="4"/>
  <c r="R3" i="4"/>
  <c r="O3" i="4"/>
  <c r="L38" i="3" l="1"/>
  <c r="O48" i="3" l="1"/>
  <c r="O49" i="3"/>
  <c r="O50" i="3"/>
  <c r="O56" i="3"/>
  <c r="O57" i="3"/>
  <c r="O58" i="3"/>
  <c r="N38" i="3"/>
  <c r="N39" i="3"/>
  <c r="N40" i="3"/>
  <c r="N45" i="3"/>
  <c r="N46" i="3"/>
  <c r="N47" i="3"/>
  <c r="N49" i="3"/>
  <c r="N53" i="3"/>
  <c r="N54" i="3"/>
  <c r="N57" i="3"/>
  <c r="N61" i="3"/>
  <c r="N63" i="3"/>
  <c r="M38" i="3"/>
  <c r="M39" i="3"/>
  <c r="M46" i="3"/>
  <c r="M47" i="3"/>
  <c r="M54" i="3"/>
  <c r="M55" i="3"/>
  <c r="M62" i="3"/>
  <c r="M63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37" i="3"/>
  <c r="K44" i="3"/>
  <c r="O44" i="3" s="1"/>
  <c r="K38" i="3"/>
  <c r="O38" i="3" s="1"/>
  <c r="K39" i="3"/>
  <c r="O39" i="3" s="1"/>
  <c r="K40" i="3"/>
  <c r="O40" i="3" s="1"/>
  <c r="K41" i="3"/>
  <c r="O41" i="3" s="1"/>
  <c r="K42" i="3"/>
  <c r="O42" i="3" s="1"/>
  <c r="K43" i="3"/>
  <c r="O43" i="3" s="1"/>
  <c r="K45" i="3"/>
  <c r="O45" i="3" s="1"/>
  <c r="K46" i="3"/>
  <c r="O46" i="3" s="1"/>
  <c r="K47" i="3"/>
  <c r="O47" i="3" s="1"/>
  <c r="K48" i="3"/>
  <c r="K49" i="3"/>
  <c r="K50" i="3"/>
  <c r="K51" i="3"/>
  <c r="O51" i="3" s="1"/>
  <c r="K52" i="3"/>
  <c r="O52" i="3" s="1"/>
  <c r="K53" i="3"/>
  <c r="O53" i="3" s="1"/>
  <c r="K54" i="3"/>
  <c r="O54" i="3" s="1"/>
  <c r="K55" i="3"/>
  <c r="O55" i="3" s="1"/>
  <c r="K56" i="3"/>
  <c r="K57" i="3"/>
  <c r="K58" i="3"/>
  <c r="K59" i="3"/>
  <c r="O59" i="3" s="1"/>
  <c r="K60" i="3"/>
  <c r="O60" i="3" s="1"/>
  <c r="K61" i="3"/>
  <c r="O61" i="3" s="1"/>
  <c r="K62" i="3"/>
  <c r="O62" i="3" s="1"/>
  <c r="K63" i="3"/>
  <c r="O63" i="3" s="1"/>
  <c r="K37" i="3"/>
  <c r="O37" i="3" s="1"/>
  <c r="J38" i="3"/>
  <c r="J39" i="3"/>
  <c r="J40" i="3"/>
  <c r="J41" i="3"/>
  <c r="N41" i="3" s="1"/>
  <c r="J42" i="3"/>
  <c r="N42" i="3" s="1"/>
  <c r="J43" i="3"/>
  <c r="N43" i="3" s="1"/>
  <c r="J44" i="3"/>
  <c r="N44" i="3" s="1"/>
  <c r="J45" i="3"/>
  <c r="J46" i="3"/>
  <c r="J47" i="3"/>
  <c r="J48" i="3"/>
  <c r="N48" i="3" s="1"/>
  <c r="J49" i="3"/>
  <c r="J50" i="3"/>
  <c r="N50" i="3" s="1"/>
  <c r="J51" i="3"/>
  <c r="N51" i="3" s="1"/>
  <c r="J52" i="3"/>
  <c r="N52" i="3" s="1"/>
  <c r="J53" i="3"/>
  <c r="J54" i="3"/>
  <c r="J55" i="3"/>
  <c r="N55" i="3" s="1"/>
  <c r="J56" i="3"/>
  <c r="N56" i="3" s="1"/>
  <c r="J57" i="3"/>
  <c r="J58" i="3"/>
  <c r="N58" i="3" s="1"/>
  <c r="J59" i="3"/>
  <c r="N59" i="3" s="1"/>
  <c r="J60" i="3"/>
  <c r="N60" i="3" s="1"/>
  <c r="J61" i="3"/>
  <c r="J62" i="3"/>
  <c r="N62" i="3" s="1"/>
  <c r="J63" i="3"/>
  <c r="J37" i="3"/>
  <c r="N37" i="3" s="1"/>
  <c r="I38" i="3"/>
  <c r="I39" i="3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I47" i="3"/>
  <c r="I48" i="3"/>
  <c r="M48" i="3" s="1"/>
  <c r="I49" i="3"/>
  <c r="M49" i="3" s="1"/>
  <c r="P49" i="3" s="1"/>
  <c r="I50" i="3"/>
  <c r="M50" i="3" s="1"/>
  <c r="I51" i="3"/>
  <c r="M51" i="3" s="1"/>
  <c r="I52" i="3"/>
  <c r="M52" i="3" s="1"/>
  <c r="I53" i="3"/>
  <c r="M53" i="3" s="1"/>
  <c r="I54" i="3"/>
  <c r="I55" i="3"/>
  <c r="I56" i="3"/>
  <c r="M56" i="3" s="1"/>
  <c r="I57" i="3"/>
  <c r="M57" i="3" s="1"/>
  <c r="P57" i="3" s="1"/>
  <c r="I58" i="3"/>
  <c r="M58" i="3" s="1"/>
  <c r="I59" i="3"/>
  <c r="M59" i="3" s="1"/>
  <c r="I60" i="3"/>
  <c r="M60" i="3" s="1"/>
  <c r="I61" i="3"/>
  <c r="M61" i="3" s="1"/>
  <c r="I62" i="3"/>
  <c r="I63" i="3"/>
  <c r="I37" i="3"/>
  <c r="M37" i="3" s="1"/>
  <c r="L6" i="3"/>
  <c r="K6" i="3"/>
  <c r="J6" i="3"/>
  <c r="I6" i="3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L4" i="3"/>
  <c r="L31" i="3" s="1"/>
  <c r="K4" i="3"/>
  <c r="I5" i="3"/>
  <c r="I7" i="3"/>
  <c r="I8" i="3"/>
  <c r="I9" i="3"/>
  <c r="I10" i="3"/>
  <c r="I11" i="3"/>
  <c r="I12" i="3"/>
  <c r="M12" i="3" s="1"/>
  <c r="I13" i="3"/>
  <c r="I14" i="3"/>
  <c r="I15" i="3"/>
  <c r="I16" i="3"/>
  <c r="I17" i="3"/>
  <c r="I18" i="3"/>
  <c r="I19" i="3"/>
  <c r="I20" i="3"/>
  <c r="M20" i="3" s="1"/>
  <c r="I21" i="3"/>
  <c r="I22" i="3"/>
  <c r="I23" i="3"/>
  <c r="I24" i="3"/>
  <c r="I25" i="3"/>
  <c r="I26" i="3"/>
  <c r="I27" i="3"/>
  <c r="M27" i="3" s="1"/>
  <c r="I28" i="3"/>
  <c r="M28" i="3" s="1"/>
  <c r="I29" i="3"/>
  <c r="I30" i="3"/>
  <c r="I4" i="3"/>
  <c r="P41" i="3" l="1"/>
  <c r="P52" i="3"/>
  <c r="P61" i="3"/>
  <c r="P53" i="3"/>
  <c r="P45" i="3"/>
  <c r="P44" i="3"/>
  <c r="P60" i="3"/>
  <c r="P39" i="3"/>
  <c r="P56" i="3"/>
  <c r="P48" i="3"/>
  <c r="P40" i="3"/>
  <c r="N64" i="3"/>
  <c r="P62" i="3"/>
  <c r="P54" i="3"/>
  <c r="P46" i="3"/>
  <c r="P63" i="3"/>
  <c r="P47" i="3"/>
  <c r="P55" i="3"/>
  <c r="M64" i="3"/>
  <c r="P38" i="3"/>
  <c r="P59" i="3"/>
  <c r="P51" i="3"/>
  <c r="P43" i="3"/>
  <c r="P58" i="3"/>
  <c r="P50" i="3"/>
  <c r="P42" i="3"/>
  <c r="O64" i="3"/>
  <c r="M19" i="3"/>
  <c r="M11" i="3"/>
  <c r="M10" i="3"/>
  <c r="M25" i="3"/>
  <c r="M9" i="3"/>
  <c r="M16" i="3"/>
  <c r="M4" i="3"/>
  <c r="M23" i="3"/>
  <c r="M15" i="3"/>
  <c r="M7" i="3"/>
  <c r="M6" i="3"/>
  <c r="J31" i="3"/>
  <c r="M26" i="3"/>
  <c r="L64" i="3"/>
  <c r="M17" i="3"/>
  <c r="M24" i="3"/>
  <c r="M8" i="3"/>
  <c r="M30" i="3"/>
  <c r="M22" i="3"/>
  <c r="M14" i="3"/>
  <c r="P37" i="3"/>
  <c r="M29" i="3"/>
  <c r="M21" i="3"/>
  <c r="M13" i="3"/>
  <c r="M18" i="3"/>
  <c r="K31" i="3"/>
  <c r="I31" i="3"/>
  <c r="M5" i="3"/>
  <c r="C35" i="2"/>
  <c r="P64" i="3" l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<sst xmlns="http://schemas.openxmlformats.org/spreadsheetml/2006/main" count="1862" uniqueCount="154">
  <si>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</si>
  <si>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</si>
  <si>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</si>
  <si>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</si>
  <si>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</si>
  <si>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</si>
  <si>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</si>
  <si>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</si>
  <si>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</si>
  <si>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</si>
  <si>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</si>
  <si>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</si>
  <si>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</si>
  <si>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</si>
  <si>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</si>
  <si>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</si>
  <si>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</si>
  <si>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</si>
  <si>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</si>
  <si>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</si>
  <si>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</si>
  <si>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</si>
  <si>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</si>
  <si>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</si>
  <si>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</si>
  <si>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</si>
  <si>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</si>
  <si>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</si>
  <si>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</si>
  <si>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</si>
  <si>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</si>
  <si>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</si>
  <si>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</si>
  <si>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</si>
  <si>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</si>
  <si>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</si>
  <si>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</si>
  <si>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</si>
  <si>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</si>
  <si>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</si>
  <si>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</si>
  <si>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</si>
  <si>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</si>
  <si>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</si>
  <si>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</si>
  <si>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</si>
  <si>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</si>
  <si>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</si>
  <si>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</si>
  <si>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</si>
  <si>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</si>
  <si>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</si>
  <si>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</si>
  <si>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</si>
  <si>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</si>
  <si>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</si>
  <si>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</si>
  <si>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</si>
  <si>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</si>
  <si>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</si>
  <si>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</si>
  <si>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</si>
  <si>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</si>
  <si>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</si>
  <si>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</si>
  <si>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</si>
  <si>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</si>
  <si>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</si>
  <si>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</si>
  <si>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</si>
  <si>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</si>
  <si>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</si>
  <si>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</si>
  <si>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</si>
  <si>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</si>
  <si>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</si>
  <si>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</si>
  <si>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</si>
  <si>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</si>
  <si>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</si>
  <si>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</si>
  <si>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</si>
  <si>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</si>
  <si>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</si>
  <si>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</si>
  <si>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</si>
  <si>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</si>
  <si>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</si>
  <si>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</si>
  <si>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</si>
  <si>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</si>
  <si>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</si>
  <si>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</si>
  <si>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</si>
  <si>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</si>
  <si>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</si>
  <si>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</si>
  <si>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</si>
  <si>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</si>
  <si>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</si>
  <si>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</si>
  <si>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</si>
  <si>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</si>
  <si>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</si>
  <si>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</si>
  <si>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</si>
  <si>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</si>
  <si>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</si>
  <si>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</si>
  <si>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</si>
  <si>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</si>
  <si>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</si>
  <si>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</si>
  <si>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</si>
  <si>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</si>
  <si>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</si>
  <si>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</si>
  <si>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</si>
  <si>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</si>
  <si>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>% cs&lt;=5</t>
  </si>
  <si>
    <t>% cs&lt;=10</t>
  </si>
  <si>
    <t>% cs&lt;=20</t>
  </si>
  <si>
    <t xml:space="preserve"> cs&lt;=5</t>
  </si>
  <si>
    <t>diff cs&lt;=10</t>
  </si>
  <si>
    <t>diff cs&lt;=20</t>
  </si>
  <si>
    <t>diff cs&lt;=inf</t>
  </si>
  <si>
    <t>% inf</t>
  </si>
  <si>
    <t>cs&lt;inf</t>
  </si>
  <si>
    <t>cs&lt;=5 + code</t>
  </si>
  <si>
    <t>cs&lt;=10 + code</t>
  </si>
  <si>
    <t>cs&lt;=20 + code</t>
  </si>
  <si>
    <t>cs&lt;inf + code</t>
  </si>
  <si>
    <t>A. max occ until 0 links</t>
  </si>
  <si>
    <t>B. max occ until 0 links</t>
  </si>
  <si>
    <t>overlapping A&amp;B</t>
  </si>
  <si>
    <t>Count code and git5</t>
  </si>
  <si>
    <t>Count git5 links</t>
  </si>
  <si>
    <t>Count code and git10</t>
  </si>
  <si>
    <t>Count git10 links</t>
  </si>
  <si>
    <t>Count code and git20</t>
  </si>
  <si>
    <t>Count git20 links</t>
  </si>
  <si>
    <t>Count code and total links</t>
  </si>
  <si>
    <t>Count git total links</t>
  </si>
  <si>
    <t>E:\faculta\Master\TestProjects\bluecove</t>
  </si>
  <si>
    <t>E:\faculta\Master\TestProjects\aima-java</t>
  </si>
  <si>
    <t>E:\faculta\Master\TestProjects\powermock</t>
  </si>
  <si>
    <t>E:\faculta\Master\TestProjects\aspnetboilerplate</t>
  </si>
  <si>
    <t>E:\faculta\Master\TestProjects\orleans</t>
  </si>
  <si>
    <t xml:space="preserve">The percentage distribution of commit size relative to the total number of commits of the system </t>
  </si>
  <si>
    <t>%LD cs&lt;=10</t>
  </si>
  <si>
    <t>%LD cs&lt;=20</t>
  </si>
  <si>
    <t xml:space="preserve">%LD cs&lt;=5 </t>
  </si>
  <si>
    <t>%LD cs&lt;inf</t>
  </si>
  <si>
    <t>% cs&lt;inf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</si>
</sst>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  <xf numFmtId="0" fontId="0" fillId="4" borderId="20" xfId="0" applyFill="1" applyBorder="1"/>
    <xf numFmtId="0" fontId="3" fillId="4" borderId="20" xfId="0" applyFont="1" applyFill="1" applyBorder="1"/>
    <xf numFmtId="0" fontId="0" fillId="4" borderId="22" xfId="0" applyFill="1" applyBorder="1"/>
    <xf numFmtId="0" fontId="0" fillId="4" borderId="38" xfId="0" applyFill="1" applyBorder="1"/>
    <xf numFmtId="0" fontId="0" fillId="0" borderId="20" xfId="0" applyBorder="1"/>
    <xf numFmtId="0" fontId="0" fillId="0" borderId="21" xfId="0" applyBorder="1"/>
    <xf numFmtId="0" fontId="0" fillId="3" borderId="11" xfId="0" applyFill="1" applyBorder="1"/>
    <xf numFmtId="0" fontId="0" fillId="0" borderId="22" xfId="0" applyBorder="1"/>
    <xf numFmtId="0" fontId="0" fillId="13" borderId="0" xfId="0" applyFill="1"/>
    <xf numFmtId="0" fontId="0" fillId="14" borderId="0" xfId="0" applyFill="1"/>
    <xf numFmtId="0" fontId="3" fillId="11" borderId="37" xfId="0" applyFont="1" applyFill="1" applyBorder="1"/>
    <xf numFmtId="0" fontId="3" fillId="11" borderId="24" xfId="0" applyFont="1" applyFill="1" applyBorder="1"/>
    <xf numFmtId="0" fontId="0" fillId="11" borderId="37" xfId="0" applyFill="1" applyBorder="1"/>
    <xf numFmtId="0" fontId="0" fillId="11" borderId="24" xfId="0" applyFill="1" applyBorder="1"/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A-4967-B22F-CB7061BD2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A-4967-B22F-CB7061BD2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A-4967-B22F-CB7061BD2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AA-4967-B22F-CB7061BD2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Commits!$I$3:$L$3</c:f>
              <c:strCache>
                <c:ptCount val="4"/>
                <c:pt idx="0">
                  <c:v>% cs&lt;=5</c:v>
                </c:pt>
                <c:pt idx="1">
                  <c:v>% cs&lt;=10</c:v>
                </c:pt>
                <c:pt idx="2">
                  <c:v>% cs&lt;=20</c:v>
                </c:pt>
                <c:pt idx="3">
                  <c:v>% cs&lt;inf</c:v>
                </c:pt>
              </c:strCache>
            </c:strRef>
          </c:cat>
          <c:val>
            <c:numRef>
              <c:f>Commits!$I$31:$L$31</c:f>
              <c:numCache>
                <c:formatCode>General</c:formatCode>
                <c:ptCount val="4"/>
                <c:pt idx="0">
                  <c:v>79.695677588637395</c:v>
                </c:pt>
                <c:pt idx="1">
                  <c:v>9.9251213229916964</c:v>
                </c:pt>
                <c:pt idx="2">
                  <c:v>5.220028171022066</c:v>
                </c:pt>
                <c:pt idx="3">
                  <c:v>5.1591729173488439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E-4256-9644-6972B2B0C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58-474D-AD64-7A088E4ED5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58-474D-AD64-7A088E4ED5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58-474D-AD64-7A088E4ED5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F-48DB-9C09-C14BAF9C5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Commits!$L$36:$O$36</c:f>
              <c:strCache>
                <c:ptCount val="4"/>
                <c:pt idx="0">
                  <c:v>%LD cs&lt;=5 </c:v>
                </c:pt>
                <c:pt idx="1">
                  <c:v>%LD cs&lt;=10</c:v>
                </c:pt>
                <c:pt idx="2">
                  <c:v>%LD cs&lt;=20</c:v>
                </c:pt>
                <c:pt idx="3">
                  <c:v>%LD cs&lt;inf</c:v>
                </c:pt>
              </c:strCache>
            </c:strRef>
          </c:cat>
          <c:val>
            <c:numRef>
              <c:f>Commits!$L$64:$O$64</c:f>
              <c:numCache>
                <c:formatCode>General</c:formatCode>
                <c:ptCount val="4"/>
                <c:pt idx="0">
                  <c:v>6.9732682596139801</c:v>
                </c:pt>
                <c:pt idx="1">
                  <c:v>5.2003522612693232</c:v>
                </c:pt>
                <c:pt idx="2">
                  <c:v>8.029022871767479</c:v>
                </c:pt>
                <c:pt idx="3">
                  <c:v>79.797356607349215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4F-48DB-9C09-C14BAF9C54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15</xdr:row>
      <xdr:rowOff>23812</xdr:rowOff>
    </xdr:from>
    <xdr:to>
      <xdr:col>21</xdr:col>
      <xdr:colOff>38099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0CB17B8-4D1C-40B0-92F3-B25DC4C2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352426</xdr:colOff>
      <xdr:row>15</xdr:row>
      <xdr:rowOff>23812</xdr:rowOff>
    </xdr:from>
    <xdr:to>
      <xdr:col>25</xdr:col>
      <xdr:colOff>438150</xdr:colOff>
      <xdr:row>29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4D6C4DC-BDC5-45FD-84B1-66C9CAA6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spnetboilerplate/aspnetboilerplate.g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opLeftCell="AK9" zoomScale="95" zoomScaleNormal="95" workbookViewId="0">
      <selection activeCell="AY5" sqref="AY5:AY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94" t="s">
        <v>25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92"/>
      <c r="V2" s="55"/>
      <c r="W2" s="136" t="s">
        <v>27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133"/>
      <c r="AM2" s="91" t="s">
        <v>23</v>
      </c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 t="s">
        <v>24</v>
      </c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 t="s">
        <v>42</v>
      </c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25"/>
    </row>
    <row r="3" spans="1:104" s="14" customFormat="1" x14ac:dyDescent="0.25">
      <c r="F3" s="21"/>
      <c r="G3" s="138" t="s">
        <v>18</v>
      </c>
      <c r="H3" s="116"/>
      <c r="I3" s="116"/>
      <c r="J3" s="117"/>
      <c r="K3" s="92" t="s">
        <v>20</v>
      </c>
      <c r="L3" s="93"/>
      <c r="M3" s="93"/>
      <c r="N3" s="94"/>
      <c r="O3" s="137" t="s">
        <v>19</v>
      </c>
      <c r="P3" s="137"/>
      <c r="Q3" s="137"/>
      <c r="R3" s="35"/>
      <c r="S3" s="98" t="s">
        <v>3</v>
      </c>
      <c r="T3" s="99"/>
      <c r="U3" s="99"/>
      <c r="V3" s="122"/>
      <c r="W3" s="123" t="s">
        <v>18</v>
      </c>
      <c r="X3" s="103"/>
      <c r="Y3" s="103"/>
      <c r="Z3" s="124"/>
      <c r="AA3" s="125" t="s">
        <v>20</v>
      </c>
      <c r="AB3" s="106"/>
      <c r="AC3" s="106"/>
      <c r="AD3" s="126"/>
      <c r="AE3" s="114" t="s">
        <v>19</v>
      </c>
      <c r="AF3" s="109"/>
      <c r="AG3" s="109"/>
      <c r="AH3" s="127"/>
      <c r="AI3" s="128" t="s">
        <v>3</v>
      </c>
      <c r="AJ3" s="129"/>
      <c r="AK3" s="129"/>
      <c r="AL3" s="129"/>
      <c r="AM3" s="135" t="s">
        <v>18</v>
      </c>
      <c r="AN3" s="100"/>
      <c r="AO3" s="100"/>
      <c r="AP3" s="101"/>
      <c r="AQ3" s="92" t="s">
        <v>20</v>
      </c>
      <c r="AR3" s="93"/>
      <c r="AS3" s="93"/>
      <c r="AT3" s="94"/>
      <c r="AU3" s="95" t="s">
        <v>19</v>
      </c>
      <c r="AV3" s="96"/>
      <c r="AW3" s="96"/>
      <c r="AX3" s="97"/>
      <c r="AY3" s="98" t="s">
        <v>3</v>
      </c>
      <c r="AZ3" s="99"/>
      <c r="BA3" s="99"/>
      <c r="BB3" s="99"/>
      <c r="BC3" s="100" t="s">
        <v>18</v>
      </c>
      <c r="BD3" s="100"/>
      <c r="BE3" s="100"/>
      <c r="BF3" s="101"/>
      <c r="BG3" s="92" t="s">
        <v>20</v>
      </c>
      <c r="BH3" s="93"/>
      <c r="BI3" s="93"/>
      <c r="BJ3" s="94"/>
      <c r="BK3" s="95" t="s">
        <v>19</v>
      </c>
      <c r="BL3" s="96"/>
      <c r="BM3" s="96"/>
      <c r="BN3" s="97"/>
      <c r="BO3" s="98" t="s">
        <v>3</v>
      </c>
      <c r="BP3" s="99"/>
      <c r="BQ3" s="99"/>
      <c r="BR3" s="99"/>
      <c r="BS3" s="100" t="s">
        <v>18</v>
      </c>
      <c r="BT3" s="100"/>
      <c r="BU3" s="100"/>
      <c r="BV3" s="101"/>
      <c r="BW3" s="92" t="s">
        <v>20</v>
      </c>
      <c r="BX3" s="93"/>
      <c r="BY3" s="93"/>
      <c r="BZ3" s="94"/>
      <c r="CA3" s="95" t="s">
        <v>19</v>
      </c>
      <c r="CB3" s="96"/>
      <c r="CC3" s="96"/>
      <c r="CD3" s="97"/>
      <c r="CE3" s="98" t="s">
        <v>3</v>
      </c>
      <c r="CF3" s="99"/>
      <c r="CG3" s="99"/>
      <c r="CH3" s="134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9005</v>
      </c>
      <c r="H5" s="6">
        <v>2206</v>
      </c>
      <c r="I5" s="50">
        <v>1014</v>
      </c>
      <c r="J5" s="49">
        <v>269</v>
      </c>
      <c r="K5" s="6">
        <v>11385</v>
      </c>
      <c r="L5" s="6">
        <v>5488</v>
      </c>
      <c r="M5" s="50">
        <v>3552</v>
      </c>
      <c r="N5" s="49">
        <v>873</v>
      </c>
      <c r="O5" s="6">
        <v>15063</v>
      </c>
      <c r="P5" s="6">
        <v>7907</v>
      </c>
      <c r="Q5" s="50">
        <v>5017</v>
      </c>
      <c r="R5" s="49">
        <v>2633</v>
      </c>
      <c r="S5" s="6">
        <v>89273</v>
      </c>
      <c r="T5" s="13">
        <v>57910</v>
      </c>
      <c r="U5" s="50">
        <v>29746</v>
      </c>
      <c r="V5" s="49">
        <v>17156</v>
      </c>
      <c r="W5" s="13">
        <v>129</v>
      </c>
      <c r="X5" s="13">
        <v>68</v>
      </c>
      <c r="Y5" s="50">
        <v>40</v>
      </c>
      <c r="Z5" s="49">
        <v>34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326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4.8710601719197708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46.704871060171918</v>
      </c>
      <c r="BB5" s="36">
        <f>(AL5*100)/F5</f>
        <v>31.375358166189113</v>
      </c>
      <c r="BC5" s="10">
        <f t="shared" ref="BC5:BR5" si="0">(W5*100)/G5</f>
        <v>1.4325374791782344</v>
      </c>
      <c r="BD5" s="10">
        <f t="shared" si="0"/>
        <v>3.0825022665457844</v>
      </c>
      <c r="BE5" s="10">
        <f t="shared" si="0"/>
        <v>3.9447731755424065</v>
      </c>
      <c r="BF5" s="36">
        <f t="shared" si="0"/>
        <v>12.639405204460967</v>
      </c>
      <c r="BG5" s="10">
        <f t="shared" si="0"/>
        <v>1.6600790513833992</v>
      </c>
      <c r="BH5" s="10">
        <f t="shared" si="0"/>
        <v>2.0954810495626823</v>
      </c>
      <c r="BI5" s="10">
        <f t="shared" si="0"/>
        <v>2.0551801801801801</v>
      </c>
      <c r="BJ5" s="36">
        <f t="shared" si="0"/>
        <v>6.7583046964490263</v>
      </c>
      <c r="BK5" s="10">
        <f t="shared" si="0"/>
        <v>1.6132244572794263</v>
      </c>
      <c r="BL5" s="10">
        <f t="shared" si="0"/>
        <v>2.1752877197420006</v>
      </c>
      <c r="BM5" s="10">
        <f t="shared" si="0"/>
        <v>2.6908511062387883</v>
      </c>
      <c r="BN5" s="36">
        <f t="shared" si="0"/>
        <v>3.9118875807064186</v>
      </c>
      <c r="BO5" s="10">
        <f t="shared" si="0"/>
        <v>0.60600629529645023</v>
      </c>
      <c r="BP5" s="10">
        <f t="shared" si="0"/>
        <v>0.65619064064928334</v>
      </c>
      <c r="BQ5" s="10">
        <f t="shared" si="0"/>
        <v>1.0959456733678479</v>
      </c>
      <c r="BR5" s="36">
        <f t="shared" si="0"/>
        <v>1.2765213336442061</v>
      </c>
      <c r="BS5" s="10">
        <f>G5/F5</f>
        <v>12.901146131805158</v>
      </c>
      <c r="BT5" s="10">
        <f>H5/F5</f>
        <v>3.1604584527220632</v>
      </c>
      <c r="BU5" s="10">
        <f>I5/F5</f>
        <v>1.4527220630372493</v>
      </c>
      <c r="BV5" s="36">
        <f>J5/F5</f>
        <v>0.38538681948424069</v>
      </c>
      <c r="BW5" s="10">
        <f>K5/F5</f>
        <v>16.310888252148999</v>
      </c>
      <c r="BX5" s="10">
        <f>L5/F5</f>
        <v>7.8624641833810891</v>
      </c>
      <c r="BY5" s="10">
        <f>M5/F5</f>
        <v>5.0888252148997131</v>
      </c>
      <c r="BZ5" s="36">
        <f>N5/F5</f>
        <v>1.2507163323782235</v>
      </c>
      <c r="CA5" s="10">
        <f>O5/F5</f>
        <v>21.58022922636103</v>
      </c>
      <c r="CB5" s="10">
        <f>P5/F5</f>
        <v>11.32808022922636</v>
      </c>
      <c r="CC5" s="10">
        <f>Q5/F5</f>
        <v>7.1876790830945563</v>
      </c>
      <c r="CD5" s="36">
        <f>R5/F5</f>
        <v>3.7722063037249285</v>
      </c>
      <c r="CE5" s="10">
        <f>S5/F5</f>
        <v>127.89828080229226</v>
      </c>
      <c r="CF5" s="10">
        <f>T5/F5</f>
        <v>82.965616045845266</v>
      </c>
      <c r="CG5" s="10">
        <f>U5/F5</f>
        <v>42.616045845272204</v>
      </c>
      <c r="CH5" s="36">
        <f>V5/F5</f>
        <v>24.578796561604584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2203</v>
      </c>
      <c r="H6" s="6">
        <v>921</v>
      </c>
      <c r="I6" s="50">
        <v>488</v>
      </c>
      <c r="J6" s="49">
        <v>306</v>
      </c>
      <c r="K6" s="6">
        <v>4556</v>
      </c>
      <c r="L6" s="6">
        <v>1997</v>
      </c>
      <c r="M6" s="50">
        <v>1061</v>
      </c>
      <c r="N6" s="49">
        <v>718</v>
      </c>
      <c r="O6" s="6">
        <v>8968</v>
      </c>
      <c r="P6" s="6">
        <v>3267</v>
      </c>
      <c r="Q6" s="50">
        <v>1716</v>
      </c>
      <c r="R6" s="49">
        <v>1128</v>
      </c>
      <c r="S6" s="6">
        <v>120682</v>
      </c>
      <c r="T6" s="13">
        <v>45830</v>
      </c>
      <c r="U6" s="50">
        <v>16836</v>
      </c>
      <c r="V6" s="49">
        <v>8018</v>
      </c>
      <c r="W6" s="13">
        <v>214</v>
      </c>
      <c r="X6" s="13">
        <v>97</v>
      </c>
      <c r="Y6" s="50">
        <v>48</v>
      </c>
      <c r="Z6" s="49">
        <v>41</v>
      </c>
      <c r="AA6" s="13">
        <v>377</v>
      </c>
      <c r="AB6" s="13">
        <v>201</v>
      </c>
      <c r="AC6" s="50">
        <v>112</v>
      </c>
      <c r="AD6" s="49">
        <v>76</v>
      </c>
      <c r="AE6" s="13">
        <v>600</v>
      </c>
      <c r="AF6" s="13">
        <v>311</v>
      </c>
      <c r="AG6" s="50">
        <v>179</v>
      </c>
      <c r="AH6" s="49">
        <v>113</v>
      </c>
      <c r="AI6" s="13">
        <v>1854</v>
      </c>
      <c r="AJ6" s="50">
        <v>1253</v>
      </c>
      <c r="AK6" s="50">
        <v>721</v>
      </c>
      <c r="AL6" s="52">
        <v>471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16.76300578034682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26.678523788350379</v>
      </c>
      <c r="AV6" s="2">
        <f>(AF6*100)/F6</f>
        <v>13.82836816362828</v>
      </c>
      <c r="AW6" s="10">
        <f>(AG6*100)/F6</f>
        <v>7.9590929301911961</v>
      </c>
      <c r="AX6" s="36">
        <f>(AH6*100)/F6</f>
        <v>5.0244553134726546</v>
      </c>
      <c r="AY6" s="2">
        <f>(AI6*100)/F6</f>
        <v>82.436638506002666</v>
      </c>
      <c r="AZ6" s="2">
        <f>(AJ6*100)/F6</f>
        <v>55.713650511338372</v>
      </c>
      <c r="BA6" s="10">
        <f>(AK6*100)/F6</f>
        <v>32.058692752334373</v>
      </c>
      <c r="BB6" s="36">
        <f>(AL6*100)/F6</f>
        <v>20.942641173855048</v>
      </c>
      <c r="BC6" s="10">
        <f t="shared" ref="BC6:BR6" si="1">(W6*100)/G6</f>
        <v>9.7140263277349064</v>
      </c>
      <c r="BD6" s="10">
        <f t="shared" si="1"/>
        <v>10.532030401737241</v>
      </c>
      <c r="BE6" s="10">
        <f t="shared" si="1"/>
        <v>9.8360655737704921</v>
      </c>
      <c r="BF6" s="36">
        <f t="shared" si="1"/>
        <v>13.398692810457517</v>
      </c>
      <c r="BG6" s="10">
        <f t="shared" si="1"/>
        <v>8.274802458296751</v>
      </c>
      <c r="BH6" s="10">
        <f t="shared" si="1"/>
        <v>10.065097646469704</v>
      </c>
      <c r="BI6" s="10">
        <f t="shared" si="1"/>
        <v>10.55607917059378</v>
      </c>
      <c r="BJ6" s="36">
        <f t="shared" si="1"/>
        <v>10.584958217270195</v>
      </c>
      <c r="BK6" s="10">
        <f t="shared" si="1"/>
        <v>6.6904549509366635</v>
      </c>
      <c r="BL6" s="10">
        <f t="shared" si="1"/>
        <v>9.5194367921640648</v>
      </c>
      <c r="BM6" s="10">
        <f t="shared" si="1"/>
        <v>10.431235431235431</v>
      </c>
      <c r="BN6" s="36">
        <f t="shared" si="1"/>
        <v>10.0177304964539</v>
      </c>
      <c r="BO6" s="10">
        <f t="shared" si="1"/>
        <v>1.536268871911304</v>
      </c>
      <c r="BP6" s="10">
        <f t="shared" si="1"/>
        <v>2.7340170194195941</v>
      </c>
      <c r="BQ6" s="10">
        <f t="shared" si="1"/>
        <v>4.2824899025896892</v>
      </c>
      <c r="BR6" s="36">
        <f t="shared" si="1"/>
        <v>5.8742828635569966</v>
      </c>
      <c r="BS6" s="10">
        <f>G6/F6</f>
        <v>0.97954646509559806</v>
      </c>
      <c r="BT6" s="10">
        <f>H6/F6</f>
        <v>0.4095153401511783</v>
      </c>
      <c r="BU6" s="10">
        <f>I6/F6</f>
        <v>0.2169853268119164</v>
      </c>
      <c r="BV6" s="36">
        <f>J6/F6</f>
        <v>0.13606047132058693</v>
      </c>
      <c r="BW6" s="10">
        <f>K6/F6</f>
        <v>2.025789239662072</v>
      </c>
      <c r="BX6" s="10">
        <f>L6/F6</f>
        <v>0.88795020008892844</v>
      </c>
      <c r="BY6" s="10">
        <f>M6/F6</f>
        <v>0.47176522899066253</v>
      </c>
      <c r="BZ6" s="36">
        <f>N6/F6</f>
        <v>0.3192530013339262</v>
      </c>
      <c r="CA6" s="10">
        <f>O6/F6</f>
        <v>3.987550022232103</v>
      </c>
      <c r="CB6" s="10">
        <f>P6/F6</f>
        <v>1.4526456202756781</v>
      </c>
      <c r="CC6" s="10">
        <f>Q6/F6</f>
        <v>0.76300578034682076</v>
      </c>
      <c r="CD6" s="36">
        <f>R6/F6</f>
        <v>0.50155624722098713</v>
      </c>
      <c r="CE6" s="10">
        <f>S6/F6</f>
        <v>53.660293463761668</v>
      </c>
      <c r="CF6" s="10">
        <f>T6/F6</f>
        <v>20.377945753668296</v>
      </c>
      <c r="CG6" s="10">
        <f>U6/F6</f>
        <v>7.4859937750111163</v>
      </c>
      <c r="CH6" s="36">
        <f>V6/F6</f>
        <v>3.5651400622498888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5574</v>
      </c>
      <c r="H7" s="47">
        <v>1553</v>
      </c>
      <c r="I7" s="50">
        <v>594</v>
      </c>
      <c r="J7" s="49">
        <v>321</v>
      </c>
      <c r="K7" s="47">
        <v>12536</v>
      </c>
      <c r="L7" s="47">
        <v>4991</v>
      </c>
      <c r="M7" s="50">
        <v>2158</v>
      </c>
      <c r="N7" s="49">
        <v>1119</v>
      </c>
      <c r="O7" s="47">
        <v>20658</v>
      </c>
      <c r="P7" s="47">
        <v>7220</v>
      </c>
      <c r="Q7" s="50">
        <v>3259</v>
      </c>
      <c r="R7" s="49">
        <v>1795</v>
      </c>
      <c r="S7" s="47">
        <v>134307</v>
      </c>
      <c r="T7" s="50">
        <v>47205</v>
      </c>
      <c r="U7" s="50">
        <v>21042</v>
      </c>
      <c r="V7" s="49">
        <v>8868</v>
      </c>
      <c r="W7" s="50">
        <v>145</v>
      </c>
      <c r="X7" s="50">
        <v>64</v>
      </c>
      <c r="Y7" s="50">
        <v>34</v>
      </c>
      <c r="Z7" s="49">
        <v>20</v>
      </c>
      <c r="AA7" s="50">
        <v>244</v>
      </c>
      <c r="AB7" s="50">
        <v>113</v>
      </c>
      <c r="AC7" s="50">
        <v>62</v>
      </c>
      <c r="AD7" s="49">
        <v>53</v>
      </c>
      <c r="AE7" s="50">
        <v>339</v>
      </c>
      <c r="AF7" s="50">
        <v>175</v>
      </c>
      <c r="AG7" s="50">
        <v>104</v>
      </c>
      <c r="AH7" s="49">
        <v>66</v>
      </c>
      <c r="AI7" s="50">
        <v>517</v>
      </c>
      <c r="AJ7" s="50">
        <v>364</v>
      </c>
      <c r="AK7" s="50">
        <v>235</v>
      </c>
      <c r="AL7" s="52">
        <v>176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4.6703296703296706</v>
      </c>
      <c r="AP7" s="52">
        <f t="shared" ref="AP7:AP25" si="5">(Z7*100)/F7</f>
        <v>2.7472527472527473</v>
      </c>
      <c r="AQ7" s="47">
        <f t="shared" ref="AQ7:AQ25" si="6">(AA7*100)/F7</f>
        <v>33.516483516483518</v>
      </c>
      <c r="AR7" s="47">
        <f t="shared" ref="AR7:AR25" si="7">(AB7*100)/F7</f>
        <v>15.521978021978022</v>
      </c>
      <c r="AS7" s="50">
        <f t="shared" ref="AS7:AS25" si="8">(AC7*100)/F7</f>
        <v>8.5164835164835164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14.285714285714286</v>
      </c>
      <c r="AX7" s="52">
        <f t="shared" ref="AX7:AX25" si="13">(AH7*100)/F7</f>
        <v>9.0659340659340657</v>
      </c>
      <c r="AY7" s="47">
        <f t="shared" ref="AY7:AY25" si="14">(AI7*100)/F7</f>
        <v>71.016483516483518</v>
      </c>
      <c r="AZ7" s="47">
        <f t="shared" ref="AZ7:AZ25" si="15">(AJ7*100)/F7</f>
        <v>50</v>
      </c>
      <c r="BA7" s="50">
        <f t="shared" ref="BA7:BA25" si="16">(AK7*100)/F7</f>
        <v>32.280219780219781</v>
      </c>
      <c r="BB7" s="52">
        <f t="shared" ref="BB7:BB25" si="17">(AL7*100)/F7</f>
        <v>24.175824175824175</v>
      </c>
      <c r="BC7" s="50">
        <f t="shared" ref="BC7:BC25" si="18">(W7*100)/G7</f>
        <v>2.6013634732687478</v>
      </c>
      <c r="BD7" s="50">
        <f t="shared" ref="BD7:BD25" si="19">(X7*100)/H7</f>
        <v>4.1210560206052804</v>
      </c>
      <c r="BE7" s="50">
        <f t="shared" ref="BE7:BE25" si="20">(Y7*100)/I7</f>
        <v>5.7239057239057241</v>
      </c>
      <c r="BF7" s="52">
        <f t="shared" ref="BF7:BF25" si="21">(Z7*100)/J7</f>
        <v>6.2305295950155761</v>
      </c>
      <c r="BG7" s="50">
        <f t="shared" ref="BG7:BG25" si="22">(AA7*100)/K7</f>
        <v>1.94639438417358</v>
      </c>
      <c r="BH7" s="50">
        <f t="shared" ref="BH7:BH25" si="23">(AB7*100)/L7</f>
        <v>2.2640753356040872</v>
      </c>
      <c r="BI7" s="50">
        <f t="shared" ref="BI7:BI25" si="24">(AC7*100)/M7</f>
        <v>2.8730305838739572</v>
      </c>
      <c r="BJ7" s="52">
        <f t="shared" ref="BJ7:BJ25" si="25">(AD7*100)/N7</f>
        <v>4.7363717605004467</v>
      </c>
      <c r="BK7" s="50">
        <f t="shared" ref="BK7:BK25" si="26">(AE7*100)/O7</f>
        <v>1.6410107464420562</v>
      </c>
      <c r="BL7" s="50">
        <f t="shared" ref="BL7:BL25" si="27">(AF7*100)/P7</f>
        <v>2.4238227146814406</v>
      </c>
      <c r="BM7" s="50">
        <f t="shared" ref="BM7:BM25" si="28">(AG7*100)/Q7</f>
        <v>3.1911629334151579</v>
      </c>
      <c r="BN7" s="52">
        <f t="shared" ref="BN7:BN25" si="29">(AH7*100)/R7</f>
        <v>3.6768802228412256</v>
      </c>
      <c r="BO7" s="50">
        <f t="shared" ref="BO7:BO25" si="30">(AI7*100)/S7</f>
        <v>0.38493898307608687</v>
      </c>
      <c r="BP7" s="50">
        <f t="shared" ref="BP7:BP25" si="31">(AJ7*100)/T7</f>
        <v>0.77110475585213434</v>
      </c>
      <c r="BQ7" s="50">
        <f t="shared" ref="BQ7:BQ25" si="32">(AK7*100)/U7</f>
        <v>1.1168139910654882</v>
      </c>
      <c r="BR7" s="52">
        <f t="shared" ref="BR7:BR25" si="33">(AL7*100)/V7</f>
        <v>1.9846639603067209</v>
      </c>
      <c r="BS7" s="50">
        <f t="shared" ref="BS7:BS25" si="34">G7/F7</f>
        <v>7.6565934065934069</v>
      </c>
      <c r="BT7" s="50">
        <f t="shared" ref="BT7:BT25" si="35">H7/F7</f>
        <v>2.1332417582417582</v>
      </c>
      <c r="BU7" s="50">
        <f t="shared" ref="BU7:BU25" si="36">I7/F7</f>
        <v>0.81593406593406592</v>
      </c>
      <c r="BV7" s="52">
        <f t="shared" ref="BV7:BV25" si="37">J7/F7</f>
        <v>0.44093406593406592</v>
      </c>
      <c r="BW7" s="50">
        <f t="shared" ref="BW7:BW25" si="38">K7/F7</f>
        <v>17.219780219780219</v>
      </c>
      <c r="BX7" s="50">
        <f t="shared" ref="BX7:BX25" si="39">L7/F7</f>
        <v>6.8557692307692308</v>
      </c>
      <c r="BY7" s="50">
        <f t="shared" ref="BY7:BY25" si="40">M7/F7</f>
        <v>2.9642857142857144</v>
      </c>
      <c r="BZ7" s="52">
        <f t="shared" ref="BZ7:BZ25" si="41">N7/F7</f>
        <v>1.5370879120879122</v>
      </c>
      <c r="CA7" s="50">
        <f t="shared" ref="CA7:CA25" si="42">O7/F7</f>
        <v>28.376373626373628</v>
      </c>
      <c r="CB7" s="50">
        <f t="shared" ref="CB7:CB25" si="43">P7/F7</f>
        <v>9.9175824175824179</v>
      </c>
      <c r="CC7" s="50">
        <f t="shared" ref="CC7:CC25" si="44">Q7/F7</f>
        <v>4.4766483516483513</v>
      </c>
      <c r="CD7" s="52">
        <f t="shared" ref="CD7:CD25" si="45">R7/F7</f>
        <v>2.4656593406593408</v>
      </c>
      <c r="CE7" s="50">
        <f t="shared" ref="CE7:CE25" si="46">S7/F7</f>
        <v>184.48763736263737</v>
      </c>
      <c r="CF7" s="50">
        <f t="shared" ref="CF7:CF25" si="47">T7/F7</f>
        <v>64.842032967032964</v>
      </c>
      <c r="CG7" s="50">
        <f t="shared" ref="CG7:CG25" si="48">U7/F7</f>
        <v>28.903846153846153</v>
      </c>
      <c r="CH7" s="52">
        <f t="shared" ref="CH7:CH25" si="49">V7/F7</f>
        <v>12.181318681318681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78434</v>
      </c>
      <c r="I8" s="50">
        <v>29824</v>
      </c>
      <c r="J8" s="49">
        <v>29031</v>
      </c>
      <c r="K8" s="50">
        <v>115458</v>
      </c>
      <c r="L8" s="50">
        <v>91013</v>
      </c>
      <c r="M8" s="50">
        <v>83072</v>
      </c>
      <c r="N8" s="49">
        <v>78726</v>
      </c>
      <c r="O8" s="50">
        <v>141423</v>
      </c>
      <c r="P8" s="50">
        <v>94687</v>
      </c>
      <c r="Q8" s="50">
        <v>89093</v>
      </c>
      <c r="R8" s="49">
        <v>86158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713</v>
      </c>
      <c r="AF8" s="50">
        <v>608</v>
      </c>
      <c r="AG8" s="50">
        <v>496</v>
      </c>
      <c r="AH8" s="49">
        <v>460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75.210970464135016</v>
      </c>
      <c r="AV8" s="47">
        <f t="shared" si="11"/>
        <v>64.135021097046419</v>
      </c>
      <c r="AW8" s="50">
        <f t="shared" si="12"/>
        <v>52.320675105485229</v>
      </c>
      <c r="AX8" s="52">
        <f t="shared" si="13"/>
        <v>48.52320675105485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0.52145753117270577</v>
      </c>
      <c r="BE8" s="50">
        <f t="shared" si="20"/>
        <v>0.90195815450643779</v>
      </c>
      <c r="BF8" s="52">
        <f t="shared" si="21"/>
        <v>0.85081464641245563</v>
      </c>
      <c r="BG8" s="50">
        <f t="shared" si="22"/>
        <v>0.55258189125049806</v>
      </c>
      <c r="BH8" s="50">
        <f t="shared" si="23"/>
        <v>0.61419797171832591</v>
      </c>
      <c r="BI8" s="50">
        <f t="shared" si="24"/>
        <v>0.4815100154083205</v>
      </c>
      <c r="BJ8" s="52">
        <f t="shared" si="25"/>
        <v>0.45093107740771793</v>
      </c>
      <c r="BK8" s="50">
        <f t="shared" si="26"/>
        <v>0.50416127504012787</v>
      </c>
      <c r="BL8" s="50">
        <f t="shared" si="27"/>
        <v>0.64211560193057127</v>
      </c>
      <c r="BM8" s="50">
        <f t="shared" si="28"/>
        <v>0.5567216279617927</v>
      </c>
      <c r="BN8" s="52">
        <f t="shared" si="29"/>
        <v>0.53390282968499736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82.73628691983123</v>
      </c>
      <c r="BU8" s="50">
        <f t="shared" si="36"/>
        <v>31.459915611814345</v>
      </c>
      <c r="BV8" s="52">
        <f t="shared" si="37"/>
        <v>30.623417721518987</v>
      </c>
      <c r="BW8" s="50">
        <f t="shared" si="38"/>
        <v>121.79113924050633</v>
      </c>
      <c r="BX8" s="50">
        <f t="shared" si="39"/>
        <v>96.005274261603375</v>
      </c>
      <c r="BY8" s="50">
        <f t="shared" si="40"/>
        <v>87.628691983122366</v>
      </c>
      <c r="BZ8" s="52">
        <f t="shared" si="41"/>
        <v>83.044303797468359</v>
      </c>
      <c r="CA8" s="50">
        <f t="shared" si="42"/>
        <v>149.18037974683546</v>
      </c>
      <c r="CB8" s="50">
        <f t="shared" si="43"/>
        <v>99.880801687763707</v>
      </c>
      <c r="CC8" s="50">
        <f t="shared" si="44"/>
        <v>93.979957805907176</v>
      </c>
      <c r="CD8" s="52">
        <f t="shared" si="45"/>
        <v>90.883966244725741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14987</v>
      </c>
      <c r="H9" s="50">
        <v>9842</v>
      </c>
      <c r="I9" s="50">
        <v>3000</v>
      </c>
      <c r="J9" s="49">
        <v>2237</v>
      </c>
      <c r="K9" s="50">
        <v>68822</v>
      </c>
      <c r="L9" s="50">
        <v>47032</v>
      </c>
      <c r="M9" s="50">
        <v>15059</v>
      </c>
      <c r="N9" s="49">
        <v>12357</v>
      </c>
      <c r="O9" s="50">
        <v>130913</v>
      </c>
      <c r="P9" s="50">
        <v>81133</v>
      </c>
      <c r="Q9" s="50">
        <v>30685</v>
      </c>
      <c r="R9" s="49">
        <v>26138</v>
      </c>
      <c r="S9" s="50">
        <v>2881198</v>
      </c>
      <c r="T9" s="50">
        <v>2307714</v>
      </c>
      <c r="U9" s="50">
        <v>1725778</v>
      </c>
      <c r="V9" s="49">
        <v>1333946</v>
      </c>
      <c r="W9" s="50">
        <v>484</v>
      </c>
      <c r="X9" s="50">
        <v>325</v>
      </c>
      <c r="Y9" s="50">
        <v>175</v>
      </c>
      <c r="Z9" s="49">
        <v>122</v>
      </c>
      <c r="AA9" s="50">
        <v>872</v>
      </c>
      <c r="AB9" s="50">
        <v>651</v>
      </c>
      <c r="AC9" s="50">
        <v>343</v>
      </c>
      <c r="AD9" s="49">
        <v>273</v>
      </c>
      <c r="AE9" s="50">
        <v>1147</v>
      </c>
      <c r="AF9" s="50">
        <v>901</v>
      </c>
      <c r="AG9" s="50">
        <v>525</v>
      </c>
      <c r="AH9" s="49">
        <v>417</v>
      </c>
      <c r="AI9" s="50">
        <v>4834</v>
      </c>
      <c r="AJ9" s="50">
        <v>4280</v>
      </c>
      <c r="AK9" s="50">
        <v>3844</v>
      </c>
      <c r="AL9" s="52">
        <v>3441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16.515151515151516</v>
      </c>
      <c r="AR9" s="47">
        <f t="shared" si="7"/>
        <v>12.329545454545455</v>
      </c>
      <c r="AS9" s="50">
        <f t="shared" si="8"/>
        <v>6.4962121212121211</v>
      </c>
      <c r="AT9" s="52">
        <f t="shared" si="9"/>
        <v>5.1704545454545459</v>
      </c>
      <c r="AU9" s="47">
        <f t="shared" si="10"/>
        <v>21.723484848484848</v>
      </c>
      <c r="AV9" s="47">
        <f t="shared" si="11"/>
        <v>17.064393939393938</v>
      </c>
      <c r="AW9" s="50">
        <f t="shared" si="12"/>
        <v>9.9431818181818183</v>
      </c>
      <c r="AX9" s="52">
        <f t="shared" si="13"/>
        <v>7.8977272727272725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65.170454545454547</v>
      </c>
      <c r="BC9" s="50">
        <f t="shared" si="18"/>
        <v>3.2294655367985587</v>
      </c>
      <c r="BD9" s="50">
        <f t="shared" si="19"/>
        <v>3.3021743548059339</v>
      </c>
      <c r="BE9" s="50">
        <f t="shared" si="20"/>
        <v>5.833333333333333</v>
      </c>
      <c r="BF9" s="52">
        <f t="shared" si="21"/>
        <v>5.4537326776933392</v>
      </c>
      <c r="BG9" s="50">
        <f t="shared" si="22"/>
        <v>1.2670367033797332</v>
      </c>
      <c r="BH9" s="50">
        <f t="shared" si="23"/>
        <v>1.384163973464875</v>
      </c>
      <c r="BI9" s="50">
        <f t="shared" si="24"/>
        <v>2.2777076831130887</v>
      </c>
      <c r="BJ9" s="52">
        <f t="shared" si="25"/>
        <v>2.2092740956542851</v>
      </c>
      <c r="BK9" s="50">
        <f t="shared" si="26"/>
        <v>0.87615439261188732</v>
      </c>
      <c r="BL9" s="50">
        <f t="shared" si="27"/>
        <v>1.1105222289327401</v>
      </c>
      <c r="BM9" s="50">
        <f t="shared" si="28"/>
        <v>1.7109336809516049</v>
      </c>
      <c r="BN9" s="52">
        <f t="shared" si="29"/>
        <v>1.5953783763103528</v>
      </c>
      <c r="BO9" s="50">
        <f t="shared" si="30"/>
        <v>0.16777743147121441</v>
      </c>
      <c r="BP9" s="50">
        <f t="shared" si="31"/>
        <v>0.18546492329638767</v>
      </c>
      <c r="BQ9" s="50">
        <f t="shared" si="32"/>
        <v>0.22274012068759713</v>
      </c>
      <c r="BR9" s="52">
        <f t="shared" si="33"/>
        <v>0.25795646900249336</v>
      </c>
      <c r="BS9" s="50">
        <f t="shared" si="34"/>
        <v>2.8384469696969696</v>
      </c>
      <c r="BT9" s="50">
        <f t="shared" si="35"/>
        <v>1.8640151515151515</v>
      </c>
      <c r="BU9" s="50">
        <f t="shared" si="36"/>
        <v>0.56818181818181823</v>
      </c>
      <c r="BV9" s="52">
        <f t="shared" si="37"/>
        <v>0.4236742424242424</v>
      </c>
      <c r="BW9" s="50">
        <f t="shared" si="38"/>
        <v>13.034469696969698</v>
      </c>
      <c r="BX9" s="50">
        <f t="shared" si="39"/>
        <v>8.9075757575757581</v>
      </c>
      <c r="BY9" s="50">
        <f t="shared" si="40"/>
        <v>2.8520833333333333</v>
      </c>
      <c r="BZ9" s="52">
        <f t="shared" si="41"/>
        <v>2.3403409090909091</v>
      </c>
      <c r="CA9" s="50">
        <f t="shared" si="42"/>
        <v>24.794128787878787</v>
      </c>
      <c r="CB9" s="50">
        <f t="shared" si="43"/>
        <v>15.366098484848484</v>
      </c>
      <c r="CC9" s="50">
        <f t="shared" si="44"/>
        <v>5.8115530303030303</v>
      </c>
      <c r="CD9" s="52">
        <f t="shared" si="45"/>
        <v>4.9503787878787877</v>
      </c>
      <c r="CE9" s="50">
        <f t="shared" si="46"/>
        <v>545.6814393939394</v>
      </c>
      <c r="CF9" s="50">
        <f t="shared" si="47"/>
        <v>437.06704545454545</v>
      </c>
      <c r="CG9" s="50">
        <f t="shared" si="48"/>
        <v>326.85189393939396</v>
      </c>
      <c r="CH9" s="52">
        <f t="shared" si="49"/>
        <v>252.64128787878789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793</v>
      </c>
      <c r="I10" s="50">
        <v>480</v>
      </c>
      <c r="J10" s="49">
        <v>431</v>
      </c>
      <c r="K10" s="50">
        <v>2432</v>
      </c>
      <c r="L10" s="50">
        <v>1158</v>
      </c>
      <c r="M10" s="50">
        <v>778</v>
      </c>
      <c r="N10" s="49">
        <v>587</v>
      </c>
      <c r="O10" s="50">
        <v>4131</v>
      </c>
      <c r="P10" s="50">
        <v>1457</v>
      </c>
      <c r="Q10" s="50">
        <v>932</v>
      </c>
      <c r="R10" s="49">
        <v>692</v>
      </c>
      <c r="S10" s="50">
        <v>346002</v>
      </c>
      <c r="T10" s="50">
        <v>270025</v>
      </c>
      <c r="U10" s="50">
        <v>221407</v>
      </c>
      <c r="V10" s="49">
        <v>176892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7.8184110970996219</v>
      </c>
      <c r="BE10" s="50">
        <f t="shared" si="20"/>
        <v>7.916666666666667</v>
      </c>
      <c r="BF10" s="52">
        <f t="shared" si="21"/>
        <v>7.1925754060324829</v>
      </c>
      <c r="BG10" s="50">
        <f t="shared" si="22"/>
        <v>5.5509868421052628</v>
      </c>
      <c r="BH10" s="50">
        <f t="shared" si="23"/>
        <v>7.2538860103626943</v>
      </c>
      <c r="BI10" s="50">
        <f t="shared" si="24"/>
        <v>7.8406169665809768</v>
      </c>
      <c r="BJ10" s="52">
        <f t="shared" si="25"/>
        <v>7.3253833049403747</v>
      </c>
      <c r="BK10" s="50">
        <f t="shared" si="26"/>
        <v>4.3088840474461385</v>
      </c>
      <c r="BL10" s="50">
        <f t="shared" si="27"/>
        <v>7.5497597803706249</v>
      </c>
      <c r="BM10" s="50">
        <f t="shared" si="28"/>
        <v>8.3690987124463518</v>
      </c>
      <c r="BN10" s="52">
        <f t="shared" si="29"/>
        <v>8.0924855491329488</v>
      </c>
      <c r="BO10" s="50">
        <f t="shared" si="30"/>
        <v>0.18843821712013226</v>
      </c>
      <c r="BP10" s="50">
        <f t="shared" si="31"/>
        <v>0.22479400055550411</v>
      </c>
      <c r="BQ10" s="50">
        <f t="shared" si="32"/>
        <v>0.24479804161566707</v>
      </c>
      <c r="BR10" s="52">
        <f t="shared" si="33"/>
        <v>0.26626416118309476</v>
      </c>
      <c r="BS10" s="50">
        <f t="shared" si="34"/>
        <v>2.2639664804469275</v>
      </c>
      <c r="BT10" s="50">
        <f t="shared" si="35"/>
        <v>1.1075418994413408</v>
      </c>
      <c r="BU10" s="50">
        <f t="shared" si="36"/>
        <v>0.67039106145251393</v>
      </c>
      <c r="BV10" s="52">
        <f t="shared" si="37"/>
        <v>0.60195530726256985</v>
      </c>
      <c r="BW10" s="50">
        <f t="shared" si="38"/>
        <v>3.3966480446927374</v>
      </c>
      <c r="BX10" s="50">
        <f t="shared" si="39"/>
        <v>1.6173184357541899</v>
      </c>
      <c r="BY10" s="50">
        <f t="shared" si="40"/>
        <v>1.0865921787709498</v>
      </c>
      <c r="BZ10" s="52">
        <f t="shared" si="41"/>
        <v>0.81983240223463683</v>
      </c>
      <c r="CA10" s="50">
        <f t="shared" si="42"/>
        <v>5.7695530726256985</v>
      </c>
      <c r="CB10" s="50">
        <f t="shared" si="43"/>
        <v>2.0349162011173183</v>
      </c>
      <c r="CC10" s="50">
        <f t="shared" si="44"/>
        <v>1.3016759776536313</v>
      </c>
      <c r="CD10" s="52">
        <f t="shared" si="45"/>
        <v>0.96648044692737434</v>
      </c>
      <c r="CE10" s="50">
        <f t="shared" si="46"/>
        <v>483.24301675977654</v>
      </c>
      <c r="CF10" s="50">
        <f t="shared" si="47"/>
        <v>377.12988826815644</v>
      </c>
      <c r="CG10" s="50">
        <f t="shared" si="48"/>
        <v>309.22765363128491</v>
      </c>
      <c r="CH10" s="52">
        <f t="shared" si="49"/>
        <v>247.0558659217877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7309</v>
      </c>
      <c r="H11" s="50">
        <v>4181</v>
      </c>
      <c r="I11" s="50">
        <v>2577</v>
      </c>
      <c r="J11" s="49">
        <v>1667</v>
      </c>
      <c r="K11" s="50">
        <v>15689</v>
      </c>
      <c r="L11" s="50">
        <v>9100</v>
      </c>
      <c r="M11" s="50">
        <v>4063</v>
      </c>
      <c r="N11" s="49">
        <v>2982</v>
      </c>
      <c r="O11" s="50">
        <v>27491</v>
      </c>
      <c r="P11" s="50">
        <v>13899</v>
      </c>
      <c r="Q11" s="50">
        <v>6047</v>
      </c>
      <c r="R11" s="49">
        <v>4134</v>
      </c>
      <c r="S11" s="50">
        <v>461617</v>
      </c>
      <c r="T11" s="50">
        <v>212320</v>
      </c>
      <c r="U11" s="50">
        <v>94523</v>
      </c>
      <c r="V11" s="49">
        <v>32536</v>
      </c>
      <c r="W11" s="50">
        <v>231</v>
      </c>
      <c r="X11" s="50">
        <v>168</v>
      </c>
      <c r="Y11" s="50">
        <v>115</v>
      </c>
      <c r="Z11" s="49">
        <v>85</v>
      </c>
      <c r="AA11" s="50">
        <v>390</v>
      </c>
      <c r="AB11" s="50">
        <v>253</v>
      </c>
      <c r="AC11" s="50">
        <v>177</v>
      </c>
      <c r="AD11" s="49">
        <v>132</v>
      </c>
      <c r="AE11" s="50">
        <v>540</v>
      </c>
      <c r="AF11" s="50">
        <v>372</v>
      </c>
      <c r="AG11" s="50">
        <v>251</v>
      </c>
      <c r="AH11" s="49">
        <v>169</v>
      </c>
      <c r="AI11" s="50">
        <v>1080</v>
      </c>
      <c r="AJ11" s="50">
        <v>840</v>
      </c>
      <c r="AK11" s="50">
        <v>611</v>
      </c>
      <c r="AL11" s="46">
        <v>439</v>
      </c>
      <c r="AM11" s="50">
        <f t="shared" ref="AM11:AM19" si="50">(W11*100)/F11</f>
        <v>18.765231519090172</v>
      </c>
      <c r="AN11" s="47">
        <f t="shared" ref="AN11:AN19" si="51">(X11*100)/F11</f>
        <v>13.647441104792851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31.681559707554833</v>
      </c>
      <c r="AR11" s="47">
        <f t="shared" ref="AR11:AR19" si="55">(AB11*100)/F11</f>
        <v>20.552396425670185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43.866774979691307</v>
      </c>
      <c r="AV11" s="47">
        <f t="shared" ref="AV11:AV19" si="59">(AF11*100)/F11</f>
        <v>30.219333874898457</v>
      </c>
      <c r="AW11" s="50">
        <f t="shared" ref="AW11:AW19" si="60">(AG11*100)/F11</f>
        <v>20.389926888708366</v>
      </c>
      <c r="AX11" s="52">
        <f t="shared" ref="AX11:AX19" si="61">(AH11*100)/F11</f>
        <v>13.728675873273762</v>
      </c>
      <c r="AY11" s="47">
        <f t="shared" ref="AY11:AY19" si="62">(AI11*100)/F11</f>
        <v>87.733549959382614</v>
      </c>
      <c r="AZ11" s="47">
        <f t="shared" ref="AZ11:AZ19" si="63">(AJ11*100)/F11</f>
        <v>68.237205523964263</v>
      </c>
      <c r="BA11" s="50">
        <f t="shared" ref="BA11:BA19" si="64">(AK11*100)/F11</f>
        <v>49.634443541835907</v>
      </c>
      <c r="BB11" s="52">
        <f t="shared" ref="BB11:BB19" si="65">(AL11*100)/F11</f>
        <v>35.662063363119415</v>
      </c>
      <c r="BC11" s="50">
        <f t="shared" ref="BC11:BC19" si="66">(W11*100)/G11</f>
        <v>3.1604870707347108</v>
      </c>
      <c r="BD11" s="50">
        <f t="shared" ref="BD11:BD19" si="67">(X11*100)/H11</f>
        <v>4.0181774695049031</v>
      </c>
      <c r="BE11" s="50">
        <f t="shared" ref="BE11:BE19" si="68">(Y11*100)/I11</f>
        <v>4.4625533566162208</v>
      </c>
      <c r="BF11" s="52">
        <f t="shared" ref="BF11:BF19" si="69">(Z11*100)/J11</f>
        <v>5.0989802039592078</v>
      </c>
      <c r="BG11" s="50">
        <f t="shared" ref="BG11:BG19" si="70">(AA11*100)/K11</f>
        <v>2.4858180891070178</v>
      </c>
      <c r="BH11" s="50">
        <f t="shared" ref="BH11:BH19" si="71">(AB11*100)/L11</f>
        <v>2.7802197802197801</v>
      </c>
      <c r="BI11" s="50">
        <f t="shared" ref="BI11:BI19" si="72">(AC11*100)/M11</f>
        <v>4.356386906226926</v>
      </c>
      <c r="BJ11" s="52">
        <f t="shared" ref="BJ11:BJ19" si="73">(AD11*100)/N11</f>
        <v>4.4265593561368206</v>
      </c>
      <c r="BK11" s="50">
        <f t="shared" ref="BK11:BK19" si="74">(AE11*100)/O11</f>
        <v>1.9642792186533775</v>
      </c>
      <c r="BL11" s="50">
        <f t="shared" ref="BL11:BL19" si="75">(AF11*100)/P11</f>
        <v>2.6764515432764946</v>
      </c>
      <c r="BM11" s="50">
        <f t="shared" ref="BM11:BM19" si="76">(AG11*100)/Q11</f>
        <v>4.1508185877294528</v>
      </c>
      <c r="BN11" s="52">
        <f t="shared" ref="BN11:BN19" si="77">(AH11*100)/R11</f>
        <v>4.0880503144654092</v>
      </c>
      <c r="BO11" s="50">
        <f t="shared" ref="BO11:BO19" si="78">(AI11*100)/S11</f>
        <v>0.23396018777471367</v>
      </c>
      <c r="BP11" s="50">
        <f t="shared" ref="BP11:BP19" si="79">(AJ11*100)/T11</f>
        <v>0.39562923888470236</v>
      </c>
      <c r="BQ11" s="50">
        <f t="shared" ref="BQ11:BQ19" si="80">(AK11*100)/U11</f>
        <v>0.64640352083619856</v>
      </c>
      <c r="BR11" s="52">
        <f t="shared" ref="BR11:BR19" si="81">(AL11*100)/V11</f>
        <v>1.3492746496188837</v>
      </c>
      <c r="BS11" s="50">
        <f t="shared" ref="BS11:BS19" si="82">G11/F11</f>
        <v>5.9374492282696991</v>
      </c>
      <c r="BT11" s="50">
        <f t="shared" ref="BT11:BT19" si="83">H11/F11</f>
        <v>3.3964256701868401</v>
      </c>
      <c r="BU11" s="50">
        <f t="shared" ref="BU11:BU19" si="84">I11/F11</f>
        <v>2.0934199837530465</v>
      </c>
      <c r="BV11" s="52">
        <f t="shared" ref="BV11:BV19" si="85">J11/F11</f>
        <v>1.354183590576767</v>
      </c>
      <c r="BW11" s="50">
        <f t="shared" ref="BW11:BW19" si="86">K11/F11</f>
        <v>12.744922826969944</v>
      </c>
      <c r="BX11" s="50">
        <f t="shared" ref="BX11:BX19" si="87">L11/F11</f>
        <v>7.3923639317627945</v>
      </c>
      <c r="BY11" s="50">
        <f t="shared" ref="BY11:BY19" si="88">M11/F11</f>
        <v>3.3005686433793664</v>
      </c>
      <c r="BZ11" s="52">
        <f t="shared" ref="BZ11:BZ19" si="89">N11/F11</f>
        <v>2.4224207961007309</v>
      </c>
      <c r="CA11" s="50">
        <f t="shared" ref="CA11:CA19" si="90">O11/F11</f>
        <v>22.332250203086922</v>
      </c>
      <c r="CB11" s="50">
        <f t="shared" ref="CB11:CB19" si="91">P11/F11</f>
        <v>11.290820471161657</v>
      </c>
      <c r="CC11" s="50">
        <f t="shared" ref="CC11:CC19" si="92">Q11/F11</f>
        <v>4.912266450040617</v>
      </c>
      <c r="CD11" s="52">
        <f t="shared" ref="CD11:CD19" si="93">R11/F11</f>
        <v>3.3582453290008125</v>
      </c>
      <c r="CE11" s="50">
        <f t="shared" ref="CE11:CE19" si="94">S11/F11</f>
        <v>374.99350121852154</v>
      </c>
      <c r="CF11" s="50">
        <f t="shared" ref="CF11:CF19" si="95">T11/F11</f>
        <v>172.47766043866775</v>
      </c>
      <c r="CG11" s="50">
        <f t="shared" ref="CG11:CG19" si="96">U11/F11</f>
        <v>76.785540211210403</v>
      </c>
      <c r="CH11" s="52">
        <f t="shared" ref="CH11:CH19" si="97">V11/F11</f>
        <v>26.430544272948822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18685</v>
      </c>
      <c r="H12" s="50">
        <v>7085</v>
      </c>
      <c r="I12" s="50">
        <v>4297</v>
      </c>
      <c r="J12" s="49">
        <v>2831</v>
      </c>
      <c r="K12" s="50">
        <v>43267</v>
      </c>
      <c r="L12" s="50">
        <v>17459</v>
      </c>
      <c r="M12" s="50">
        <v>8862</v>
      </c>
      <c r="N12" s="49">
        <v>5943</v>
      </c>
      <c r="O12" s="50">
        <v>88564</v>
      </c>
      <c r="P12" s="50">
        <v>34190</v>
      </c>
      <c r="Q12" s="50">
        <v>18079</v>
      </c>
      <c r="R12" s="49">
        <v>11966</v>
      </c>
      <c r="S12" s="50">
        <v>1212519</v>
      </c>
      <c r="T12" s="50">
        <v>1187303</v>
      </c>
      <c r="U12" s="50">
        <v>654673</v>
      </c>
      <c r="V12" s="49">
        <v>473498</v>
      </c>
      <c r="W12" s="50">
        <v>888</v>
      </c>
      <c r="X12" s="50">
        <v>531</v>
      </c>
      <c r="Y12" s="50">
        <v>353</v>
      </c>
      <c r="Z12" s="49">
        <v>261</v>
      </c>
      <c r="AA12" s="50">
        <v>1404</v>
      </c>
      <c r="AB12" s="50">
        <v>859</v>
      </c>
      <c r="AC12" s="50">
        <v>620</v>
      </c>
      <c r="AD12" s="49">
        <v>441</v>
      </c>
      <c r="AE12" s="50">
        <v>1914</v>
      </c>
      <c r="AF12" s="50">
        <v>1250</v>
      </c>
      <c r="AG12" s="50">
        <v>904</v>
      </c>
      <c r="AH12" s="49">
        <v>687</v>
      </c>
      <c r="AI12" s="50">
        <v>4339</v>
      </c>
      <c r="AJ12" s="50">
        <v>4288</v>
      </c>
      <c r="AK12" s="50">
        <v>3462</v>
      </c>
      <c r="AL12" s="46">
        <v>2902</v>
      </c>
      <c r="AM12" s="50">
        <f t="shared" si="50"/>
        <v>19.968518102091299</v>
      </c>
      <c r="AN12" s="47">
        <f t="shared" si="51"/>
        <v>11.940634135372161</v>
      </c>
      <c r="AO12" s="50">
        <f t="shared" si="52"/>
        <v>7.9379356869799862</v>
      </c>
      <c r="AP12" s="52">
        <f t="shared" si="53"/>
        <v>5.8691252529795364</v>
      </c>
      <c r="AQ12" s="47">
        <f t="shared" si="54"/>
        <v>31.571846188441647</v>
      </c>
      <c r="AR12" s="47">
        <f t="shared" si="55"/>
        <v>19.316393073982461</v>
      </c>
      <c r="AS12" s="50">
        <f t="shared" si="56"/>
        <v>13.941983359568248</v>
      </c>
      <c r="AT12" s="52">
        <f t="shared" si="57"/>
        <v>9.9167978412412854</v>
      </c>
      <c r="AU12" s="47">
        <f t="shared" si="58"/>
        <v>43.040251855183271</v>
      </c>
      <c r="AV12" s="47">
        <f t="shared" si="59"/>
        <v>28.10883741848437</v>
      </c>
      <c r="AW12" s="50">
        <f t="shared" si="60"/>
        <v>20.328311221047898</v>
      </c>
      <c r="AX12" s="52">
        <f t="shared" si="61"/>
        <v>15.448617045199011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77.85023611423432</v>
      </c>
      <c r="BB12" s="52">
        <f t="shared" si="65"/>
        <v>65.257476950753315</v>
      </c>
      <c r="BC12" s="50">
        <f t="shared" si="66"/>
        <v>4.7524752475247523</v>
      </c>
      <c r="BD12" s="50">
        <f t="shared" si="67"/>
        <v>7.4947071277346504</v>
      </c>
      <c r="BE12" s="50">
        <f t="shared" si="68"/>
        <v>8.2150337444728887</v>
      </c>
      <c r="BF12" s="52">
        <f t="shared" si="69"/>
        <v>9.2193571176262807</v>
      </c>
      <c r="BG12" s="50">
        <f t="shared" si="70"/>
        <v>3.2449672960917098</v>
      </c>
      <c r="BH12" s="50">
        <f t="shared" si="71"/>
        <v>4.9200985165244289</v>
      </c>
      <c r="BI12" s="50">
        <f t="shared" si="72"/>
        <v>6.9961633942676595</v>
      </c>
      <c r="BJ12" s="52">
        <f t="shared" si="73"/>
        <v>7.4204946996466434</v>
      </c>
      <c r="BK12" s="50">
        <f t="shared" si="74"/>
        <v>2.1611489995935145</v>
      </c>
      <c r="BL12" s="50">
        <f t="shared" si="75"/>
        <v>3.6560397777127815</v>
      </c>
      <c r="BM12" s="50">
        <f t="shared" si="76"/>
        <v>5.0002765639692459</v>
      </c>
      <c r="BN12" s="52">
        <f t="shared" si="77"/>
        <v>5.7412669229483537</v>
      </c>
      <c r="BO12" s="50">
        <f t="shared" si="78"/>
        <v>0.35785006255572077</v>
      </c>
      <c r="BP12" s="50">
        <f t="shared" si="79"/>
        <v>0.36115465049780893</v>
      </c>
      <c r="BQ12" s="50">
        <f t="shared" si="80"/>
        <v>0.52881362145681887</v>
      </c>
      <c r="BR12" s="52">
        <f t="shared" si="81"/>
        <v>0.61288537649578245</v>
      </c>
      <c r="BS12" s="50">
        <f t="shared" si="82"/>
        <v>4.2017090173150438</v>
      </c>
      <c r="BT12" s="50">
        <f t="shared" si="83"/>
        <v>1.5932089048796942</v>
      </c>
      <c r="BU12" s="50">
        <f t="shared" si="84"/>
        <v>0.96626939509781873</v>
      </c>
      <c r="BV12" s="52">
        <f t="shared" si="85"/>
        <v>0.63660894985383409</v>
      </c>
      <c r="BW12" s="50">
        <f t="shared" si="86"/>
        <v>9.7294805486845064</v>
      </c>
      <c r="BX12" s="50">
        <f t="shared" si="87"/>
        <v>3.9260175399145489</v>
      </c>
      <c r="BY12" s="50">
        <f t="shared" si="88"/>
        <v>1.9928041376208681</v>
      </c>
      <c r="BZ12" s="52">
        <f t="shared" si="89"/>
        <v>1.3364065662244209</v>
      </c>
      <c r="CA12" s="50">
        <f t="shared" si="90"/>
        <v>19.9154486170452</v>
      </c>
      <c r="CB12" s="50">
        <f t="shared" si="91"/>
        <v>7.688329210703845</v>
      </c>
      <c r="CC12" s="50">
        <f t="shared" si="92"/>
        <v>4.0654373735102318</v>
      </c>
      <c r="CD12" s="52">
        <f t="shared" si="93"/>
        <v>2.6908027883966721</v>
      </c>
      <c r="CE12" s="50">
        <f t="shared" si="94"/>
        <v>272.65999550258601</v>
      </c>
      <c r="CF12" s="50">
        <f t="shared" si="95"/>
        <v>266.98965594782999</v>
      </c>
      <c r="CG12" s="50">
        <f t="shared" si="96"/>
        <v>147.21677535417135</v>
      </c>
      <c r="CH12" s="52">
        <f t="shared" si="97"/>
        <v>106.47582639982011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1186</v>
      </c>
      <c r="H13" s="47">
        <v>727</v>
      </c>
      <c r="I13" s="50">
        <v>468</v>
      </c>
      <c r="J13" s="49">
        <v>323</v>
      </c>
      <c r="K13" s="47">
        <v>2330</v>
      </c>
      <c r="L13" s="47">
        <v>1388</v>
      </c>
      <c r="M13" s="50">
        <v>851</v>
      </c>
      <c r="N13" s="49">
        <v>617</v>
      </c>
      <c r="O13" s="47">
        <v>4061</v>
      </c>
      <c r="P13" s="47">
        <v>2535</v>
      </c>
      <c r="Q13" s="50">
        <v>1553</v>
      </c>
      <c r="R13" s="49">
        <v>1127</v>
      </c>
      <c r="S13" s="47">
        <v>14598</v>
      </c>
      <c r="T13" s="50">
        <v>12670</v>
      </c>
      <c r="U13" s="50">
        <v>11056</v>
      </c>
      <c r="V13" s="49">
        <v>8204</v>
      </c>
      <c r="W13" s="50">
        <v>98</v>
      </c>
      <c r="X13" s="50">
        <v>73</v>
      </c>
      <c r="Y13" s="50">
        <v>45</v>
      </c>
      <c r="Z13" s="49">
        <v>32</v>
      </c>
      <c r="AA13" s="50">
        <v>118</v>
      </c>
      <c r="AB13" s="50">
        <v>96</v>
      </c>
      <c r="AC13" s="50">
        <v>68</v>
      </c>
      <c r="AD13" s="49">
        <v>51</v>
      </c>
      <c r="AE13" s="50">
        <v>136</v>
      </c>
      <c r="AF13" s="50">
        <v>119</v>
      </c>
      <c r="AG13" s="50">
        <v>94</v>
      </c>
      <c r="AH13" s="49">
        <v>81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24.725274725274726</v>
      </c>
      <c r="AP13" s="52">
        <f t="shared" si="53"/>
        <v>17.582417582417584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37.362637362637365</v>
      </c>
      <c r="AT13" s="52">
        <f t="shared" si="57"/>
        <v>28.021978021978022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51.64835164835165</v>
      </c>
      <c r="AX13" s="52">
        <f t="shared" si="61"/>
        <v>44.505494505494504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8.263069139966273</v>
      </c>
      <c r="BD13" s="50">
        <f t="shared" si="67"/>
        <v>10.041265474552958</v>
      </c>
      <c r="BE13" s="50">
        <f t="shared" si="68"/>
        <v>9.615384615384615</v>
      </c>
      <c r="BF13" s="52">
        <f t="shared" si="69"/>
        <v>9.9071207430340564</v>
      </c>
      <c r="BG13" s="50">
        <f t="shared" si="70"/>
        <v>5.0643776824034337</v>
      </c>
      <c r="BH13" s="50">
        <f t="shared" si="71"/>
        <v>6.9164265129682994</v>
      </c>
      <c r="BI13" s="50">
        <f t="shared" si="72"/>
        <v>7.9905992949471214</v>
      </c>
      <c r="BJ13" s="52">
        <f t="shared" si="73"/>
        <v>8.2658022690437605</v>
      </c>
      <c r="BK13" s="50">
        <f t="shared" si="74"/>
        <v>3.3489288352622508</v>
      </c>
      <c r="BL13" s="50">
        <f t="shared" si="75"/>
        <v>4.6942800788954635</v>
      </c>
      <c r="BM13" s="50">
        <f t="shared" si="76"/>
        <v>6.0528010302640052</v>
      </c>
      <c r="BN13" s="52">
        <f t="shared" si="77"/>
        <v>7.1872227151730259</v>
      </c>
      <c r="BO13" s="50">
        <f t="shared" si="78"/>
        <v>1.1302918207973696</v>
      </c>
      <c r="BP13" s="50">
        <f t="shared" si="79"/>
        <v>1.2628255722178374</v>
      </c>
      <c r="BQ13" s="50">
        <f t="shared" si="80"/>
        <v>1.3295947901591896</v>
      </c>
      <c r="BR13" s="52">
        <f t="shared" si="81"/>
        <v>1.6333495855680156</v>
      </c>
      <c r="BS13" s="50">
        <f t="shared" si="82"/>
        <v>6.5164835164835164</v>
      </c>
      <c r="BT13" s="50">
        <f t="shared" si="83"/>
        <v>3.9945054945054945</v>
      </c>
      <c r="BU13" s="50">
        <f t="shared" si="84"/>
        <v>2.5714285714285716</v>
      </c>
      <c r="BV13" s="52">
        <f t="shared" si="85"/>
        <v>1.7747252747252746</v>
      </c>
      <c r="BW13" s="50">
        <f t="shared" si="86"/>
        <v>12.802197802197803</v>
      </c>
      <c r="BX13" s="50">
        <f t="shared" si="87"/>
        <v>7.6263736263736268</v>
      </c>
      <c r="BY13" s="50">
        <f t="shared" si="88"/>
        <v>4.6758241758241761</v>
      </c>
      <c r="BZ13" s="52">
        <f t="shared" si="89"/>
        <v>3.3901098901098901</v>
      </c>
      <c r="CA13" s="50">
        <f t="shared" si="90"/>
        <v>22.313186813186814</v>
      </c>
      <c r="CB13" s="50">
        <f t="shared" si="91"/>
        <v>13.928571428571429</v>
      </c>
      <c r="CC13" s="50">
        <f t="shared" si="92"/>
        <v>8.5329670329670328</v>
      </c>
      <c r="CD13" s="52">
        <f t="shared" si="93"/>
        <v>6.1923076923076925</v>
      </c>
      <c r="CE13" s="50">
        <f t="shared" si="94"/>
        <v>80.208791208791212</v>
      </c>
      <c r="CF13" s="50">
        <f t="shared" si="95"/>
        <v>69.615384615384613</v>
      </c>
      <c r="CG13" s="50">
        <f t="shared" si="96"/>
        <v>60.747252747252745</v>
      </c>
      <c r="CH13" s="52">
        <f t="shared" si="97"/>
        <v>45.07692307692308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6874</v>
      </c>
      <c r="H14" s="47">
        <v>4627</v>
      </c>
      <c r="I14" s="50">
        <v>3112</v>
      </c>
      <c r="J14" s="49">
        <v>2408</v>
      </c>
      <c r="K14" s="47">
        <v>15898</v>
      </c>
      <c r="L14" s="47">
        <v>11435</v>
      </c>
      <c r="M14" s="50">
        <v>5622</v>
      </c>
      <c r="N14" s="49">
        <v>4177</v>
      </c>
      <c r="O14" s="47">
        <v>26771</v>
      </c>
      <c r="P14" s="47">
        <v>18364</v>
      </c>
      <c r="Q14" s="50">
        <v>9763</v>
      </c>
      <c r="R14" s="49">
        <v>7058</v>
      </c>
      <c r="S14" s="47">
        <v>50807</v>
      </c>
      <c r="T14" s="50">
        <v>30506</v>
      </c>
      <c r="U14" s="50">
        <v>19674</v>
      </c>
      <c r="V14" s="49">
        <v>12582</v>
      </c>
      <c r="W14" s="50">
        <v>421</v>
      </c>
      <c r="X14" s="50">
        <v>286</v>
      </c>
      <c r="Y14" s="50">
        <v>165</v>
      </c>
      <c r="Z14" s="49">
        <v>119</v>
      </c>
      <c r="AA14" s="50">
        <v>809</v>
      </c>
      <c r="AB14" s="50">
        <v>591</v>
      </c>
      <c r="AC14" s="50">
        <v>357</v>
      </c>
      <c r="AD14" s="49">
        <v>262</v>
      </c>
      <c r="AE14" s="50">
        <v>1166</v>
      </c>
      <c r="AF14" s="50">
        <v>933</v>
      </c>
      <c r="AG14" s="50">
        <v>615</v>
      </c>
      <c r="AH14" s="49">
        <v>465</v>
      </c>
      <c r="AI14" s="50">
        <v>1526</v>
      </c>
      <c r="AJ14" s="50">
        <v>1204</v>
      </c>
      <c r="AK14" s="50">
        <v>923</v>
      </c>
      <c r="AL14" s="46">
        <v>697</v>
      </c>
      <c r="AM14" s="50">
        <f t="shared" si="50"/>
        <v>8.028222730739893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15.427154843630817</v>
      </c>
      <c r="AR14" s="47">
        <f t="shared" si="55"/>
        <v>11.270022883295194</v>
      </c>
      <c r="AS14" s="50">
        <f t="shared" si="56"/>
        <v>6.8077803203661329</v>
      </c>
      <c r="AT14" s="52">
        <f t="shared" si="57"/>
        <v>4.9961861174675821</v>
      </c>
      <c r="AU14" s="47">
        <f t="shared" si="58"/>
        <v>22.234935163996948</v>
      </c>
      <c r="AV14" s="47">
        <f t="shared" si="59"/>
        <v>17.791762013729976</v>
      </c>
      <c r="AW14" s="50">
        <f t="shared" si="60"/>
        <v>11.727688787185354</v>
      </c>
      <c r="AX14" s="52">
        <f t="shared" si="61"/>
        <v>8.8672768878718529</v>
      </c>
      <c r="AY14" s="47">
        <f t="shared" si="62"/>
        <v>29.099923722349352</v>
      </c>
      <c r="AZ14" s="47">
        <f t="shared" si="63"/>
        <v>22.959572845156369</v>
      </c>
      <c r="BA14" s="50">
        <f t="shared" si="64"/>
        <v>17.601067887109078</v>
      </c>
      <c r="BB14" s="52">
        <f t="shared" si="65"/>
        <v>13.291380625476735</v>
      </c>
      <c r="BC14" s="50">
        <f t="shared" si="66"/>
        <v>6.1245272039569389</v>
      </c>
      <c r="BD14" s="50">
        <f t="shared" si="67"/>
        <v>6.181110870974714</v>
      </c>
      <c r="BE14" s="50">
        <f t="shared" si="68"/>
        <v>5.3020565552699228</v>
      </c>
      <c r="BF14" s="52">
        <f t="shared" si="69"/>
        <v>4.941860465116279</v>
      </c>
      <c r="BG14" s="50">
        <f t="shared" si="70"/>
        <v>5.0886904013083409</v>
      </c>
      <c r="BH14" s="50">
        <f t="shared" si="71"/>
        <v>5.1683428071709665</v>
      </c>
      <c r="BI14" s="50">
        <f t="shared" si="72"/>
        <v>6.3500533617929564</v>
      </c>
      <c r="BJ14" s="52">
        <f t="shared" si="73"/>
        <v>6.272444338041657</v>
      </c>
      <c r="BK14" s="50">
        <f t="shared" si="74"/>
        <v>4.3554592656232494</v>
      </c>
      <c r="BL14" s="50">
        <f t="shared" si="75"/>
        <v>5.0805924635155737</v>
      </c>
      <c r="BM14" s="50">
        <f t="shared" si="76"/>
        <v>6.2992932500256069</v>
      </c>
      <c r="BN14" s="52">
        <f t="shared" si="77"/>
        <v>6.5882686313403234</v>
      </c>
      <c r="BO14" s="50">
        <f t="shared" si="78"/>
        <v>3.0035231365756685</v>
      </c>
      <c r="BP14" s="50">
        <f t="shared" si="79"/>
        <v>3.9467645709040844</v>
      </c>
      <c r="BQ14" s="50">
        <f t="shared" si="80"/>
        <v>4.6914709769238589</v>
      </c>
      <c r="BR14" s="52">
        <f t="shared" si="81"/>
        <v>5.5396598315053254</v>
      </c>
      <c r="BS14" s="50">
        <f t="shared" si="82"/>
        <v>1.3108314263920671</v>
      </c>
      <c r="BT14" s="50">
        <f t="shared" si="83"/>
        <v>0.88234172387490462</v>
      </c>
      <c r="BU14" s="50">
        <f t="shared" si="84"/>
        <v>0.59344012204424101</v>
      </c>
      <c r="BV14" s="52">
        <f t="shared" si="85"/>
        <v>0.4591914569031274</v>
      </c>
      <c r="BW14" s="50">
        <f t="shared" si="86"/>
        <v>3.0316552250190694</v>
      </c>
      <c r="BX14" s="50">
        <f t="shared" si="87"/>
        <v>2.1805873379099925</v>
      </c>
      <c r="BY14" s="50">
        <f t="shared" si="88"/>
        <v>1.0720823798627002</v>
      </c>
      <c r="BZ14" s="52">
        <f t="shared" si="89"/>
        <v>0.79652936689549958</v>
      </c>
      <c r="CA14" s="50">
        <f t="shared" si="90"/>
        <v>5.1050724637681162</v>
      </c>
      <c r="CB14" s="50">
        <f t="shared" si="91"/>
        <v>3.5019069412662089</v>
      </c>
      <c r="CC14" s="50">
        <f t="shared" si="92"/>
        <v>1.8617467581998475</v>
      </c>
      <c r="CD14" s="52">
        <f t="shared" si="93"/>
        <v>1.3459191456903128</v>
      </c>
      <c r="CE14" s="50">
        <f t="shared" si="94"/>
        <v>9.6885964912280702</v>
      </c>
      <c r="CF14" s="50">
        <f t="shared" si="95"/>
        <v>5.8173150266971776</v>
      </c>
      <c r="CG14" s="50">
        <f t="shared" si="96"/>
        <v>3.751716247139588</v>
      </c>
      <c r="CH14" s="52">
        <f t="shared" si="97"/>
        <v>2.3993135011441646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22103</v>
      </c>
      <c r="H15" s="47">
        <v>13926</v>
      </c>
      <c r="I15" s="50">
        <v>9489</v>
      </c>
      <c r="J15" s="49">
        <v>7339</v>
      </c>
      <c r="K15" s="47">
        <v>47148</v>
      </c>
      <c r="L15" s="47">
        <v>27103</v>
      </c>
      <c r="M15" s="50">
        <v>18085</v>
      </c>
      <c r="N15" s="49">
        <v>12807</v>
      </c>
      <c r="O15" s="47">
        <v>88792</v>
      </c>
      <c r="P15" s="47">
        <v>52924</v>
      </c>
      <c r="Q15" s="50">
        <v>33262</v>
      </c>
      <c r="R15" s="49">
        <v>24148</v>
      </c>
      <c r="S15" s="47">
        <v>304352</v>
      </c>
      <c r="T15" s="50">
        <v>199011</v>
      </c>
      <c r="U15" s="50">
        <v>109679</v>
      </c>
      <c r="V15" s="49">
        <v>79217</v>
      </c>
      <c r="W15" s="50">
        <v>749</v>
      </c>
      <c r="X15" s="50">
        <v>574</v>
      </c>
      <c r="Y15" s="50">
        <v>470</v>
      </c>
      <c r="Z15" s="49">
        <v>402</v>
      </c>
      <c r="AA15" s="50">
        <v>917</v>
      </c>
      <c r="AB15" s="50">
        <v>743</v>
      </c>
      <c r="AC15" s="50">
        <v>633</v>
      </c>
      <c r="AD15" s="49">
        <v>546</v>
      </c>
      <c r="AE15" s="50">
        <v>1078</v>
      </c>
      <c r="AF15" s="50">
        <v>919</v>
      </c>
      <c r="AG15" s="50">
        <v>771</v>
      </c>
      <c r="AH15" s="49">
        <v>657</v>
      </c>
      <c r="AI15" s="50">
        <v>1330</v>
      </c>
      <c r="AJ15" s="50">
        <v>1180</v>
      </c>
      <c r="AK15" s="50">
        <v>1028</v>
      </c>
      <c r="AL15" s="46">
        <v>909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25.683060109289617</v>
      </c>
      <c r="AP15" s="52">
        <f t="shared" si="53"/>
        <v>21.967213114754099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34.590163934426229</v>
      </c>
      <c r="AT15" s="52">
        <f t="shared" si="57"/>
        <v>29.83606557377049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42.131147540983605</v>
      </c>
      <c r="AX15" s="52">
        <f t="shared" si="61"/>
        <v>35.901639344262293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56.174863387978142</v>
      </c>
      <c r="BB15" s="52">
        <f t="shared" si="65"/>
        <v>49.672131147540981</v>
      </c>
      <c r="BC15" s="50">
        <f t="shared" si="66"/>
        <v>3.3886802696466543</v>
      </c>
      <c r="BD15" s="50">
        <f t="shared" si="67"/>
        <v>4.1217865862415621</v>
      </c>
      <c r="BE15" s="50">
        <f t="shared" si="68"/>
        <v>4.9531035936347347</v>
      </c>
      <c r="BF15" s="52">
        <f t="shared" si="69"/>
        <v>5.4775855021120048</v>
      </c>
      <c r="BG15" s="50">
        <f t="shared" si="70"/>
        <v>1.9449393399507933</v>
      </c>
      <c r="BH15" s="50">
        <f t="shared" si="71"/>
        <v>2.7413939416300779</v>
      </c>
      <c r="BI15" s="50">
        <f t="shared" si="72"/>
        <v>3.5001382361072713</v>
      </c>
      <c r="BJ15" s="52">
        <f t="shared" si="73"/>
        <v>4.2632935113609749</v>
      </c>
      <c r="BK15" s="50">
        <f t="shared" si="74"/>
        <v>1.2140733399405352</v>
      </c>
      <c r="BL15" s="50">
        <f t="shared" si="75"/>
        <v>1.7364522711813166</v>
      </c>
      <c r="BM15" s="50">
        <f t="shared" si="76"/>
        <v>2.3179604353316097</v>
      </c>
      <c r="BN15" s="52">
        <f t="shared" si="77"/>
        <v>2.720722213019712</v>
      </c>
      <c r="BO15" s="50">
        <f t="shared" si="78"/>
        <v>0.43699400693933338</v>
      </c>
      <c r="BP15" s="50">
        <f t="shared" si="79"/>
        <v>0.59293204898221707</v>
      </c>
      <c r="BQ15" s="50">
        <f t="shared" si="80"/>
        <v>0.93728060977944727</v>
      </c>
      <c r="BR15" s="52">
        <f t="shared" si="81"/>
        <v>1.1474809699938144</v>
      </c>
      <c r="BS15" s="50">
        <f t="shared" si="82"/>
        <v>12.078142076502733</v>
      </c>
      <c r="BT15" s="50">
        <f t="shared" si="83"/>
        <v>7.6098360655737709</v>
      </c>
      <c r="BU15" s="50">
        <f t="shared" si="84"/>
        <v>5.1852459016393446</v>
      </c>
      <c r="BV15" s="52">
        <f t="shared" si="85"/>
        <v>4.0103825136612024</v>
      </c>
      <c r="BW15" s="50">
        <f t="shared" si="86"/>
        <v>25.763934426229508</v>
      </c>
      <c r="BX15" s="50">
        <f t="shared" si="87"/>
        <v>14.810382513661203</v>
      </c>
      <c r="BY15" s="50">
        <f t="shared" si="88"/>
        <v>9.8825136612021858</v>
      </c>
      <c r="BZ15" s="52">
        <f t="shared" si="89"/>
        <v>6.9983606557377049</v>
      </c>
      <c r="CA15" s="50">
        <f t="shared" si="90"/>
        <v>48.520218579234971</v>
      </c>
      <c r="CB15" s="50">
        <f t="shared" si="91"/>
        <v>28.920218579234973</v>
      </c>
      <c r="CC15" s="50">
        <f t="shared" si="92"/>
        <v>18.175956284153006</v>
      </c>
      <c r="CD15" s="52">
        <f t="shared" si="93"/>
        <v>13.195628415300547</v>
      </c>
      <c r="CE15" s="50">
        <f t="shared" si="94"/>
        <v>166.31256830601092</v>
      </c>
      <c r="CF15" s="50">
        <f t="shared" si="95"/>
        <v>108.74918032786886</v>
      </c>
      <c r="CG15" s="50">
        <f t="shared" si="96"/>
        <v>59.933879781420764</v>
      </c>
      <c r="CH15" s="52">
        <f t="shared" si="97"/>
        <v>43.287978142076504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5674</v>
      </c>
      <c r="H16" s="47">
        <v>3189</v>
      </c>
      <c r="I16" s="50">
        <v>2222</v>
      </c>
      <c r="J16" s="49">
        <v>1742</v>
      </c>
      <c r="K16" s="47">
        <v>10809</v>
      </c>
      <c r="L16" s="47">
        <v>6149</v>
      </c>
      <c r="M16" s="50">
        <v>4330</v>
      </c>
      <c r="N16" s="49">
        <v>3209</v>
      </c>
      <c r="O16" s="47">
        <v>15608</v>
      </c>
      <c r="P16" s="47">
        <v>8991</v>
      </c>
      <c r="Q16" s="50">
        <v>6089</v>
      </c>
      <c r="R16" s="49">
        <v>4521</v>
      </c>
      <c r="S16" s="47">
        <v>23903</v>
      </c>
      <c r="T16" s="50">
        <v>12603</v>
      </c>
      <c r="U16" s="50">
        <v>8874</v>
      </c>
      <c r="V16" s="49">
        <v>6403</v>
      </c>
      <c r="W16" s="50">
        <v>450</v>
      </c>
      <c r="X16" s="50">
        <v>309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306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35.913806863527533</v>
      </c>
      <c r="AN16" s="47">
        <f t="shared" si="51"/>
        <v>24.660814046288905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24.421388667198723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7.9309129362002118</v>
      </c>
      <c r="BD16" s="50">
        <f t="shared" si="67"/>
        <v>9.6895578551269992</v>
      </c>
      <c r="BE16" s="50">
        <f t="shared" si="68"/>
        <v>10.081008100810081</v>
      </c>
      <c r="BF16" s="52">
        <f t="shared" si="69"/>
        <v>9.7014925373134329</v>
      </c>
      <c r="BG16" s="50">
        <f t="shared" si="70"/>
        <v>6.5130909427329078</v>
      </c>
      <c r="BH16" s="50">
        <f t="shared" si="71"/>
        <v>8.537973654252724</v>
      </c>
      <c r="BI16" s="50">
        <f t="shared" si="72"/>
        <v>8.9145496535796767</v>
      </c>
      <c r="BJ16" s="52">
        <f t="shared" si="73"/>
        <v>9.5356808974758493</v>
      </c>
      <c r="BK16" s="50">
        <f t="shared" si="74"/>
        <v>5.3370066632496158</v>
      </c>
      <c r="BL16" s="50">
        <f t="shared" si="75"/>
        <v>7.2072072072072073</v>
      </c>
      <c r="BM16" s="50">
        <f t="shared" si="76"/>
        <v>8.1129906388569548</v>
      </c>
      <c r="BN16" s="52">
        <f t="shared" si="77"/>
        <v>8.3831010838310114</v>
      </c>
      <c r="BO16" s="50">
        <f t="shared" si="78"/>
        <v>3.6731790988578839</v>
      </c>
      <c r="BP16" s="50">
        <f t="shared" si="79"/>
        <v>5.8874871062445449</v>
      </c>
      <c r="BQ16" s="50">
        <f t="shared" si="80"/>
        <v>6.7387874690105924</v>
      </c>
      <c r="BR16" s="52">
        <f t="shared" si="81"/>
        <v>7.3090738716226769</v>
      </c>
      <c r="BS16" s="50">
        <f t="shared" si="82"/>
        <v>4.5283320031923386</v>
      </c>
      <c r="BT16" s="50">
        <f t="shared" si="83"/>
        <v>2.5450917797286512</v>
      </c>
      <c r="BU16" s="50">
        <f t="shared" si="84"/>
        <v>1.7733439744612929</v>
      </c>
      <c r="BV16" s="52">
        <f t="shared" si="85"/>
        <v>1.3902633679169991</v>
      </c>
      <c r="BW16" s="50">
        <f t="shared" si="86"/>
        <v>8.6264964086193139</v>
      </c>
      <c r="BX16" s="50">
        <f t="shared" si="87"/>
        <v>4.9074221867517958</v>
      </c>
      <c r="BY16" s="50">
        <f t="shared" si="88"/>
        <v>3.4557063048683161</v>
      </c>
      <c r="BZ16" s="52">
        <f t="shared" si="89"/>
        <v>2.5610534716679969</v>
      </c>
      <c r="CA16" s="50">
        <f t="shared" si="90"/>
        <v>12.456504389465284</v>
      </c>
      <c r="CB16" s="50">
        <f t="shared" si="91"/>
        <v>7.1755786113328011</v>
      </c>
      <c r="CC16" s="50">
        <f t="shared" si="92"/>
        <v>4.8595371109337586</v>
      </c>
      <c r="CD16" s="52">
        <f t="shared" si="93"/>
        <v>3.6081404628890663</v>
      </c>
      <c r="CE16" s="50">
        <f t="shared" si="94"/>
        <v>19.076616121308859</v>
      </c>
      <c r="CF16" s="50">
        <f t="shared" si="95"/>
        <v>10.058260175578612</v>
      </c>
      <c r="CG16" s="50">
        <f t="shared" si="96"/>
        <v>7.0822027134876295</v>
      </c>
      <c r="CH16" s="52">
        <f t="shared" si="97"/>
        <v>5.1101356743814845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21487</v>
      </c>
      <c r="H17" s="47">
        <v>7510</v>
      </c>
      <c r="I17" s="50">
        <v>6008</v>
      </c>
      <c r="J17" s="49">
        <v>5385</v>
      </c>
      <c r="K17" s="47">
        <v>62104</v>
      </c>
      <c r="L17" s="47">
        <v>19979</v>
      </c>
      <c r="M17" s="50">
        <v>7985</v>
      </c>
      <c r="N17" s="49">
        <v>6754</v>
      </c>
      <c r="O17" s="47">
        <v>77677</v>
      </c>
      <c r="P17" s="47">
        <v>29439</v>
      </c>
      <c r="Q17" s="50">
        <v>20707</v>
      </c>
      <c r="R17" s="49">
        <v>10555</v>
      </c>
      <c r="S17" s="47">
        <v>199011</v>
      </c>
      <c r="T17" s="50">
        <v>171060</v>
      </c>
      <c r="U17" s="50">
        <v>116061</v>
      </c>
      <c r="V17" s="49">
        <v>67061</v>
      </c>
      <c r="W17" s="50">
        <v>317</v>
      </c>
      <c r="X17" s="50">
        <v>200</v>
      </c>
      <c r="Y17" s="50">
        <v>139</v>
      </c>
      <c r="Z17" s="49">
        <v>109</v>
      </c>
      <c r="AA17" s="50">
        <v>476</v>
      </c>
      <c r="AB17" s="50">
        <v>341</v>
      </c>
      <c r="AC17" s="50">
        <v>231</v>
      </c>
      <c r="AD17" s="49">
        <v>174</v>
      </c>
      <c r="AE17" s="50">
        <v>670</v>
      </c>
      <c r="AF17" s="50">
        <v>466</v>
      </c>
      <c r="AG17" s="50">
        <v>329</v>
      </c>
      <c r="AH17" s="49">
        <v>256</v>
      </c>
      <c r="AI17" s="50">
        <v>1048</v>
      </c>
      <c r="AJ17" s="50">
        <v>869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7.5013491635186185</v>
      </c>
      <c r="AP17" s="52">
        <f t="shared" si="53"/>
        <v>5.882352941176471</v>
      </c>
      <c r="AQ17" s="47">
        <f t="shared" si="54"/>
        <v>25.688073394495412</v>
      </c>
      <c r="AR17" s="47">
        <f t="shared" si="55"/>
        <v>18.402590393955748</v>
      </c>
      <c r="AS17" s="50">
        <f t="shared" si="56"/>
        <v>12.466270912034538</v>
      </c>
      <c r="AT17" s="52">
        <f t="shared" si="57"/>
        <v>9.3901780895844578</v>
      </c>
      <c r="AU17" s="47">
        <f t="shared" si="58"/>
        <v>36.157582298974638</v>
      </c>
      <c r="AV17" s="47">
        <f t="shared" si="59"/>
        <v>25.148407987048031</v>
      </c>
      <c r="AW17" s="50">
        <f t="shared" si="60"/>
        <v>17.754991905018887</v>
      </c>
      <c r="AX17" s="52">
        <f t="shared" si="61"/>
        <v>13.815434430652996</v>
      </c>
      <c r="AY17" s="47">
        <f t="shared" si="62"/>
        <v>56.556934700485698</v>
      </c>
      <c r="AZ17" s="47">
        <f t="shared" si="63"/>
        <v>46.896923907177552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1.4753106529529483</v>
      </c>
      <c r="BD17" s="50">
        <f t="shared" si="67"/>
        <v>2.6631158455392812</v>
      </c>
      <c r="BE17" s="50">
        <f t="shared" si="68"/>
        <v>2.3135818908122503</v>
      </c>
      <c r="BF17" s="52">
        <f t="shared" si="69"/>
        <v>2.0241411327762302</v>
      </c>
      <c r="BG17" s="50">
        <f t="shared" si="70"/>
        <v>0.76645626690712354</v>
      </c>
      <c r="BH17" s="50">
        <f t="shared" si="71"/>
        <v>1.7067921317383252</v>
      </c>
      <c r="BI17" s="50">
        <f t="shared" si="72"/>
        <v>2.8929242329367564</v>
      </c>
      <c r="BJ17" s="52">
        <f t="shared" si="73"/>
        <v>2.576251110453065</v>
      </c>
      <c r="BK17" s="50">
        <f t="shared" si="74"/>
        <v>0.86254618484236001</v>
      </c>
      <c r="BL17" s="50">
        <f t="shared" si="75"/>
        <v>1.5829342029280886</v>
      </c>
      <c r="BM17" s="50">
        <f t="shared" si="76"/>
        <v>1.5888346935818805</v>
      </c>
      <c r="BN17" s="52">
        <f t="shared" si="77"/>
        <v>2.425390810042634</v>
      </c>
      <c r="BO17" s="50">
        <f t="shared" si="78"/>
        <v>0.52660405706217239</v>
      </c>
      <c r="BP17" s="50">
        <f t="shared" si="79"/>
        <v>0.5080088857710745</v>
      </c>
      <c r="BQ17" s="50">
        <f t="shared" si="80"/>
        <v>0.64276544231050914</v>
      </c>
      <c r="BR17" s="52">
        <f t="shared" si="81"/>
        <v>0.93795201383814741</v>
      </c>
      <c r="BS17" s="50">
        <f t="shared" si="82"/>
        <v>11.595790609821911</v>
      </c>
      <c r="BT17" s="50">
        <f t="shared" si="83"/>
        <v>4.0528872099298434</v>
      </c>
      <c r="BU17" s="50">
        <f t="shared" si="84"/>
        <v>3.2423097679438748</v>
      </c>
      <c r="BV17" s="52">
        <f t="shared" si="85"/>
        <v>2.9060982191041553</v>
      </c>
      <c r="BW17" s="50">
        <f t="shared" si="86"/>
        <v>33.515380464112248</v>
      </c>
      <c r="BX17" s="50">
        <f t="shared" si="87"/>
        <v>10.781975175391258</v>
      </c>
      <c r="BY17" s="50">
        <f t="shared" si="88"/>
        <v>4.3092282784673506</v>
      </c>
      <c r="BZ17" s="52">
        <f t="shared" si="89"/>
        <v>3.6449001618996224</v>
      </c>
      <c r="CA17" s="50">
        <f t="shared" si="90"/>
        <v>41.919589854290336</v>
      </c>
      <c r="CB17" s="50">
        <f t="shared" si="91"/>
        <v>15.887209929843497</v>
      </c>
      <c r="CC17" s="50">
        <f t="shared" si="92"/>
        <v>11.174851592012953</v>
      </c>
      <c r="CD17" s="52">
        <f t="shared" si="93"/>
        <v>5.6961683756071233</v>
      </c>
      <c r="CE17" s="50">
        <f t="shared" si="94"/>
        <v>107.39935240151107</v>
      </c>
      <c r="CF17" s="50">
        <f t="shared" si="95"/>
        <v>92.315164597949277</v>
      </c>
      <c r="CG17" s="50">
        <f t="shared" si="96"/>
        <v>62.634106853750673</v>
      </c>
      <c r="CH17" s="52">
        <f t="shared" si="97"/>
        <v>36.190501888828926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6482</v>
      </c>
      <c r="H18" s="47">
        <v>3746</v>
      </c>
      <c r="I18" s="50">
        <v>2831</v>
      </c>
      <c r="J18" s="49">
        <v>2437</v>
      </c>
      <c r="K18" s="47">
        <v>9273</v>
      </c>
      <c r="L18" s="47">
        <v>4862</v>
      </c>
      <c r="M18" s="50">
        <v>3711</v>
      </c>
      <c r="N18" s="49">
        <v>3104</v>
      </c>
      <c r="O18" s="47">
        <v>13264</v>
      </c>
      <c r="P18" s="47">
        <v>6038</v>
      </c>
      <c r="Q18" s="50">
        <v>4286</v>
      </c>
      <c r="R18" s="49">
        <v>3486</v>
      </c>
      <c r="S18" s="47">
        <v>306682</v>
      </c>
      <c r="T18" s="50">
        <v>293921</v>
      </c>
      <c r="U18" s="50">
        <v>291358</v>
      </c>
      <c r="V18" s="49">
        <v>248431</v>
      </c>
      <c r="W18" s="50">
        <v>474</v>
      </c>
      <c r="X18" s="50">
        <v>340</v>
      </c>
      <c r="Y18" s="50">
        <v>222</v>
      </c>
      <c r="Z18" s="49">
        <v>182</v>
      </c>
      <c r="AA18" s="50">
        <v>548</v>
      </c>
      <c r="AB18" s="50">
        <v>424</v>
      </c>
      <c r="AC18" s="50">
        <v>316</v>
      </c>
      <c r="AD18" s="49">
        <v>260</v>
      </c>
      <c r="AE18" s="50">
        <v>562</v>
      </c>
      <c r="AF18" s="50">
        <v>459</v>
      </c>
      <c r="AG18" s="50">
        <v>340</v>
      </c>
      <c r="AH18" s="49">
        <v>283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39.865433137089994</v>
      </c>
      <c r="AN18" s="47">
        <f t="shared" si="51"/>
        <v>28.595458368376786</v>
      </c>
      <c r="AO18" s="50">
        <f t="shared" si="52"/>
        <v>18.671152228763667</v>
      </c>
      <c r="AP18" s="52">
        <f t="shared" si="53"/>
        <v>15.306980656013456</v>
      </c>
      <c r="AQ18" s="47">
        <f t="shared" si="54"/>
        <v>46.089150546677878</v>
      </c>
      <c r="AR18" s="47">
        <f t="shared" si="55"/>
        <v>35.660218671152229</v>
      </c>
      <c r="AS18" s="50">
        <f t="shared" si="56"/>
        <v>26.576955424726663</v>
      </c>
      <c r="AT18" s="52">
        <f t="shared" si="57"/>
        <v>21.867115222876368</v>
      </c>
      <c r="AU18" s="47">
        <f t="shared" si="58"/>
        <v>47.266610597140456</v>
      </c>
      <c r="AV18" s="47">
        <f t="shared" si="59"/>
        <v>38.603868797308664</v>
      </c>
      <c r="AW18" s="50">
        <f t="shared" si="60"/>
        <v>28.595458368376786</v>
      </c>
      <c r="AX18" s="52">
        <f t="shared" si="61"/>
        <v>23.801513877207739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7.3125578525146562</v>
      </c>
      <c r="BD18" s="50">
        <f t="shared" si="67"/>
        <v>9.0763481046449552</v>
      </c>
      <c r="BE18" s="50">
        <f t="shared" si="68"/>
        <v>7.8417520310844226</v>
      </c>
      <c r="BF18" s="52">
        <f t="shared" si="69"/>
        <v>7.4681986048420193</v>
      </c>
      <c r="BG18" s="50">
        <f t="shared" si="70"/>
        <v>5.9096301089183649</v>
      </c>
      <c r="BH18" s="50">
        <f t="shared" si="71"/>
        <v>8.7206910736322509</v>
      </c>
      <c r="BI18" s="50">
        <f t="shared" si="72"/>
        <v>8.5152250067367294</v>
      </c>
      <c r="BJ18" s="52">
        <f t="shared" si="73"/>
        <v>8.3762886597938149</v>
      </c>
      <c r="BK18" s="50">
        <f t="shared" si="74"/>
        <v>4.2370325693606752</v>
      </c>
      <c r="BL18" s="50">
        <f t="shared" si="75"/>
        <v>7.6018549188473008</v>
      </c>
      <c r="BM18" s="50">
        <f t="shared" si="76"/>
        <v>7.9328044797013533</v>
      </c>
      <c r="BN18" s="52">
        <f t="shared" si="77"/>
        <v>8.1181870338496847</v>
      </c>
      <c r="BO18" s="50">
        <f t="shared" si="78"/>
        <v>0.3788940987733222</v>
      </c>
      <c r="BP18" s="50">
        <f t="shared" si="79"/>
        <v>0.38445704798228097</v>
      </c>
      <c r="BQ18" s="50">
        <f t="shared" si="80"/>
        <v>0.38440681223786544</v>
      </c>
      <c r="BR18" s="52">
        <f t="shared" si="81"/>
        <v>0.41138183238001697</v>
      </c>
      <c r="BS18" s="50">
        <f t="shared" si="82"/>
        <v>5.4516400336417155</v>
      </c>
      <c r="BT18" s="50">
        <f t="shared" si="83"/>
        <v>3.150546677880572</v>
      </c>
      <c r="BU18" s="50">
        <f t="shared" si="84"/>
        <v>2.3809924306139614</v>
      </c>
      <c r="BV18" s="52">
        <f t="shared" si="85"/>
        <v>2.0496215306980656</v>
      </c>
      <c r="BW18" s="50">
        <f t="shared" si="86"/>
        <v>7.7989907485281753</v>
      </c>
      <c r="BX18" s="50">
        <f t="shared" si="87"/>
        <v>4.0891505466778808</v>
      </c>
      <c r="BY18" s="50">
        <f t="shared" si="88"/>
        <v>3.1211101766190077</v>
      </c>
      <c r="BZ18" s="52">
        <f t="shared" si="89"/>
        <v>2.6105971404541632</v>
      </c>
      <c r="CA18" s="50">
        <f t="shared" si="90"/>
        <v>11.155592935239698</v>
      </c>
      <c r="CB18" s="50">
        <f t="shared" si="91"/>
        <v>5.0782169890664424</v>
      </c>
      <c r="CC18" s="50">
        <f t="shared" si="92"/>
        <v>3.6047098402018505</v>
      </c>
      <c r="CD18" s="52">
        <f t="shared" si="93"/>
        <v>2.9318755256518081</v>
      </c>
      <c r="CE18" s="50">
        <f t="shared" si="94"/>
        <v>257.932716568545</v>
      </c>
      <c r="CF18" s="50">
        <f t="shared" si="95"/>
        <v>247.20016820857865</v>
      </c>
      <c r="CG18" s="50">
        <f t="shared" si="96"/>
        <v>245.04457527333895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4741</v>
      </c>
      <c r="H19" s="47">
        <v>2346</v>
      </c>
      <c r="I19" s="50">
        <v>1224</v>
      </c>
      <c r="J19" s="49">
        <v>919</v>
      </c>
      <c r="K19" s="47">
        <v>8940</v>
      </c>
      <c r="L19" s="47">
        <v>3712</v>
      </c>
      <c r="M19" s="50">
        <v>2384</v>
      </c>
      <c r="N19" s="49">
        <v>1386</v>
      </c>
      <c r="O19" s="47">
        <v>15744</v>
      </c>
      <c r="P19" s="47">
        <v>5670</v>
      </c>
      <c r="Q19" s="50">
        <v>2927</v>
      </c>
      <c r="R19" s="49">
        <v>2184</v>
      </c>
      <c r="S19" s="47">
        <v>334832</v>
      </c>
      <c r="T19" s="50">
        <v>305219</v>
      </c>
      <c r="U19" s="50">
        <v>276822</v>
      </c>
      <c r="V19" s="49">
        <v>59492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58</v>
      </c>
      <c r="AG19" s="50">
        <v>39</v>
      </c>
      <c r="AH19" s="49">
        <v>28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19.661016949152543</v>
      </c>
      <c r="AW19" s="50">
        <f t="shared" si="60"/>
        <v>13.220338983050848</v>
      </c>
      <c r="AX19" s="52">
        <f t="shared" si="61"/>
        <v>9.4915254237288131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1.0124446319341911</v>
      </c>
      <c r="BD19" s="50">
        <f t="shared" si="67"/>
        <v>0.80988917306052854</v>
      </c>
      <c r="BE19" s="50">
        <f t="shared" si="68"/>
        <v>0.89869281045751637</v>
      </c>
      <c r="BF19" s="52">
        <f t="shared" si="69"/>
        <v>1.088139281828074</v>
      </c>
      <c r="BG19" s="50">
        <f t="shared" si="70"/>
        <v>0.72706935123042504</v>
      </c>
      <c r="BH19" s="50">
        <f t="shared" si="71"/>
        <v>1.2122844827586208</v>
      </c>
      <c r="BI19" s="50">
        <f t="shared" si="72"/>
        <v>1.3422818791946309</v>
      </c>
      <c r="BJ19" s="52">
        <f t="shared" si="73"/>
        <v>1.5873015873015872</v>
      </c>
      <c r="BK19" s="50">
        <f t="shared" si="74"/>
        <v>0.53353658536585369</v>
      </c>
      <c r="BL19" s="50">
        <f t="shared" si="75"/>
        <v>1.0229276895943562</v>
      </c>
      <c r="BM19" s="50">
        <f t="shared" si="76"/>
        <v>1.3324222753672703</v>
      </c>
      <c r="BN19" s="52">
        <f t="shared" si="77"/>
        <v>1.2820512820512822</v>
      </c>
      <c r="BO19" s="50">
        <f t="shared" si="78"/>
        <v>8.6013284273904519E-2</v>
      </c>
      <c r="BP19" s="50">
        <f t="shared" si="79"/>
        <v>9.2720309024012265E-2</v>
      </c>
      <c r="BQ19" s="50">
        <f t="shared" si="80"/>
        <v>0.10042554421252646</v>
      </c>
      <c r="BR19" s="52">
        <f t="shared" si="81"/>
        <v>0.31937067168694949</v>
      </c>
      <c r="BS19" s="50">
        <f t="shared" si="82"/>
        <v>16.071186440677966</v>
      </c>
      <c r="BT19" s="50">
        <f t="shared" si="83"/>
        <v>7.9525423728813562</v>
      </c>
      <c r="BU19" s="50">
        <f t="shared" si="84"/>
        <v>4.1491525423728817</v>
      </c>
      <c r="BV19" s="52">
        <f t="shared" si="85"/>
        <v>3.1152542372881356</v>
      </c>
      <c r="BW19" s="50">
        <f t="shared" si="86"/>
        <v>30.305084745762713</v>
      </c>
      <c r="BX19" s="50">
        <f t="shared" si="87"/>
        <v>12.583050847457628</v>
      </c>
      <c r="BY19" s="50">
        <f t="shared" si="88"/>
        <v>8.0813559322033903</v>
      </c>
      <c r="BZ19" s="52">
        <f t="shared" si="89"/>
        <v>4.6983050847457628</v>
      </c>
      <c r="CA19" s="50">
        <f t="shared" si="90"/>
        <v>53.369491525423726</v>
      </c>
      <c r="CB19" s="50">
        <f t="shared" si="91"/>
        <v>19.220338983050848</v>
      </c>
      <c r="CC19" s="50">
        <f t="shared" si="92"/>
        <v>9.9220338983050844</v>
      </c>
      <c r="CD19" s="52">
        <f t="shared" si="93"/>
        <v>7.4033898305084742</v>
      </c>
      <c r="CE19" s="50">
        <f t="shared" si="94"/>
        <v>1135.0237288135593</v>
      </c>
      <c r="CF19" s="50">
        <f t="shared" si="95"/>
        <v>1034.6406779661017</v>
      </c>
      <c r="CG19" s="50">
        <f t="shared" si="96"/>
        <v>938.37966101694917</v>
      </c>
      <c r="CH19" s="52">
        <f t="shared" si="97"/>
        <v>201.66779661016949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4868</v>
      </c>
      <c r="H20" s="50">
        <v>2471</v>
      </c>
      <c r="I20" s="50">
        <v>1105</v>
      </c>
      <c r="J20" s="49">
        <v>626</v>
      </c>
      <c r="K20" s="50">
        <v>10420</v>
      </c>
      <c r="L20" s="50">
        <v>4434</v>
      </c>
      <c r="M20" s="50">
        <v>2512</v>
      </c>
      <c r="N20" s="49">
        <v>1795</v>
      </c>
      <c r="O20" s="50">
        <v>17274</v>
      </c>
      <c r="P20" s="50">
        <v>7120</v>
      </c>
      <c r="Q20" s="50">
        <v>4126</v>
      </c>
      <c r="R20" s="49">
        <v>2424</v>
      </c>
      <c r="S20" s="50">
        <v>220554</v>
      </c>
      <c r="T20" s="50">
        <v>90626</v>
      </c>
      <c r="U20" s="50">
        <v>30020</v>
      </c>
      <c r="V20" s="49">
        <v>13586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72</v>
      </c>
      <c r="AE20" s="50">
        <v>378</v>
      </c>
      <c r="AF20" s="50">
        <v>229</v>
      </c>
      <c r="AG20" s="50">
        <v>146</v>
      </c>
      <c r="AH20" s="49">
        <v>95</v>
      </c>
      <c r="AI20" s="50">
        <v>563</v>
      </c>
      <c r="AJ20" s="50">
        <v>481</v>
      </c>
      <c r="AK20" s="50">
        <v>345</v>
      </c>
      <c r="AL20" s="46">
        <v>252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5.8871627146361405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7.7677841373671299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20.605069501226492</v>
      </c>
      <c r="BC20" s="50">
        <f t="shared" si="18"/>
        <v>3.7181594083812652</v>
      </c>
      <c r="BD20" s="50">
        <f t="shared" si="19"/>
        <v>3.8850667745851881</v>
      </c>
      <c r="BE20" s="50">
        <f t="shared" si="20"/>
        <v>4.7058823529411766</v>
      </c>
      <c r="BF20" s="52">
        <f t="shared" si="21"/>
        <v>6.3897763578274764</v>
      </c>
      <c r="BG20" s="50">
        <f t="shared" si="22"/>
        <v>2.6967370441458733</v>
      </c>
      <c r="BH20" s="50">
        <f t="shared" si="23"/>
        <v>3.6310329273793416</v>
      </c>
      <c r="BI20" s="50">
        <f t="shared" si="24"/>
        <v>3.7420382165605095</v>
      </c>
      <c r="BJ20" s="52">
        <f t="shared" si="25"/>
        <v>4.0111420612813369</v>
      </c>
      <c r="BK20" s="50">
        <f t="shared" si="26"/>
        <v>2.1882598124348731</v>
      </c>
      <c r="BL20" s="50">
        <f t="shared" si="27"/>
        <v>3.2162921348314608</v>
      </c>
      <c r="BM20" s="50">
        <f t="shared" si="28"/>
        <v>3.538536112457586</v>
      </c>
      <c r="BN20" s="52">
        <f t="shared" si="29"/>
        <v>3.9191419141914192</v>
      </c>
      <c r="BO20" s="50">
        <f t="shared" si="30"/>
        <v>0.25526628399394252</v>
      </c>
      <c r="BP20" s="50">
        <f t="shared" si="31"/>
        <v>0.53075276410743055</v>
      </c>
      <c r="BQ20" s="50">
        <f t="shared" si="32"/>
        <v>1.1492338441039307</v>
      </c>
      <c r="BR20" s="52">
        <f t="shared" si="33"/>
        <v>1.8548505814809362</v>
      </c>
      <c r="BS20" s="50">
        <f t="shared" si="34"/>
        <v>3.9803761242845463</v>
      </c>
      <c r="BT20" s="50">
        <f t="shared" si="35"/>
        <v>2.0204415372035975</v>
      </c>
      <c r="BU20" s="50">
        <f t="shared" si="36"/>
        <v>0.90351594439901883</v>
      </c>
      <c r="BV20" s="52">
        <f t="shared" si="37"/>
        <v>0.51185609157808665</v>
      </c>
      <c r="BW20" s="50">
        <f t="shared" si="38"/>
        <v>8.520032706459526</v>
      </c>
      <c r="BX20" s="50">
        <f t="shared" si="39"/>
        <v>3.6255110384300901</v>
      </c>
      <c r="BY20" s="50">
        <f t="shared" si="40"/>
        <v>2.0539656582174981</v>
      </c>
      <c r="BZ20" s="52">
        <f t="shared" si="41"/>
        <v>1.4677023712183157</v>
      </c>
      <c r="CA20" s="50">
        <f t="shared" si="42"/>
        <v>14.124284546197874</v>
      </c>
      <c r="CB20" s="50">
        <f t="shared" si="43"/>
        <v>5.821749795584628</v>
      </c>
      <c r="CC20" s="50">
        <f t="shared" si="44"/>
        <v>3.373671300081766</v>
      </c>
      <c r="CD20" s="52">
        <f t="shared" si="45"/>
        <v>1.9820114472608341</v>
      </c>
      <c r="CE20" s="50">
        <f t="shared" si="46"/>
        <v>180.33851185609157</v>
      </c>
      <c r="CF20" s="50">
        <f t="shared" si="47"/>
        <v>74.101390024529849</v>
      </c>
      <c r="CG20" s="50">
        <f t="shared" si="48"/>
        <v>24.546197874080132</v>
      </c>
      <c r="CH20" s="52">
        <f t="shared" si="49"/>
        <v>11.10874897792314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14978</v>
      </c>
      <c r="H21" s="50">
        <v>8216</v>
      </c>
      <c r="I21" s="50">
        <v>4874</v>
      </c>
      <c r="J21" s="49">
        <v>3909</v>
      </c>
      <c r="K21" s="50">
        <v>32898</v>
      </c>
      <c r="L21" s="50">
        <v>18336</v>
      </c>
      <c r="M21" s="50">
        <v>9431</v>
      </c>
      <c r="N21" s="49">
        <v>6673</v>
      </c>
      <c r="O21" s="50">
        <v>76578</v>
      </c>
      <c r="P21" s="50">
        <v>39480</v>
      </c>
      <c r="Q21" s="50">
        <v>19082</v>
      </c>
      <c r="R21" s="49">
        <v>13423</v>
      </c>
      <c r="S21" s="50">
        <v>943515</v>
      </c>
      <c r="T21" s="50">
        <v>607947</v>
      </c>
      <c r="U21" s="50">
        <v>359002</v>
      </c>
      <c r="V21" s="49">
        <v>251819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953</v>
      </c>
      <c r="AK21" s="50">
        <v>704</v>
      </c>
      <c r="AL21" s="52">
        <v>566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51.017130620985007</v>
      </c>
      <c r="BA21" s="50">
        <f t="shared" si="16"/>
        <v>37.687366167023555</v>
      </c>
      <c r="BB21" s="52">
        <f t="shared" si="17"/>
        <v>30.299785867237688</v>
      </c>
      <c r="BC21" s="50">
        <f t="shared" si="18"/>
        <v>1.2885565496060889</v>
      </c>
      <c r="BD21" s="50">
        <f t="shared" si="19"/>
        <v>1.1806231742940603</v>
      </c>
      <c r="BE21" s="50">
        <f t="shared" si="20"/>
        <v>1.1899876897825195</v>
      </c>
      <c r="BF21" s="52">
        <f t="shared" si="21"/>
        <v>1.1256075722691226</v>
      </c>
      <c r="BG21" s="50">
        <f t="shared" si="22"/>
        <v>0.9027904431880357</v>
      </c>
      <c r="BH21" s="50">
        <f t="shared" si="23"/>
        <v>1.0634816753926701</v>
      </c>
      <c r="BI21" s="50">
        <f t="shared" si="24"/>
        <v>1.1769695684444916</v>
      </c>
      <c r="BJ21" s="52">
        <f t="shared" si="25"/>
        <v>1.1389180278735203</v>
      </c>
      <c r="BK21" s="50">
        <f t="shared" si="26"/>
        <v>0.71822194363916525</v>
      </c>
      <c r="BL21" s="50">
        <f t="shared" si="27"/>
        <v>0.83333333333333337</v>
      </c>
      <c r="BM21" s="50">
        <f t="shared" si="28"/>
        <v>1.0795514097054817</v>
      </c>
      <c r="BN21" s="52">
        <f t="shared" si="29"/>
        <v>1.020636221411011</v>
      </c>
      <c r="BO21" s="50">
        <f t="shared" si="30"/>
        <v>0.14382389257192518</v>
      </c>
      <c r="BP21" s="50">
        <f t="shared" si="31"/>
        <v>0.15675708573280236</v>
      </c>
      <c r="BQ21" s="50">
        <f t="shared" si="32"/>
        <v>0.19609918607695778</v>
      </c>
      <c r="BR21" s="52">
        <f t="shared" si="33"/>
        <v>0.22476461267815376</v>
      </c>
      <c r="BS21" s="50">
        <f t="shared" si="34"/>
        <v>8.0182012847965733</v>
      </c>
      <c r="BT21" s="50">
        <f t="shared" si="35"/>
        <v>4.3982869379014993</v>
      </c>
      <c r="BU21" s="50">
        <f t="shared" si="36"/>
        <v>2.6092077087794432</v>
      </c>
      <c r="BV21" s="52">
        <f t="shared" si="37"/>
        <v>2.0926124197002141</v>
      </c>
      <c r="BW21" s="50">
        <f t="shared" si="38"/>
        <v>17.611349036402569</v>
      </c>
      <c r="BX21" s="50">
        <f t="shared" si="39"/>
        <v>9.8158458244111344</v>
      </c>
      <c r="BY21" s="50">
        <f t="shared" si="40"/>
        <v>5.0487152034261245</v>
      </c>
      <c r="BZ21" s="52">
        <f t="shared" si="41"/>
        <v>3.5722698072805139</v>
      </c>
      <c r="CA21" s="50">
        <f t="shared" si="42"/>
        <v>40.994646680942182</v>
      </c>
      <c r="CB21" s="50">
        <f t="shared" si="43"/>
        <v>21.134903640256958</v>
      </c>
      <c r="CC21" s="50">
        <f t="shared" si="44"/>
        <v>10.215203426124196</v>
      </c>
      <c r="CD21" s="52">
        <f t="shared" si="45"/>
        <v>7.1857601713062103</v>
      </c>
      <c r="CE21" s="50">
        <f t="shared" si="46"/>
        <v>505.09368308351179</v>
      </c>
      <c r="CF21" s="50">
        <f t="shared" si="47"/>
        <v>325.45342612419699</v>
      </c>
      <c r="CG21" s="50">
        <f t="shared" si="48"/>
        <v>192.18522483940043</v>
      </c>
      <c r="CH21" s="52">
        <f t="shared" si="49"/>
        <v>134.80674518201286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1782</v>
      </c>
      <c r="H22" s="47">
        <v>1129</v>
      </c>
      <c r="I22" s="50">
        <v>546</v>
      </c>
      <c r="J22" s="49">
        <v>382</v>
      </c>
      <c r="K22" s="47">
        <v>4441</v>
      </c>
      <c r="L22" s="47">
        <v>2718</v>
      </c>
      <c r="M22" s="50">
        <v>1459</v>
      </c>
      <c r="N22" s="49">
        <v>956</v>
      </c>
      <c r="O22" s="47">
        <v>9369</v>
      </c>
      <c r="P22" s="47">
        <v>5328</v>
      </c>
      <c r="Q22" s="50">
        <v>3047</v>
      </c>
      <c r="R22" s="49">
        <v>2062</v>
      </c>
      <c r="S22" s="47">
        <v>73300</v>
      </c>
      <c r="T22" s="50">
        <v>63984</v>
      </c>
      <c r="U22" s="50">
        <v>46805</v>
      </c>
      <c r="V22" s="49">
        <v>30332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125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53.648068669527895</v>
      </c>
      <c r="BC22" s="50">
        <f t="shared" si="18"/>
        <v>0.50505050505050508</v>
      </c>
      <c r="BD22" s="50">
        <f t="shared" si="19"/>
        <v>0.4428697962798937</v>
      </c>
      <c r="BE22" s="50">
        <f t="shared" si="20"/>
        <v>0.36630036630036628</v>
      </c>
      <c r="BF22" s="52">
        <f t="shared" si="21"/>
        <v>0</v>
      </c>
      <c r="BG22" s="50">
        <f t="shared" si="22"/>
        <v>0.94573294303084887</v>
      </c>
      <c r="BH22" s="50">
        <f t="shared" si="23"/>
        <v>0.99337748344370858</v>
      </c>
      <c r="BI22" s="50">
        <f t="shared" si="24"/>
        <v>0.95956134338588073</v>
      </c>
      <c r="BJ22" s="52">
        <f t="shared" si="25"/>
        <v>0.83682008368200833</v>
      </c>
      <c r="BK22" s="50">
        <f t="shared" si="26"/>
        <v>1.0246557796990075</v>
      </c>
      <c r="BL22" s="50">
        <f t="shared" si="27"/>
        <v>1.21996996996997</v>
      </c>
      <c r="BM22" s="50">
        <f t="shared" si="28"/>
        <v>1.2471283229405974</v>
      </c>
      <c r="BN22" s="52">
        <f t="shared" si="29"/>
        <v>1.1639185257032008</v>
      </c>
      <c r="BO22" s="50">
        <f t="shared" si="30"/>
        <v>0.24829467939972716</v>
      </c>
      <c r="BP22" s="50">
        <f t="shared" si="31"/>
        <v>0.27506876719179796</v>
      </c>
      <c r="BQ22" s="50">
        <f t="shared" si="32"/>
        <v>0.33757077235338107</v>
      </c>
      <c r="BR22" s="52">
        <f t="shared" si="33"/>
        <v>0.41210602663853357</v>
      </c>
      <c r="BS22" s="50">
        <f t="shared" si="34"/>
        <v>7.6480686695278974</v>
      </c>
      <c r="BT22" s="50">
        <f t="shared" si="35"/>
        <v>4.8454935622317601</v>
      </c>
      <c r="BU22" s="50">
        <f t="shared" si="36"/>
        <v>2.3433476394849784</v>
      </c>
      <c r="BV22" s="52">
        <f t="shared" si="37"/>
        <v>1.6394849785407726</v>
      </c>
      <c r="BW22" s="50">
        <f t="shared" si="38"/>
        <v>19.06008583690987</v>
      </c>
      <c r="BX22" s="50">
        <f t="shared" si="39"/>
        <v>11.665236051502147</v>
      </c>
      <c r="BY22" s="50">
        <f t="shared" si="40"/>
        <v>6.2618025751072963</v>
      </c>
      <c r="BZ22" s="52">
        <f t="shared" si="41"/>
        <v>4.1030042918454939</v>
      </c>
      <c r="CA22" s="50">
        <f t="shared" si="42"/>
        <v>40.210300429184549</v>
      </c>
      <c r="CB22" s="50">
        <f t="shared" si="43"/>
        <v>22.866952789699571</v>
      </c>
      <c r="CC22" s="50">
        <f t="shared" si="44"/>
        <v>13.07725321888412</v>
      </c>
      <c r="CD22" s="52">
        <f t="shared" si="45"/>
        <v>8.8497854077253226</v>
      </c>
      <c r="CE22" s="50">
        <f t="shared" si="46"/>
        <v>314.59227467811161</v>
      </c>
      <c r="CF22" s="50">
        <f t="shared" si="47"/>
        <v>274.60944206008583</v>
      </c>
      <c r="CG22" s="50">
        <f t="shared" si="48"/>
        <v>200.87982832618025</v>
      </c>
      <c r="CH22" s="52">
        <f t="shared" si="49"/>
        <v>130.1802575107296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23990</v>
      </c>
      <c r="L23" s="47">
        <v>14662</v>
      </c>
      <c r="M23" s="50">
        <v>7952</v>
      </c>
      <c r="N23" s="49">
        <v>6902</v>
      </c>
      <c r="O23" s="47">
        <v>52398</v>
      </c>
      <c r="P23" s="47">
        <v>36802</v>
      </c>
      <c r="Q23" s="50">
        <v>13661</v>
      </c>
      <c r="R23" s="49">
        <v>10400</v>
      </c>
      <c r="S23" s="47">
        <v>1849148</v>
      </c>
      <c r="T23" s="50">
        <v>1762039</v>
      </c>
      <c r="U23" s="50">
        <v>1689184</v>
      </c>
      <c r="V23" s="49">
        <v>1656954</v>
      </c>
      <c r="W23" s="50">
        <v>19</v>
      </c>
      <c r="X23" s="50">
        <v>13</v>
      </c>
      <c r="Y23" s="50">
        <v>5</v>
      </c>
      <c r="Z23" s="49">
        <v>4</v>
      </c>
      <c r="AA23" s="50">
        <v>80</v>
      </c>
      <c r="AB23" s="50">
        <v>59</v>
      </c>
      <c r="AC23" s="50">
        <v>16</v>
      </c>
      <c r="AD23" s="49">
        <v>11</v>
      </c>
      <c r="AE23" s="50">
        <v>196</v>
      </c>
      <c r="AF23" s="50">
        <v>154</v>
      </c>
      <c r="AG23" s="50">
        <v>54</v>
      </c>
      <c r="AH23" s="49">
        <v>35</v>
      </c>
      <c r="AI23" s="50">
        <v>498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14.953271028037383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36.635514018691588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93.084112149532714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0.33347228011671531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0.37406007862895529</v>
      </c>
      <c r="BL23" s="50">
        <f t="shared" si="27"/>
        <v>0.41845551872180858</v>
      </c>
      <c r="BM23" s="50">
        <f t="shared" si="28"/>
        <v>0.39528585023058344</v>
      </c>
      <c r="BN23" s="52">
        <f t="shared" si="29"/>
        <v>0.33653846153846156</v>
      </c>
      <c r="BO23" s="50">
        <f t="shared" si="30"/>
        <v>2.6931321884457057E-2</v>
      </c>
      <c r="BP23" s="50">
        <f t="shared" si="31"/>
        <v>2.7751939656273216E-2</v>
      </c>
      <c r="BQ23" s="50">
        <f t="shared" si="32"/>
        <v>2.7942485839316498E-2</v>
      </c>
      <c r="BR23" s="52">
        <f t="shared" si="33"/>
        <v>2.6011585113406888E-2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44.841121495327101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97.94018691588785</v>
      </c>
      <c r="CB23" s="50">
        <f t="shared" si="43"/>
        <v>68.788785046728975</v>
      </c>
      <c r="CC23" s="50">
        <f t="shared" si="44"/>
        <v>25.534579439252337</v>
      </c>
      <c r="CD23" s="52">
        <f t="shared" si="45"/>
        <v>19.439252336448597</v>
      </c>
      <c r="CE23" s="50">
        <f t="shared" si="46"/>
        <v>3456.351401869159</v>
      </c>
      <c r="CF23" s="50">
        <f t="shared" si="47"/>
        <v>3293.5308411214955</v>
      </c>
      <c r="CG23" s="50">
        <f t="shared" si="48"/>
        <v>3157.3532710280374</v>
      </c>
      <c r="CH23" s="52">
        <f t="shared" si="49"/>
        <v>3097.1102803738318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832</v>
      </c>
      <c r="K24" s="47">
        <v>10983</v>
      </c>
      <c r="L24" s="47">
        <v>5576</v>
      </c>
      <c r="M24" s="50">
        <v>3716</v>
      </c>
      <c r="N24" s="49">
        <v>2285</v>
      </c>
      <c r="O24" s="47">
        <v>23799</v>
      </c>
      <c r="P24" s="47">
        <v>14670</v>
      </c>
      <c r="Q24" s="50">
        <v>9831</v>
      </c>
      <c r="R24" s="49">
        <v>6216</v>
      </c>
      <c r="S24" s="47">
        <v>826065</v>
      </c>
      <c r="T24" s="50">
        <v>601265</v>
      </c>
      <c r="U24" s="50">
        <v>495864</v>
      </c>
      <c r="V24" s="49">
        <v>404230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3.125</v>
      </c>
      <c r="BG24" s="50">
        <f t="shared" si="22"/>
        <v>1.4750068287353182</v>
      </c>
      <c r="BH24" s="50">
        <f t="shared" si="23"/>
        <v>1.9548063127690101</v>
      </c>
      <c r="BI24" s="50">
        <f t="shared" si="24"/>
        <v>2.045209903121636</v>
      </c>
      <c r="BJ24" s="52">
        <f t="shared" si="25"/>
        <v>2.1444201312910285</v>
      </c>
      <c r="BK24" s="50">
        <f t="shared" si="26"/>
        <v>1.067271734106475</v>
      </c>
      <c r="BL24" s="50">
        <f t="shared" si="27"/>
        <v>1.2201772324471711</v>
      </c>
      <c r="BM24" s="50">
        <f t="shared" si="28"/>
        <v>1.3223476757196624</v>
      </c>
      <c r="BN24" s="52">
        <f t="shared" si="29"/>
        <v>1.6891891891891893</v>
      </c>
      <c r="BO24" s="50">
        <f t="shared" si="30"/>
        <v>6.1738483049154726E-2</v>
      </c>
      <c r="BP24" s="50">
        <f t="shared" si="31"/>
        <v>7.8667476071283049E-2</v>
      </c>
      <c r="BQ24" s="50">
        <f t="shared" si="32"/>
        <v>9.1960698901311644E-2</v>
      </c>
      <c r="BR24" s="52">
        <f t="shared" si="33"/>
        <v>0.1061276995769735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1.1603905160390515</v>
      </c>
      <c r="BW24" s="50">
        <f t="shared" si="38"/>
        <v>15.317991631799163</v>
      </c>
      <c r="BX24" s="50">
        <f t="shared" si="39"/>
        <v>7.7768479776847981</v>
      </c>
      <c r="BY24" s="50">
        <f t="shared" si="40"/>
        <v>5.1827057182705722</v>
      </c>
      <c r="BZ24" s="52">
        <f t="shared" si="41"/>
        <v>3.1868898186889818</v>
      </c>
      <c r="CA24" s="50">
        <f t="shared" si="42"/>
        <v>33.19246861924686</v>
      </c>
      <c r="CB24" s="50">
        <f t="shared" si="43"/>
        <v>20.460251046025103</v>
      </c>
      <c r="CC24" s="50">
        <f t="shared" si="44"/>
        <v>13.711297071129707</v>
      </c>
      <c r="CD24" s="52">
        <f t="shared" si="45"/>
        <v>8.6694560669456067</v>
      </c>
      <c r="CE24" s="50">
        <f t="shared" si="46"/>
        <v>1152.1129707112971</v>
      </c>
      <c r="CF24" s="50">
        <f t="shared" si="47"/>
        <v>838.5843793584379</v>
      </c>
      <c r="CG24" s="50">
        <f t="shared" si="48"/>
        <v>691.58158995815904</v>
      </c>
      <c r="CH24" s="52">
        <f t="shared" si="49"/>
        <v>563.7796373779637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48077</v>
      </c>
      <c r="H25" s="47">
        <v>18416</v>
      </c>
      <c r="I25" s="50">
        <v>11019</v>
      </c>
      <c r="J25" s="49">
        <v>9991</v>
      </c>
      <c r="K25" s="47">
        <v>94359</v>
      </c>
      <c r="L25" s="47">
        <v>32633</v>
      </c>
      <c r="M25" s="50">
        <v>19421</v>
      </c>
      <c r="N25" s="49">
        <v>14678</v>
      </c>
      <c r="O25" s="47">
        <v>2342931</v>
      </c>
      <c r="P25" s="47">
        <v>88059</v>
      </c>
      <c r="Q25" s="50">
        <v>39576</v>
      </c>
      <c r="R25" s="49">
        <v>26867</v>
      </c>
      <c r="S25" s="47">
        <v>4995189</v>
      </c>
      <c r="T25" s="50">
        <v>3176718</v>
      </c>
      <c r="U25" s="50">
        <v>2486027</v>
      </c>
      <c r="V25" s="49">
        <v>2216222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0.87775859558624703</v>
      </c>
      <c r="BD25" s="50">
        <f t="shared" si="19"/>
        <v>1.476976542137272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0.6676628620481353</v>
      </c>
      <c r="BH25" s="50">
        <f t="shared" si="23"/>
        <v>1.1491435050409096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4.127308913493398E-2</v>
      </c>
      <c r="BL25" s="50">
        <f t="shared" si="27"/>
        <v>0.68590376906392303</v>
      </c>
      <c r="BM25" s="50">
        <f t="shared" si="28"/>
        <v>1.0107135637760258</v>
      </c>
      <c r="BN25" s="52">
        <f t="shared" si="29"/>
        <v>1.1389436855622139</v>
      </c>
      <c r="BO25" s="50">
        <f t="shared" si="30"/>
        <v>3.9337850880116848E-2</v>
      </c>
      <c r="BP25" s="50">
        <f t="shared" si="31"/>
        <v>4.4102120490392915E-2</v>
      </c>
      <c r="BQ25" s="50">
        <f t="shared" si="32"/>
        <v>4.2477414766613555E-2</v>
      </c>
      <c r="BR25" s="52">
        <f t="shared" si="33"/>
        <v>3.7180390773126522E-2</v>
      </c>
      <c r="BS25" s="50">
        <f t="shared" si="34"/>
        <v>18.861122008630836</v>
      </c>
      <c r="BT25" s="50">
        <f t="shared" si="35"/>
        <v>7.2247940368772063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37.01804629266379</v>
      </c>
      <c r="BX25" s="50">
        <f t="shared" si="39"/>
        <v>12.802275402118477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919.15692428403293</v>
      </c>
      <c r="CB25" s="50">
        <f t="shared" si="43"/>
        <v>34.546488819144763</v>
      </c>
      <c r="CC25" s="50">
        <f t="shared" si="44"/>
        <v>15.526088662220479</v>
      </c>
      <c r="CD25" s="52">
        <f t="shared" si="45"/>
        <v>10.540211847783445</v>
      </c>
      <c r="CE25" s="50">
        <f t="shared" si="46"/>
        <v>1959.66614358572</v>
      </c>
      <c r="CF25" s="50">
        <f t="shared" si="47"/>
        <v>1246.2604943114948</v>
      </c>
      <c r="CG25" s="50">
        <f t="shared" si="48"/>
        <v>975.29501765398197</v>
      </c>
      <c r="CH25" s="52">
        <f t="shared" si="49"/>
        <v>869.44762652020404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11494</v>
      </c>
      <c r="H26" s="47">
        <v>6477</v>
      </c>
      <c r="I26" s="50">
        <v>4153</v>
      </c>
      <c r="J26" s="49">
        <v>3542</v>
      </c>
      <c r="K26" s="47">
        <v>33785</v>
      </c>
      <c r="L26" s="47">
        <v>19227</v>
      </c>
      <c r="M26" s="50">
        <v>10305</v>
      </c>
      <c r="N26" s="49">
        <v>7817</v>
      </c>
      <c r="O26" s="47">
        <v>66441</v>
      </c>
      <c r="P26" s="47">
        <v>40857</v>
      </c>
      <c r="Q26" s="50">
        <v>20058</v>
      </c>
      <c r="R26" s="49">
        <v>14167</v>
      </c>
      <c r="S26" s="47">
        <v>548370</v>
      </c>
      <c r="T26" s="50">
        <v>491323</v>
      </c>
      <c r="U26" s="50">
        <v>262151</v>
      </c>
      <c r="V26" s="49">
        <v>221130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307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31.3585291113381</v>
      </c>
      <c r="BC26" s="50">
        <f t="shared" ref="BC26:BC31" si="114">(W26*100)/G26</f>
        <v>0.80911780059161298</v>
      </c>
      <c r="BD26" s="50">
        <f t="shared" ref="BD26:BD31" si="115">(X26*100)/H26</f>
        <v>0.86459780762698779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0.54166050022199197</v>
      </c>
      <c r="BH26" s="50">
        <f t="shared" ref="BH26:BH31" si="119">(AB26*100)/L26</f>
        <v>0.67093150257450462</v>
      </c>
      <c r="BI26" s="50">
        <f t="shared" ref="BI26:BI31" si="120">(AC26*100)/M26</f>
        <v>0.81513828238719066</v>
      </c>
      <c r="BJ26" s="52">
        <f t="shared" ref="BJ26:BJ31" si="121">(AD26*100)/N26</f>
        <v>0.7291799923244211</v>
      </c>
      <c r="BK26" s="50">
        <f t="shared" ref="BK26:BK31" si="122">(AE26*100)/O26</f>
        <v>0.36724311795427522</v>
      </c>
      <c r="BL26" s="50">
        <f t="shared" ref="BL26:BL31" si="123">(AF26*100)/P26</f>
        <v>0.47972195706977999</v>
      </c>
      <c r="BM26" s="50">
        <f t="shared" ref="BM26:BM31" si="124">(AG26*100)/Q26</f>
        <v>0.66307707647821323</v>
      </c>
      <c r="BN26" s="52">
        <f t="shared" ref="BN26:BN31" si="125">(AH26*100)/R26</f>
        <v>0.74115903155219875</v>
      </c>
      <c r="BO26" s="50">
        <f t="shared" ref="BO26:BO31" si="126">(AI26*100)/S26</f>
        <v>9.4097051261009895E-2</v>
      </c>
      <c r="BP26" s="50">
        <f t="shared" ref="BP26:BP31" si="127">(AJ26*100)/T26</f>
        <v>0.10258017638091439</v>
      </c>
      <c r="BQ26" s="50">
        <f t="shared" ref="BQ26:BQ31" si="128">(AK26*100)/U26</f>
        <v>0.13122208192988011</v>
      </c>
      <c r="BR26" s="52">
        <f t="shared" ref="BR26:BR31" si="129">(AL26*100)/V26</f>
        <v>0.13883236105458327</v>
      </c>
      <c r="BS26" s="50">
        <f t="shared" ref="BS26:BS31" si="130">G26/F26</f>
        <v>11.740551583248212</v>
      </c>
      <c r="BT26" s="50">
        <f t="shared" ref="BT26:BT31" si="131">H26/F26</f>
        <v>6.6159346271705823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34.509703779366703</v>
      </c>
      <c r="BX26" s="50">
        <f t="shared" ref="BX26:BX31" si="135">L26/F26</f>
        <v>19.639427987742593</v>
      </c>
      <c r="BY26" s="50">
        <f t="shared" ref="BY26:BY31" si="136">M26/F26</f>
        <v>10.526046986721145</v>
      </c>
      <c r="BZ26" s="52">
        <f t="shared" ref="BZ26:BZ31" si="137">N26/F26</f>
        <v>7.9846782431052095</v>
      </c>
      <c r="CA26" s="50">
        <f t="shared" ref="CA26:CA31" si="138">O26/F26</f>
        <v>67.866189989785497</v>
      </c>
      <c r="CB26" s="50">
        <f t="shared" ref="CB26:CB31" si="139">P26/F26</f>
        <v>41.733401430030646</v>
      </c>
      <c r="CC26" s="50">
        <f t="shared" ref="CC26:CC31" si="140">Q26/F26</f>
        <v>20.488253319713994</v>
      </c>
      <c r="CD26" s="52">
        <f t="shared" ref="CD26:CD31" si="141">R26/F26</f>
        <v>14.470888661899897</v>
      </c>
      <c r="CE26" s="50">
        <f t="shared" ref="CE26:CE31" si="142">S26/F26</f>
        <v>560.13278855975489</v>
      </c>
      <c r="CF26" s="50">
        <f t="shared" ref="CF26:CF31" si="143">T26/F26</f>
        <v>501.8621041879469</v>
      </c>
      <c r="CG26" s="50">
        <f t="shared" ref="CG26:CG31" si="144">U26/F26</f>
        <v>267.77425944841673</v>
      </c>
      <c r="CH26" s="52">
        <f t="shared" ref="CH26:CH31" si="145">V26/F26</f>
        <v>225.87334014300308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7934</v>
      </c>
      <c r="H28" s="47">
        <v>4392</v>
      </c>
      <c r="I28" s="50">
        <v>2646</v>
      </c>
      <c r="J28" s="49">
        <v>1765</v>
      </c>
      <c r="K28" s="47">
        <v>15346</v>
      </c>
      <c r="L28" s="47">
        <v>7663</v>
      </c>
      <c r="M28" s="50">
        <v>4470</v>
      </c>
      <c r="N28" s="49">
        <v>3148</v>
      </c>
      <c r="O28" s="47">
        <v>31537</v>
      </c>
      <c r="P28" s="47">
        <v>19557</v>
      </c>
      <c r="Q28" s="50">
        <v>12715</v>
      </c>
      <c r="R28" s="49">
        <v>7207</v>
      </c>
      <c r="S28" s="47">
        <v>971627</v>
      </c>
      <c r="T28" s="50">
        <v>861419</v>
      </c>
      <c r="U28" s="50">
        <v>611934</v>
      </c>
      <c r="V28" s="49">
        <v>540074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1.3108142172926645</v>
      </c>
      <c r="BD28" s="50">
        <f t="shared" si="115"/>
        <v>1.889799635701275</v>
      </c>
      <c r="BE28" s="50">
        <f t="shared" si="116"/>
        <v>2.6077097505668934</v>
      </c>
      <c r="BF28" s="52">
        <f t="shared" si="117"/>
        <v>3.3427762039660056</v>
      </c>
      <c r="BG28" s="50">
        <f t="shared" si="118"/>
        <v>0.9188062035709631</v>
      </c>
      <c r="BH28" s="50">
        <f t="shared" si="119"/>
        <v>1.4746182957066423</v>
      </c>
      <c r="BI28" s="50">
        <f t="shared" si="120"/>
        <v>2.058165548098434</v>
      </c>
      <c r="BJ28" s="52">
        <f t="shared" si="121"/>
        <v>2.7636594663278271</v>
      </c>
      <c r="BK28" s="50">
        <f t="shared" si="122"/>
        <v>0.54222024923106193</v>
      </c>
      <c r="BL28" s="50">
        <f t="shared" si="123"/>
        <v>0.68006340440762902</v>
      </c>
      <c r="BM28" s="50">
        <f t="shared" si="124"/>
        <v>0.84152575697994492</v>
      </c>
      <c r="BN28" s="52">
        <f t="shared" si="125"/>
        <v>1.3042874982655752</v>
      </c>
      <c r="BO28" s="50">
        <f t="shared" si="126"/>
        <v>7.7498875597322839E-2</v>
      </c>
      <c r="BP28" s="50">
        <f t="shared" si="127"/>
        <v>8.5440418658051423E-2</v>
      </c>
      <c r="BQ28" s="50">
        <f t="shared" si="128"/>
        <v>0.1039327770641932</v>
      </c>
      <c r="BR28" s="52">
        <f t="shared" si="129"/>
        <v>0.11461392327718053</v>
      </c>
      <c r="BS28" s="50">
        <f t="shared" si="130"/>
        <v>8.1793814432989684</v>
      </c>
      <c r="BT28" s="50">
        <f t="shared" si="131"/>
        <v>4.5278350515463917</v>
      </c>
      <c r="BU28" s="50">
        <f t="shared" si="132"/>
        <v>2.7278350515463918</v>
      </c>
      <c r="BV28" s="52">
        <f t="shared" si="133"/>
        <v>1.8195876288659794</v>
      </c>
      <c r="BW28" s="50">
        <f t="shared" si="134"/>
        <v>15.820618556701032</v>
      </c>
      <c r="BX28" s="50">
        <f t="shared" si="135"/>
        <v>7.9</v>
      </c>
      <c r="BY28" s="50">
        <f t="shared" si="136"/>
        <v>4.608247422680412</v>
      </c>
      <c r="BZ28" s="52">
        <f t="shared" si="137"/>
        <v>3.2453608247422681</v>
      </c>
      <c r="CA28" s="50">
        <f t="shared" si="138"/>
        <v>32.512371134020619</v>
      </c>
      <c r="CB28" s="50">
        <f t="shared" si="139"/>
        <v>20.161855670103094</v>
      </c>
      <c r="CC28" s="50">
        <f t="shared" si="140"/>
        <v>13.108247422680412</v>
      </c>
      <c r="CD28" s="52">
        <f t="shared" si="141"/>
        <v>7.4298969072164951</v>
      </c>
      <c r="CE28" s="50">
        <f t="shared" si="142"/>
        <v>1001.6773195876289</v>
      </c>
      <c r="CF28" s="50">
        <f t="shared" si="143"/>
        <v>888.0608247422681</v>
      </c>
      <c r="CG28" s="50">
        <f t="shared" si="144"/>
        <v>630.85979381443303</v>
      </c>
      <c r="CH28" s="52">
        <f t="shared" si="145"/>
        <v>556.77731958762888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2803</v>
      </c>
      <c r="H29" s="47">
        <v>2003</v>
      </c>
      <c r="I29" s="50">
        <v>1702</v>
      </c>
      <c r="J29" s="49">
        <v>1527</v>
      </c>
      <c r="K29" s="47">
        <v>3889</v>
      </c>
      <c r="L29" s="47">
        <v>2849</v>
      </c>
      <c r="M29" s="50">
        <v>2292</v>
      </c>
      <c r="N29" s="49">
        <v>2061</v>
      </c>
      <c r="O29" s="47">
        <v>4623</v>
      </c>
      <c r="P29" s="47">
        <v>3522</v>
      </c>
      <c r="Q29" s="50">
        <v>2891</v>
      </c>
      <c r="R29" s="49">
        <v>2573</v>
      </c>
      <c r="S29" s="47">
        <v>6877</v>
      </c>
      <c r="T29" s="50">
        <v>6617</v>
      </c>
      <c r="U29" s="50">
        <v>5377</v>
      </c>
      <c r="V29" s="49">
        <v>5012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0.35676061362825545</v>
      </c>
      <c r="BD29" s="50">
        <f t="shared" si="115"/>
        <v>0.49925112331502747</v>
      </c>
      <c r="BE29" s="50">
        <f t="shared" si="116"/>
        <v>0.58754406580493534</v>
      </c>
      <c r="BF29" s="52">
        <f t="shared" si="117"/>
        <v>0.65487884741322855</v>
      </c>
      <c r="BG29" s="50">
        <f t="shared" si="118"/>
        <v>0.41141681666238106</v>
      </c>
      <c r="BH29" s="50">
        <f t="shared" si="119"/>
        <v>0.5616005616005616</v>
      </c>
      <c r="BI29" s="50">
        <f t="shared" si="120"/>
        <v>0.69808027923211169</v>
      </c>
      <c r="BJ29" s="52">
        <f t="shared" si="121"/>
        <v>0.72780203784570596</v>
      </c>
      <c r="BK29" s="50">
        <f t="shared" si="122"/>
        <v>0.34609560891196195</v>
      </c>
      <c r="BL29" s="50">
        <f t="shared" si="123"/>
        <v>0.45428733674048838</v>
      </c>
      <c r="BM29" s="50">
        <f t="shared" si="124"/>
        <v>0.55344171566931855</v>
      </c>
      <c r="BN29" s="52">
        <f t="shared" si="125"/>
        <v>0.62184220753983677</v>
      </c>
      <c r="BO29" s="50">
        <f t="shared" si="126"/>
        <v>0.23265958993747274</v>
      </c>
      <c r="BP29" s="50">
        <f t="shared" si="127"/>
        <v>0.24180142058334592</v>
      </c>
      <c r="BQ29" s="50">
        <f t="shared" si="128"/>
        <v>0.29756369722893805</v>
      </c>
      <c r="BR29" s="52">
        <f t="shared" si="129"/>
        <v>0.31923383878691142</v>
      </c>
      <c r="BS29" s="50">
        <f t="shared" si="130"/>
        <v>175.1875</v>
      </c>
      <c r="BT29" s="50">
        <f t="shared" si="131"/>
        <v>125.1875</v>
      </c>
      <c r="BU29" s="50">
        <f t="shared" si="132"/>
        <v>106.375</v>
      </c>
      <c r="BV29" s="52">
        <f t="shared" si="133"/>
        <v>95.4375</v>
      </c>
      <c r="BW29" s="50">
        <f t="shared" si="134"/>
        <v>243.0625</v>
      </c>
      <c r="BX29" s="50">
        <f t="shared" si="135"/>
        <v>178.0625</v>
      </c>
      <c r="BY29" s="50">
        <f t="shared" si="136"/>
        <v>143.25</v>
      </c>
      <c r="BZ29" s="52">
        <f t="shared" si="137"/>
        <v>128.8125</v>
      </c>
      <c r="CA29" s="50">
        <f t="shared" si="138"/>
        <v>288.9375</v>
      </c>
      <c r="CB29" s="50">
        <f t="shared" si="139"/>
        <v>220.125</v>
      </c>
      <c r="CC29" s="50">
        <f t="shared" si="140"/>
        <v>180.6875</v>
      </c>
      <c r="CD29" s="52">
        <f t="shared" si="141"/>
        <v>160.8125</v>
      </c>
      <c r="CE29" s="50">
        <f t="shared" si="142"/>
        <v>429.8125</v>
      </c>
      <c r="CF29" s="50">
        <f t="shared" si="143"/>
        <v>413.5625</v>
      </c>
      <c r="CG29" s="50">
        <f t="shared" si="144"/>
        <v>336.0625</v>
      </c>
      <c r="CH29" s="52">
        <f t="shared" si="145"/>
        <v>313.25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6024</v>
      </c>
      <c r="H30" s="47">
        <v>3399</v>
      </c>
      <c r="I30" s="50">
        <v>2324</v>
      </c>
      <c r="J30" s="49">
        <v>1799</v>
      </c>
      <c r="K30" s="47">
        <v>12708</v>
      </c>
      <c r="L30" s="47">
        <v>6905</v>
      </c>
      <c r="M30" s="50">
        <v>4932</v>
      </c>
      <c r="N30" s="49">
        <v>3860</v>
      </c>
      <c r="O30" s="47">
        <v>26897</v>
      </c>
      <c r="P30" s="47">
        <v>16399</v>
      </c>
      <c r="Q30" s="50">
        <v>11032</v>
      </c>
      <c r="R30" s="49">
        <v>7811</v>
      </c>
      <c r="S30" s="47">
        <v>217422</v>
      </c>
      <c r="T30" s="50">
        <v>181610</v>
      </c>
      <c r="U30" s="50">
        <v>162192</v>
      </c>
      <c r="V30" s="49">
        <v>140710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260</v>
      </c>
      <c r="AJ30" s="50">
        <v>244</v>
      </c>
      <c r="AK30" s="50">
        <v>244</v>
      </c>
      <c r="AL30" s="52">
        <v>236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71.823204419889507</v>
      </c>
      <c r="AZ30" s="47">
        <f t="shared" si="111"/>
        <v>67.403314917127076</v>
      </c>
      <c r="BA30" s="50">
        <f t="shared" si="112"/>
        <v>67.403314917127076</v>
      </c>
      <c r="BB30" s="52">
        <f t="shared" si="113"/>
        <v>65.193370165745861</v>
      </c>
      <c r="BC30" s="50">
        <f t="shared" si="114"/>
        <v>1.5106241699867198</v>
      </c>
      <c r="BD30" s="50">
        <f t="shared" si="115"/>
        <v>2.0005884083553989</v>
      </c>
      <c r="BE30" s="50">
        <f t="shared" si="116"/>
        <v>2.3235800344234079</v>
      </c>
      <c r="BF30" s="52">
        <f t="shared" si="117"/>
        <v>2.2790439132851583</v>
      </c>
      <c r="BG30" s="50">
        <f t="shared" si="118"/>
        <v>0.95215612212779355</v>
      </c>
      <c r="BH30" s="50">
        <f t="shared" si="119"/>
        <v>1.3613323678493845</v>
      </c>
      <c r="BI30" s="50">
        <f t="shared" si="120"/>
        <v>1.6017842660178427</v>
      </c>
      <c r="BJ30" s="52">
        <f t="shared" si="121"/>
        <v>1.8134715025906736</v>
      </c>
      <c r="BK30" s="50">
        <f t="shared" si="122"/>
        <v>0.55768301297542477</v>
      </c>
      <c r="BL30" s="50">
        <f t="shared" si="123"/>
        <v>0.75614366729678639</v>
      </c>
      <c r="BM30" s="50">
        <f t="shared" si="124"/>
        <v>0.8701957940536621</v>
      </c>
      <c r="BN30" s="52">
        <f t="shared" si="125"/>
        <v>1.1138138522596339</v>
      </c>
      <c r="BO30" s="50">
        <f t="shared" si="126"/>
        <v>0.11958311486418118</v>
      </c>
      <c r="BP30" s="50">
        <f t="shared" si="127"/>
        <v>0.13435383514123672</v>
      </c>
      <c r="BQ30" s="50">
        <f t="shared" si="128"/>
        <v>0.15043898589326229</v>
      </c>
      <c r="BR30" s="52">
        <f t="shared" si="129"/>
        <v>0.16772084428967379</v>
      </c>
      <c r="BS30" s="50">
        <f t="shared" si="130"/>
        <v>16.640883977900554</v>
      </c>
      <c r="BT30" s="50">
        <f t="shared" si="131"/>
        <v>9.38950276243094</v>
      </c>
      <c r="BU30" s="50">
        <f t="shared" si="132"/>
        <v>6.4198895027624312</v>
      </c>
      <c r="BV30" s="52">
        <f t="shared" si="133"/>
        <v>4.9696132596685079</v>
      </c>
      <c r="BW30" s="50">
        <f t="shared" si="134"/>
        <v>35.104972375690608</v>
      </c>
      <c r="BX30" s="50">
        <f t="shared" si="135"/>
        <v>19.074585635359117</v>
      </c>
      <c r="BY30" s="50">
        <f t="shared" si="136"/>
        <v>13.624309392265193</v>
      </c>
      <c r="BZ30" s="52">
        <f t="shared" si="137"/>
        <v>10.662983425414364</v>
      </c>
      <c r="CA30" s="50">
        <f t="shared" si="138"/>
        <v>74.301104972375697</v>
      </c>
      <c r="CB30" s="50">
        <f t="shared" si="139"/>
        <v>45.30110497237569</v>
      </c>
      <c r="CC30" s="50">
        <f t="shared" si="140"/>
        <v>30.475138121546962</v>
      </c>
      <c r="CD30" s="52">
        <f t="shared" si="141"/>
        <v>21.577348066298342</v>
      </c>
      <c r="CE30" s="50">
        <f t="shared" si="142"/>
        <v>600.61325966850825</v>
      </c>
      <c r="CF30" s="50">
        <f t="shared" si="143"/>
        <v>501.68508287292815</v>
      </c>
      <c r="CG30" s="50">
        <f t="shared" si="144"/>
        <v>448.04419889502765</v>
      </c>
      <c r="CH30" s="52">
        <f t="shared" si="145"/>
        <v>388.70165745856355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1101</v>
      </c>
      <c r="J31" s="49">
        <v>855</v>
      </c>
      <c r="K31" s="47">
        <v>6329</v>
      </c>
      <c r="L31" s="47">
        <v>3623</v>
      </c>
      <c r="M31" s="50">
        <v>2502</v>
      </c>
      <c r="N31" s="49">
        <v>1877</v>
      </c>
      <c r="O31" s="47">
        <v>9755</v>
      </c>
      <c r="P31" s="47">
        <v>6263</v>
      </c>
      <c r="Q31" s="50">
        <v>4413</v>
      </c>
      <c r="R31" s="49">
        <v>3156</v>
      </c>
      <c r="S31" s="47">
        <v>14474</v>
      </c>
      <c r="T31" s="50">
        <v>11399</v>
      </c>
      <c r="U31" s="50">
        <v>8105</v>
      </c>
      <c r="V31" s="49">
        <v>6053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2.8156221616712078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1.7585931254996003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1.0059077119591251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0.64253143567776705</v>
      </c>
      <c r="BP31" s="50">
        <f t="shared" si="127"/>
        <v>0.69304324940784279</v>
      </c>
      <c r="BQ31" s="50">
        <f t="shared" si="128"/>
        <v>0.83898827884022209</v>
      </c>
      <c r="BR31" s="52">
        <f t="shared" si="129"/>
        <v>1.0738476788369404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9.5739130434782602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21.756521739130434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54.460869565217394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125.86086956521739</v>
      </c>
      <c r="CF31" s="50">
        <f t="shared" si="143"/>
        <v>99.121739130434776</v>
      </c>
      <c r="CG31" s="50">
        <f t="shared" si="144"/>
        <v>70.478260869565219</v>
      </c>
      <c r="CH31" s="52">
        <f t="shared" si="145"/>
        <v>52.634782608695652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t="shared" ref="AM32:CH32" si="146" xml:space="preserve"> SUM(AM5:AM31)/27</f>
        <v>22.920073934062408</v>
      </c>
      <c r="AN32" s="32">
        <f t="shared" si="146"/>
        <v>16.036325000173051</v>
      </c>
      <c r="AO32" s="32">
        <f t="shared" si="146"/>
        <v>11.748936126802617</v>
      </c>
      <c r="AP32" s="32">
        <f t="shared" si="146"/>
        <v>9.9418992542281579</v>
      </c>
      <c r="AQ32" s="32">
        <f t="shared" si="146"/>
        <v>33.446438350388924</v>
      </c>
      <c r="AR32" s="32">
        <f t="shared" si="146"/>
        <v>25.224928280815949</v>
      </c>
      <c r="AS32" s="32">
        <f t="shared" si="146"/>
        <v>18.850258931912286</v>
      </c>
      <c r="AT32" s="37">
        <f t="shared" si="146"/>
        <v>15.389603345087789</v>
      </c>
      <c r="AU32" s="32">
        <f t="shared" si="146"/>
        <v>42.842136965771999</v>
      </c>
      <c r="AV32" s="32">
        <f t="shared" si="146"/>
        <v>32.668556705795197</v>
      </c>
      <c r="AW32" s="32">
        <f t="shared" si="146"/>
        <v>24.563592567684971</v>
      </c>
      <c r="AX32" s="37">
        <f t="shared" si="146"/>
        <v>20.462469864943046</v>
      </c>
      <c r="AY32" s="32">
        <f t="shared" si="146"/>
        <v>78.927343408862598</v>
      </c>
      <c r="AZ32" s="32">
        <f t="shared" si="146"/>
        <v>69.843304125689329</v>
      </c>
      <c r="BA32" s="32">
        <f t="shared" si="146"/>
        <v>60.963073823087655</v>
      </c>
      <c r="BB32" s="32">
        <f t="shared" si="146"/>
        <v>52.445877368463648</v>
      </c>
      <c r="BC32" s="32">
        <f t="shared" si="146"/>
        <v>3.0609990511624412</v>
      </c>
      <c r="BD32" s="32">
        <f t="shared" si="146"/>
        <v>3.8309089480941592</v>
      </c>
      <c r="BE32" s="32">
        <f t="shared" si="146"/>
        <v>4.1324725008102794</v>
      </c>
      <c r="BF32" s="37">
        <f t="shared" si="146"/>
        <v>4.7120645442898716</v>
      </c>
      <c r="BG32" s="32">
        <f t="shared" si="146"/>
        <v>2.3405337825939805</v>
      </c>
      <c r="BH32" s="32">
        <f t="shared" si="146"/>
        <v>3.0991195244979686</v>
      </c>
      <c r="BI32" s="32">
        <f t="shared" si="146"/>
        <v>3.5656706141807826</v>
      </c>
      <c r="BJ32" s="37">
        <f t="shared" si="146"/>
        <v>3.9351090121733021</v>
      </c>
      <c r="BK32" s="32">
        <f t="shared" si="146"/>
        <v>1.8076030651184982</v>
      </c>
      <c r="BL32" s="32">
        <f t="shared" si="146"/>
        <v>2.6518396623528933</v>
      </c>
      <c r="BM32" s="32">
        <f t="shared" si="146"/>
        <v>3.1443005528444323</v>
      </c>
      <c r="BN32" s="37">
        <f t="shared" si="146"/>
        <v>3.4108798515990633</v>
      </c>
      <c r="BO32" s="32">
        <f t="shared" si="146"/>
        <v>0.55788503610862494</v>
      </c>
      <c r="BP32" s="32">
        <f t="shared" si="146"/>
        <v>0.77115565008478204</v>
      </c>
      <c r="BQ32" s="32">
        <f t="shared" si="146"/>
        <v>0.99303107617078457</v>
      </c>
      <c r="BR32" s="37">
        <f t="shared" si="146"/>
        <v>1.2567246260923033</v>
      </c>
      <c r="BS32" s="32">
        <f t="shared" si="146"/>
        <v>19.079437603741599</v>
      </c>
      <c r="BT32" s="32">
        <f t="shared" si="146"/>
        <v>12.15258522896255</v>
      </c>
      <c r="BU32" s="32">
        <f t="shared" si="146"/>
        <v>7.8037192453380229</v>
      </c>
      <c r="BV32" s="37">
        <f t="shared" si="146"/>
        <v>6.7523011391583827</v>
      </c>
      <c r="BW32" s="32">
        <f t="shared" si="146"/>
        <v>32.24505121557727</v>
      </c>
      <c r="BX32" s="32">
        <f t="shared" si="146"/>
        <v>19.614636073042348</v>
      </c>
      <c r="BY32" s="32">
        <f t="shared" si="146"/>
        <v>14.113080700072349</v>
      </c>
      <c r="BZ32" s="37">
        <f t="shared" si="146"/>
        <v>11.830660665082743</v>
      </c>
      <c r="CA32" s="32">
        <f t="shared" si="146"/>
        <v>81.566788268377962</v>
      </c>
      <c r="CB32" s="32">
        <f t="shared" si="146"/>
        <v>30.530398894935772</v>
      </c>
      <c r="CC32" s="32">
        <f t="shared" si="146"/>
        <v>20.509147145226212</v>
      </c>
      <c r="CD32" s="32">
        <f t="shared" si="146"/>
        <v>16.448005131026846</v>
      </c>
      <c r="CE32" s="32">
        <f t="shared" si="146"/>
        <v>572.82571924175863</v>
      </c>
      <c r="CF32" s="32">
        <f t="shared" si="146"/>
        <v>459.94833429112447</v>
      </c>
      <c r="CG32" s="32">
        <f t="shared" si="146"/>
        <v>373.84802942042342</v>
      </c>
      <c r="CH32" s="37">
        <f t="shared" si="146"/>
        <v>302.07318303841436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22.111623774021044</v>
      </c>
      <c r="AN33" s="32">
        <f t="shared" ref="AN33:CH33" si="147">(SUM(AN5:AN31)-MIN(AN11:AN31)-MAX(AN11:AN31))/25</f>
        <v>14.733394090315651</v>
      </c>
      <c r="AO33" s="32">
        <f t="shared" si="147"/>
        <v>10.154516252998327</v>
      </c>
      <c r="AP33" s="37">
        <f t="shared" si="147"/>
        <v>8.2372511945664115</v>
      </c>
      <c r="AQ33" s="32">
        <f t="shared" si="147"/>
        <v>31.540710119450967</v>
      </c>
      <c r="AR33" s="32">
        <f t="shared" si="147"/>
        <v>22.825363656771586</v>
      </c>
      <c r="AS33" s="32">
        <f t="shared" si="147"/>
        <v>16.23865347824097</v>
      </c>
      <c r="AT33" s="37">
        <f t="shared" si="147"/>
        <v>12.788528622040605</v>
      </c>
      <c r="AU33" s="32">
        <f t="shared" si="147"/>
        <v>41.564353283858502</v>
      </c>
      <c r="AV33" s="32">
        <f t="shared" si="147"/>
        <v>30.733587634011393</v>
      </c>
      <c r="AW33" s="32">
        <f t="shared" si="147"/>
        <v>22.124941655342759</v>
      </c>
      <c r="AX33" s="37">
        <f t="shared" si="147"/>
        <v>17.837785211147835</v>
      </c>
      <c r="AY33" s="32">
        <f t="shared" si="147"/>
        <v>80.077533932677611</v>
      </c>
      <c r="AZ33" s="32">
        <f t="shared" si="147"/>
        <v>70.512385541938215</v>
      </c>
      <c r="BA33" s="32">
        <f t="shared" si="147"/>
        <v>61.136077013450304</v>
      </c>
      <c r="BB33" s="32">
        <f t="shared" si="147"/>
        <v>52.109892332921675</v>
      </c>
      <c r="BC33" s="32">
        <f t="shared" si="147"/>
        <v>2.9686305459399716</v>
      </c>
      <c r="BD33" s="32">
        <f t="shared" si="147"/>
        <v>3.7286494706711357</v>
      </c>
      <c r="BE33" s="32">
        <f t="shared" si="147"/>
        <v>4.0550793830184713</v>
      </c>
      <c r="BF33" s="37">
        <f t="shared" si="147"/>
        <v>4.6927448781116992</v>
      </c>
      <c r="BG33" s="32">
        <f t="shared" si="147"/>
        <v>2.2539139562875139</v>
      </c>
      <c r="BH33" s="32">
        <f t="shared" si="147"/>
        <v>2.9821254129573393</v>
      </c>
      <c r="BI33" s="32">
        <f t="shared" si="147"/>
        <v>3.4862939874336267</v>
      </c>
      <c r="BJ33" s="37">
        <f t="shared" si="147"/>
        <v>3.8621155334695176</v>
      </c>
      <c r="BK33" s="32">
        <f t="shared" si="147"/>
        <v>1.7370801202325961</v>
      </c>
      <c r="BL33" s="32">
        <f t="shared" si="147"/>
        <v>2.54317441783836</v>
      </c>
      <c r="BM33" s="32">
        <f t="shared" si="147"/>
        <v>3.0555135375084852</v>
      </c>
      <c r="BN33" s="37">
        <f t="shared" si="147"/>
        <v>3.3349646579122094</v>
      </c>
      <c r="BO33" s="32">
        <f t="shared" si="147"/>
        <v>0.45451142216762136</v>
      </c>
      <c r="BP33" s="32">
        <f t="shared" si="147"/>
        <v>0.59623854025553191</v>
      </c>
      <c r="BQ33" s="32">
        <f t="shared" si="147"/>
        <v>0.80180436407045108</v>
      </c>
      <c r="BR33" s="37">
        <f t="shared" si="147"/>
        <v>1.0638591779102442</v>
      </c>
      <c r="BS33" s="32">
        <f t="shared" si="147"/>
        <v>13.545859354985247</v>
      </c>
      <c r="BT33" s="32">
        <f t="shared" si="147"/>
        <v>8.0819983783245579</v>
      </c>
      <c r="BU33" s="32">
        <f t="shared" si="147"/>
        <v>4.1492791800832958</v>
      </c>
      <c r="BV33" s="37">
        <f t="shared" si="147"/>
        <v>3.4566175720149284</v>
      </c>
      <c r="BW33" s="32">
        <f t="shared" si="147"/>
        <v>24.980889103822687</v>
      </c>
      <c r="BX33" s="32">
        <f t="shared" si="147"/>
        <v>13.974083465369336</v>
      </c>
      <c r="BY33" s="32">
        <f t="shared" si="147"/>
        <v>9.469243860883628</v>
      </c>
      <c r="BZ33" s="37">
        <f t="shared" si="147"/>
        <v>7.5927523436135402</v>
      </c>
      <c r="CA33" s="32">
        <f t="shared" si="147"/>
        <v>51.121651459936167</v>
      </c>
      <c r="CB33" s="32">
        <f t="shared" si="147"/>
        <v>24.027754528879985</v>
      </c>
      <c r="CC33" s="32">
        <f t="shared" si="147"/>
        <v>14.847909046516316</v>
      </c>
      <c r="CD33" s="32">
        <f t="shared" si="147"/>
        <v>11.277508775681383</v>
      </c>
      <c r="CE33" s="32">
        <f t="shared" si="147"/>
        <v>480.01017684668381</v>
      </c>
      <c r="CF33" s="32">
        <f t="shared" si="147"/>
        <v>364.77027478848669</v>
      </c>
      <c r="CG33" s="32">
        <f t="shared" si="147"/>
        <v>277.3116722830502</v>
      </c>
      <c r="CH33" s="37">
        <f t="shared" si="147"/>
        <v>202.25865392648848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48">MEDIAN(AN5:AN31)</f>
        <v>9.7421203438395416</v>
      </c>
      <c r="AO34" s="32">
        <f t="shared" si="148"/>
        <v>5.9238917222440168</v>
      </c>
      <c r="AP34" s="37">
        <f t="shared" si="148"/>
        <v>4.8710601719197708</v>
      </c>
      <c r="AQ34" s="32">
        <f t="shared" si="148"/>
        <v>25.688073394495412</v>
      </c>
      <c r="AR34" s="32">
        <f t="shared" si="148"/>
        <v>15.521978021978022</v>
      </c>
      <c r="AS34" s="32">
        <f t="shared" si="148"/>
        <v>10.599721059972106</v>
      </c>
      <c r="AT34" s="37">
        <f t="shared" si="148"/>
        <v>8.4527220630372497</v>
      </c>
      <c r="AU34" s="32">
        <f t="shared" si="148"/>
        <v>37.936445664966655</v>
      </c>
      <c r="AV34" s="32">
        <f t="shared" si="148"/>
        <v>25.148407987048031</v>
      </c>
      <c r="AW34" s="32">
        <f t="shared" si="148"/>
        <v>17.754991905018887</v>
      </c>
      <c r="AX34" s="37">
        <f t="shared" si="148"/>
        <v>13.728675873273762</v>
      </c>
      <c r="AY34" s="32">
        <f t="shared" si="148"/>
        <v>78.111587982832617</v>
      </c>
      <c r="AZ34" s="32">
        <f t="shared" si="148"/>
        <v>68.237205523964263</v>
      </c>
      <c r="BA34" s="32">
        <f t="shared" si="148"/>
        <v>63.598326359832633</v>
      </c>
      <c r="BB34" s="37">
        <f t="shared" si="148"/>
        <v>56.521739130434781</v>
      </c>
      <c r="BC34" s="32">
        <f t="shared" si="148"/>
        <v>1.6230068337129842</v>
      </c>
      <c r="BD34" s="32">
        <f t="shared" si="148"/>
        <v>2.723004694835681</v>
      </c>
      <c r="BE34" s="32">
        <f t="shared" si="148"/>
        <v>3.9447731755424065</v>
      </c>
      <c r="BF34" s="37">
        <f t="shared" si="148"/>
        <v>4.6604527296937412</v>
      </c>
      <c r="BG34" s="32">
        <f t="shared" si="148"/>
        <v>1.2670367033797332</v>
      </c>
      <c r="BH34" s="32">
        <f t="shared" si="148"/>
        <v>1.9548063127690101</v>
      </c>
      <c r="BI34" s="32">
        <f t="shared" si="148"/>
        <v>2.2777076831130887</v>
      </c>
      <c r="BJ34" s="37">
        <f t="shared" si="148"/>
        <v>2.7636594663278271</v>
      </c>
      <c r="BK34" s="32">
        <f t="shared" si="148"/>
        <v>1.067271734106475</v>
      </c>
      <c r="BL34" s="32">
        <f t="shared" si="148"/>
        <v>1.5829342029280886</v>
      </c>
      <c r="BM34" s="32">
        <f t="shared" si="148"/>
        <v>1.7109336809516049</v>
      </c>
      <c r="BN34" s="37">
        <f t="shared" si="148"/>
        <v>2.425390810042634</v>
      </c>
      <c r="BO34" s="32">
        <f t="shared" si="148"/>
        <v>0.24829467939972716</v>
      </c>
      <c r="BP34" s="32">
        <f t="shared" si="148"/>
        <v>0.31551399132519536</v>
      </c>
      <c r="BQ34" s="32">
        <f t="shared" si="148"/>
        <v>0.33757077235338107</v>
      </c>
      <c r="BR34" s="37">
        <f t="shared" si="148"/>
        <v>0.41138183238001697</v>
      </c>
      <c r="BS34" s="32">
        <f t="shared" si="148"/>
        <v>8.0182012847965733</v>
      </c>
      <c r="BT34" s="32">
        <f t="shared" si="148"/>
        <v>4.0528872099298434</v>
      </c>
      <c r="BU34" s="32">
        <f t="shared" si="148"/>
        <v>2.5714285714285716</v>
      </c>
      <c r="BV34" s="37">
        <f t="shared" si="148"/>
        <v>1.8195876288659794</v>
      </c>
      <c r="BW34" s="32">
        <f t="shared" si="148"/>
        <v>17.219780219780219</v>
      </c>
      <c r="BX34" s="32">
        <f t="shared" si="148"/>
        <v>8.9075757575757581</v>
      </c>
      <c r="BY34" s="32">
        <f t="shared" si="148"/>
        <v>5.0487152034261245</v>
      </c>
      <c r="BZ34" s="37">
        <f t="shared" si="148"/>
        <v>3.3901098901098901</v>
      </c>
      <c r="CA34" s="32">
        <f t="shared" si="148"/>
        <v>33.19246861924686</v>
      </c>
      <c r="CB34" s="32">
        <f t="shared" si="148"/>
        <v>16.248091603053435</v>
      </c>
      <c r="CC34" s="32">
        <f t="shared" si="148"/>
        <v>9.9220338983050844</v>
      </c>
      <c r="CD34" s="37">
        <f t="shared" si="148"/>
        <v>6.1923076923076925</v>
      </c>
      <c r="CE34" s="32">
        <f t="shared" si="148"/>
        <v>314.59227467811161</v>
      </c>
      <c r="CF34" s="32">
        <f t="shared" si="148"/>
        <v>274.60944206008583</v>
      </c>
      <c r="CG34" s="32">
        <f t="shared" si="148"/>
        <v>200.87982832618025</v>
      </c>
      <c r="CH34" s="37">
        <f t="shared" si="148"/>
        <v>134.80674518201286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94" t="s">
        <v>25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92"/>
      <c r="V38" s="55"/>
      <c r="W38" s="92" t="s">
        <v>27</v>
      </c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4"/>
      <c r="AM38" s="132" t="s">
        <v>23</v>
      </c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133"/>
      <c r="BC38" s="91" t="s">
        <v>24</v>
      </c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133"/>
      <c r="BS38" s="91" t="s">
        <v>42</v>
      </c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133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21" t="s">
        <v>18</v>
      </c>
      <c r="H39" s="100"/>
      <c r="I39" s="100"/>
      <c r="J39" s="101"/>
      <c r="K39" s="92" t="s">
        <v>20</v>
      </c>
      <c r="L39" s="93"/>
      <c r="M39" s="93"/>
      <c r="N39" s="94"/>
      <c r="O39" s="95" t="s">
        <v>19</v>
      </c>
      <c r="P39" s="96"/>
      <c r="Q39" s="96"/>
      <c r="R39" s="97"/>
      <c r="S39" s="98" t="s">
        <v>3</v>
      </c>
      <c r="T39" s="99"/>
      <c r="U39" s="99"/>
      <c r="V39" s="122"/>
      <c r="W39" s="123" t="s">
        <v>18</v>
      </c>
      <c r="X39" s="103"/>
      <c r="Y39" s="103"/>
      <c r="Z39" s="124"/>
      <c r="AA39" s="125" t="s">
        <v>20</v>
      </c>
      <c r="AB39" s="106"/>
      <c r="AC39" s="106"/>
      <c r="AD39" s="126"/>
      <c r="AE39" s="114" t="s">
        <v>19</v>
      </c>
      <c r="AF39" s="109"/>
      <c r="AG39" s="109"/>
      <c r="AH39" s="127"/>
      <c r="AI39" s="128" t="s">
        <v>3</v>
      </c>
      <c r="AJ39" s="129"/>
      <c r="AK39" s="129"/>
      <c r="AL39" s="130"/>
      <c r="AM39" s="115" t="s">
        <v>18</v>
      </c>
      <c r="AN39" s="116"/>
      <c r="AO39" s="116"/>
      <c r="AP39" s="117"/>
      <c r="AQ39" s="118" t="s">
        <v>20</v>
      </c>
      <c r="AR39" s="119"/>
      <c r="AS39" s="119"/>
      <c r="AT39" s="120"/>
      <c r="AU39" s="114" t="s">
        <v>19</v>
      </c>
      <c r="AV39" s="109"/>
      <c r="AW39" s="109"/>
      <c r="AX39" s="110"/>
      <c r="AY39" s="111" t="s">
        <v>3</v>
      </c>
      <c r="AZ39" s="112"/>
      <c r="BA39" s="112"/>
      <c r="BB39" s="113"/>
      <c r="BC39" s="102" t="s">
        <v>18</v>
      </c>
      <c r="BD39" s="103"/>
      <c r="BE39" s="103"/>
      <c r="BF39" s="104"/>
      <c r="BG39" s="105" t="s">
        <v>20</v>
      </c>
      <c r="BH39" s="106"/>
      <c r="BI39" s="106"/>
      <c r="BJ39" s="107"/>
      <c r="BK39" s="108" t="s">
        <v>19</v>
      </c>
      <c r="BL39" s="109"/>
      <c r="BM39" s="109"/>
      <c r="BN39" s="110"/>
      <c r="BO39" s="111" t="s">
        <v>3</v>
      </c>
      <c r="BP39" s="112"/>
      <c r="BQ39" s="112"/>
      <c r="BR39" s="113"/>
      <c r="BS39" s="102" t="s">
        <v>18</v>
      </c>
      <c r="BT39" s="103"/>
      <c r="BU39" s="103"/>
      <c r="BV39" s="104"/>
      <c r="BW39" s="105" t="s">
        <v>20</v>
      </c>
      <c r="BX39" s="106"/>
      <c r="BY39" s="106"/>
      <c r="BZ39" s="107"/>
      <c r="CA39" s="108" t="s">
        <v>19</v>
      </c>
      <c r="CB39" s="109"/>
      <c r="CC39" s="109"/>
      <c r="CD39" s="110"/>
      <c r="CE39" s="111" t="s">
        <v>3</v>
      </c>
      <c r="CF39" s="112"/>
      <c r="CG39" s="112"/>
      <c r="CH39" s="113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49">(W41*100)/G41</f>
        <v>1.3739409205404167</v>
      </c>
      <c r="BD41" s="50">
        <f t="shared" ref="BD41:BD67" si="150">(X41*100)/H41</f>
        <v>2.9591357444809772</v>
      </c>
      <c r="BE41" s="50">
        <f t="shared" ref="BE41:BE67" si="151">(Y41*100)/I41</f>
        <v>3.6344755970924196</v>
      </c>
      <c r="BF41" s="52">
        <f t="shared" ref="BF41:BF67" si="152">(Z41*100)/J41</f>
        <v>11.934156378600823</v>
      </c>
      <c r="BG41" s="50">
        <f t="shared" ref="BG41:BG67" si="153">(AA41*100)/K41</f>
        <v>1.6751845542305508</v>
      </c>
      <c r="BH41" s="50">
        <f t="shared" ref="BH41:BH67" si="154">(AB41*100)/L41</f>
        <v>2.1032902957101207</v>
      </c>
      <c r="BI41" s="50">
        <f t="shared" ref="BI41:BI67" si="155">(AC41*100)/M41</f>
        <v>1.8388791593695271</v>
      </c>
      <c r="BJ41" s="52">
        <f t="shared" ref="BJ41:BJ67" si="156">(AD41*100)/N41</f>
        <v>6.3535911602209945</v>
      </c>
      <c r="BK41" s="50">
        <f t="shared" ref="BK41:BK67" si="157">(AE41*100)/O41</f>
        <v>1.6487455197132617</v>
      </c>
      <c r="BL41" s="50">
        <f t="shared" ref="BL41:BL67" si="158">(AF41*100)/P41</f>
        <v>2.112676056338028</v>
      </c>
      <c r="BM41" s="50">
        <f t="shared" ref="BM41:BM67" si="159">(AG41*100)/Q41</f>
        <v>2.3432414840529399</v>
      </c>
      <c r="BN41" s="52">
        <f t="shared" ref="BN41:BN67" si="160">(AH41*100)/R41</f>
        <v>3.484320557491289</v>
      </c>
      <c r="BO41" s="50">
        <f t="shared" ref="BO41:BO67" si="161">(AI41*100)/S41</f>
        <v>0.58181989494264241</v>
      </c>
      <c r="BP41" s="50">
        <f t="shared" ref="BP41:BP67" si="162">(AJ41*100)/T41</f>
        <v>0.65748109292758727</v>
      </c>
      <c r="BQ41" s="50">
        <f t="shared" ref="BQ41:BQ67" si="163">(AK41*100)/U41</f>
        <v>1.1218495357210536</v>
      </c>
      <c r="BR41" s="52">
        <f t="shared" ref="BR41:BR67" si="164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49"/>
        <v>9.2432706957846626</v>
      </c>
      <c r="BD42" s="50">
        <f t="shared" si="150"/>
        <v>9.6654275092936803</v>
      </c>
      <c r="BE42" s="50">
        <f t="shared" si="151"/>
        <v>10.362694300518134</v>
      </c>
      <c r="BF42" s="52">
        <f t="shared" si="152"/>
        <v>11.194029850746269</v>
      </c>
      <c r="BG42" s="50">
        <f t="shared" si="153"/>
        <v>8.0805569368473389</v>
      </c>
      <c r="BH42" s="50">
        <f t="shared" si="154"/>
        <v>10.157194679564691</v>
      </c>
      <c r="BI42" s="50">
        <f t="shared" si="155"/>
        <v>10.657596371882086</v>
      </c>
      <c r="BJ42" s="52">
        <f t="shared" si="156"/>
        <v>9.7103918228279387</v>
      </c>
      <c r="BK42" s="50">
        <f t="shared" si="157"/>
        <v>6.704260651629073</v>
      </c>
      <c r="BL42" s="50">
        <f t="shared" si="158"/>
        <v>8.8289619504987069</v>
      </c>
      <c r="BM42" s="50">
        <f t="shared" si="159"/>
        <v>10.418195157740278</v>
      </c>
      <c r="BN42" s="52">
        <f t="shared" si="160"/>
        <v>9.7297297297297298</v>
      </c>
      <c r="BO42" s="50">
        <f t="shared" si="161"/>
        <v>1.6237580482118625</v>
      </c>
      <c r="BP42" s="50">
        <f t="shared" si="162"/>
        <v>3.1664380429812526</v>
      </c>
      <c r="BQ42" s="50">
        <f t="shared" si="163"/>
        <v>5.9565306540906295</v>
      </c>
      <c r="BR42" s="52">
        <f t="shared" si="164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65">(W43*100)/F43</f>
        <v>19.23076923076923</v>
      </c>
      <c r="AN43" s="47">
        <f t="shared" ref="AN43:AN67" si="166">(X43*100)/F43</f>
        <v>8.791208791208792</v>
      </c>
      <c r="AO43" s="50">
        <f t="shared" ref="AO43:AO67" si="167">(Y43*100)/F43</f>
        <v>4.6703296703296706</v>
      </c>
      <c r="AP43" s="52">
        <f t="shared" ref="AP43:AP67" si="168">(Z43*100)/F43</f>
        <v>2.197802197802198</v>
      </c>
      <c r="AQ43" s="47">
        <f t="shared" ref="AQ43:AQ67" si="169">(AA43*100)/F43</f>
        <v>30.082417582417584</v>
      </c>
      <c r="AR43" s="47">
        <f t="shared" ref="AR43:AR67" si="170">(AB43*100)/F43</f>
        <v>14.423076923076923</v>
      </c>
      <c r="AS43" s="50">
        <f t="shared" ref="AS43:AS67" si="171">(AC43*100)/F43</f>
        <v>8.3791208791208796</v>
      </c>
      <c r="AT43" s="52">
        <f t="shared" ref="AT43:AT67" si="172">(AD43*100)/F43</f>
        <v>7.0054945054945055</v>
      </c>
      <c r="AU43" s="47">
        <f t="shared" ref="AU43:AU67" si="173">(AE43*100)/F43</f>
        <v>42.582417582417584</v>
      </c>
      <c r="AV43" s="47">
        <f t="shared" ref="AV43:AV67" si="174">(AF43*100)/F43</f>
        <v>20.741758241758241</v>
      </c>
      <c r="AW43" s="50">
        <f t="shared" ref="AW43:AW67" si="175">(AG43*100)/F43</f>
        <v>13.598901098901099</v>
      </c>
      <c r="AX43" s="52">
        <f t="shared" ref="AX43:AX67" si="176">(AH43*100)/F43</f>
        <v>8.3791208791208796</v>
      </c>
      <c r="AY43" s="47">
        <f t="shared" ref="AY43:AY55" si="177">(AI43*100)/F43</f>
        <v>66.620879120879124</v>
      </c>
      <c r="AZ43" s="47">
        <f t="shared" ref="AZ43:AZ67" si="178">(AJ43*100)/F43</f>
        <v>43.543956043956044</v>
      </c>
      <c r="BA43" s="50">
        <f t="shared" ref="BA43:BA67" si="179">(AK43*100)/F43</f>
        <v>27.747252747252748</v>
      </c>
      <c r="BB43" s="52">
        <f t="shared" ref="BB43:BB67" si="180">(AL43*100)/F43</f>
        <v>14.148351648351648</v>
      </c>
      <c r="BC43" s="50">
        <f t="shared" si="149"/>
        <v>2.5811209439528024</v>
      </c>
      <c r="BD43" s="50">
        <f t="shared" si="150"/>
        <v>4.2132982225148128</v>
      </c>
      <c r="BE43" s="50">
        <f t="shared" si="151"/>
        <v>5.9027777777777777</v>
      </c>
      <c r="BF43" s="52">
        <f t="shared" si="152"/>
        <v>5.1948051948051948</v>
      </c>
      <c r="BG43" s="50">
        <f t="shared" si="153"/>
        <v>1.8418839360807402</v>
      </c>
      <c r="BH43" s="50">
        <f t="shared" si="154"/>
        <v>2.2217520101565804</v>
      </c>
      <c r="BI43" s="50">
        <f t="shared" si="155"/>
        <v>3.0034465780403741</v>
      </c>
      <c r="BJ43" s="52">
        <f t="shared" si="156"/>
        <v>4.8433048433048436</v>
      </c>
      <c r="BK43" s="50">
        <f t="shared" si="157"/>
        <v>1.6959352262158762</v>
      </c>
      <c r="BL43" s="50">
        <f t="shared" si="158"/>
        <v>2.3124042879019906</v>
      </c>
      <c r="BM43" s="50">
        <f t="shared" si="159"/>
        <v>3.3513879485443465</v>
      </c>
      <c r="BN43" s="52">
        <f t="shared" si="160"/>
        <v>3.9278815196394077</v>
      </c>
      <c r="BO43" s="50">
        <f t="shared" si="161"/>
        <v>0.61459310135083767</v>
      </c>
      <c r="BP43" s="50">
        <f t="shared" si="162"/>
        <v>0.9364291622356139</v>
      </c>
      <c r="BQ43" s="50">
        <f t="shared" si="163"/>
        <v>1.5080253826054497</v>
      </c>
      <c r="BR43" s="52">
        <f t="shared" si="164"/>
        <v>2.1369294605809128</v>
      </c>
      <c r="BS43" s="50">
        <f t="shared" ref="BS43:BS67" si="181">G43/F43</f>
        <v>7.4505494505494507</v>
      </c>
      <c r="BT43" s="50">
        <f t="shared" ref="BT43:BT67" si="182">H43/F43</f>
        <v>2.0865384615384617</v>
      </c>
      <c r="BU43" s="50">
        <f t="shared" ref="BU43:BU67" si="183">I43/F43</f>
        <v>0.79120879120879117</v>
      </c>
      <c r="BV43" s="52">
        <f t="shared" ref="BV43:BV67" si="184">J43/F43</f>
        <v>0.42307692307692307</v>
      </c>
      <c r="BW43" s="50">
        <f t="shared" ref="BW43:BW67" si="185">K43/F43</f>
        <v>16.332417582417584</v>
      </c>
      <c r="BX43" s="50">
        <f t="shared" ref="BX43:BX67" si="186">L43/F43</f>
        <v>6.4917582417582418</v>
      </c>
      <c r="BY43" s="50">
        <f t="shared" ref="BY43:BY67" si="187">M43/F43</f>
        <v>2.7898351648351647</v>
      </c>
      <c r="BZ43" s="52">
        <f t="shared" ref="BZ43:BZ67" si="188">N43/F43</f>
        <v>1.4464285714285714</v>
      </c>
      <c r="CA43" s="50">
        <f t="shared" ref="CA43:CA67" si="189">O43/F43</f>
        <v>25.108516483516482</v>
      </c>
      <c r="CB43" s="50">
        <f t="shared" ref="CB43:CB67" si="190">P43/F43</f>
        <v>8.969780219780219</v>
      </c>
      <c r="CC43" s="50">
        <f t="shared" ref="CC43:CC67" si="191">Q43/F43</f>
        <v>4.0576923076923075</v>
      </c>
      <c r="CD43" s="52">
        <f t="shared" ref="CD43:CD67" si="192">R43/F43</f>
        <v>2.1332417582417582</v>
      </c>
      <c r="CE43" s="50">
        <f t="shared" ref="CE43:CE67" si="193">S43/F43</f>
        <v>108.39835164835165</v>
      </c>
      <c r="CF43" s="50">
        <f t="shared" ref="CF43:CF67" si="194">T43/F43</f>
        <v>46.5</v>
      </c>
      <c r="CG43" s="50">
        <f t="shared" ref="CG43:CG67" si="195">U43/F43</f>
        <v>18.399725274725274</v>
      </c>
      <c r="CH43" s="52">
        <f t="shared" ref="CH43:CH67" si="196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65"/>
        <v>47.679324894514771</v>
      </c>
      <c r="AN44" s="47">
        <f t="shared" si="166"/>
        <v>35.654008438818565</v>
      </c>
      <c r="AO44" s="50">
        <f t="shared" si="167"/>
        <v>25.843881856540083</v>
      </c>
      <c r="AP44" s="52">
        <f t="shared" si="168"/>
        <v>18.354430379746834</v>
      </c>
      <c r="AQ44" s="47">
        <f t="shared" si="169"/>
        <v>63.185654008438817</v>
      </c>
      <c r="AR44" s="47">
        <f t="shared" si="170"/>
        <v>55.485232067510552</v>
      </c>
      <c r="AS44" s="50">
        <f t="shared" si="171"/>
        <v>35.654008438818565</v>
      </c>
      <c r="AT44" s="52">
        <f t="shared" si="172"/>
        <v>31.0126582278481</v>
      </c>
      <c r="AU44" s="47">
        <f t="shared" si="173"/>
        <v>70.147679324894511</v>
      </c>
      <c r="AV44" s="47">
        <f t="shared" si="174"/>
        <v>60.443037974683541</v>
      </c>
      <c r="AW44" s="50">
        <f t="shared" si="175"/>
        <v>44.620253164556964</v>
      </c>
      <c r="AX44" s="52">
        <f t="shared" si="176"/>
        <v>40.928270042194093</v>
      </c>
      <c r="AY44" s="47">
        <f t="shared" si="177"/>
        <v>96.413502109704638</v>
      </c>
      <c r="AZ44" s="47">
        <f t="shared" si="178"/>
        <v>89.556962025316452</v>
      </c>
      <c r="BA44" s="50">
        <f t="shared" si="179"/>
        <v>85.12658227848101</v>
      </c>
      <c r="BB44" s="52">
        <f t="shared" si="180"/>
        <v>82.700421940928265</v>
      </c>
      <c r="BC44" s="50">
        <f t="shared" si="149"/>
        <v>0.51190287435729009</v>
      </c>
      <c r="BD44" s="50">
        <f t="shared" si="150"/>
        <v>1.0576050564786132</v>
      </c>
      <c r="BE44" s="50">
        <f t="shared" si="151"/>
        <v>0.84401267741490971</v>
      </c>
      <c r="BF44" s="52">
        <f t="shared" si="152"/>
        <v>3.6242449489689648</v>
      </c>
      <c r="BG44" s="50">
        <f t="shared" si="153"/>
        <v>0.5412194152300408</v>
      </c>
      <c r="BH44" s="50">
        <f t="shared" si="154"/>
        <v>0.59585844397118126</v>
      </c>
      <c r="BI44" s="50">
        <f t="shared" si="155"/>
        <v>0.84253558341850088</v>
      </c>
      <c r="BJ44" s="52">
        <f t="shared" si="156"/>
        <v>0.88953435599527997</v>
      </c>
      <c r="BK44" s="50">
        <f t="shared" si="157"/>
        <v>0.56511098269825621</v>
      </c>
      <c r="BL44" s="50">
        <f t="shared" si="158"/>
        <v>0.62787639710716636</v>
      </c>
      <c r="BM44" s="50">
        <f t="shared" si="159"/>
        <v>0.94092001067710651</v>
      </c>
      <c r="BN44" s="52">
        <f t="shared" si="160"/>
        <v>0.94574172475990836</v>
      </c>
      <c r="BO44" s="50">
        <f t="shared" si="161"/>
        <v>0.31452276160619963</v>
      </c>
      <c r="BP44" s="50">
        <f t="shared" si="162"/>
        <v>0.31353403450720868</v>
      </c>
      <c r="BQ44" s="50">
        <f t="shared" si="163"/>
        <v>0.31539083842374926</v>
      </c>
      <c r="BR44" s="52">
        <f t="shared" si="164"/>
        <v>0.32371947065260026</v>
      </c>
      <c r="BS44" s="50">
        <f t="shared" si="181"/>
        <v>93.141350210970458</v>
      </c>
      <c r="BT44" s="50">
        <f t="shared" si="182"/>
        <v>33.712025316455694</v>
      </c>
      <c r="BU44" s="50">
        <f t="shared" si="183"/>
        <v>30.620253164556964</v>
      </c>
      <c r="BV44" s="52">
        <f t="shared" si="184"/>
        <v>5.064345991561181</v>
      </c>
      <c r="BW44" s="50">
        <f t="shared" si="185"/>
        <v>116.74683544303798</v>
      </c>
      <c r="BX44" s="50">
        <f t="shared" si="186"/>
        <v>93.118143459915615</v>
      </c>
      <c r="BY44" s="50">
        <f t="shared" si="187"/>
        <v>42.317510548523209</v>
      </c>
      <c r="BZ44" s="52">
        <f t="shared" si="188"/>
        <v>34.86392405063291</v>
      </c>
      <c r="CA44" s="50">
        <f t="shared" si="189"/>
        <v>124.13080168776371</v>
      </c>
      <c r="CB44" s="50">
        <f t="shared" si="190"/>
        <v>96.265822784810126</v>
      </c>
      <c r="CC44" s="50">
        <f t="shared" si="191"/>
        <v>47.42194092827004</v>
      </c>
      <c r="CD44" s="52">
        <f t="shared" si="192"/>
        <v>43.276371308016877</v>
      </c>
      <c r="CE44" s="50">
        <f t="shared" si="193"/>
        <v>306.53902953586498</v>
      </c>
      <c r="CF44" s="50">
        <f t="shared" si="194"/>
        <v>285.63713080168776</v>
      </c>
      <c r="CG44" s="50">
        <f t="shared" si="195"/>
        <v>269.90822784810126</v>
      </c>
      <c r="CH44" s="52">
        <f t="shared" si="196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65"/>
        <v>8.5227272727272734</v>
      </c>
      <c r="AN45" s="47">
        <f t="shared" si="166"/>
        <v>5.8522727272727275</v>
      </c>
      <c r="AO45" s="50">
        <f t="shared" si="167"/>
        <v>3.1818181818181817</v>
      </c>
      <c r="AP45" s="52">
        <f t="shared" si="168"/>
        <v>2.3106060606060606</v>
      </c>
      <c r="AQ45" s="47">
        <f t="shared" si="169"/>
        <v>15.340909090909092</v>
      </c>
      <c r="AR45" s="47">
        <f t="shared" si="170"/>
        <v>11.704545454545455</v>
      </c>
      <c r="AS45" s="50">
        <f t="shared" si="171"/>
        <v>6.1931818181818183</v>
      </c>
      <c r="AT45" s="52">
        <f t="shared" si="172"/>
        <v>4.6969696969696972</v>
      </c>
      <c r="AU45" s="47">
        <f t="shared" si="173"/>
        <v>20.208333333333332</v>
      </c>
      <c r="AV45" s="47">
        <f t="shared" si="174"/>
        <v>16.060606060606062</v>
      </c>
      <c r="AW45" s="50">
        <f t="shared" si="175"/>
        <v>8.9962121212121211</v>
      </c>
      <c r="AX45" s="52">
        <f t="shared" si="176"/>
        <v>7.3106060606060606</v>
      </c>
      <c r="AY45" s="47">
        <f t="shared" si="177"/>
        <v>90.73863636363636</v>
      </c>
      <c r="AZ45" s="47">
        <f t="shared" si="178"/>
        <v>65.265151515151516</v>
      </c>
      <c r="BA45" s="50">
        <f t="shared" si="179"/>
        <v>53.522727272727273</v>
      </c>
      <c r="BB45" s="52">
        <f t="shared" si="180"/>
        <v>40.435606060606062</v>
      </c>
      <c r="BC45" s="50">
        <f t="shared" si="149"/>
        <v>3.167898627243928</v>
      </c>
      <c r="BD45" s="50">
        <f t="shared" si="150"/>
        <v>3.4455842997323818</v>
      </c>
      <c r="BE45" s="50">
        <f t="shared" si="151"/>
        <v>5.7553956834532372</v>
      </c>
      <c r="BF45" s="52">
        <f t="shared" si="152"/>
        <v>5.5004508566275927</v>
      </c>
      <c r="BG45" s="50">
        <f t="shared" si="153"/>
        <v>1.2458663385372606</v>
      </c>
      <c r="BH45" s="50">
        <f t="shared" si="154"/>
        <v>1.3615033817276552</v>
      </c>
      <c r="BI45" s="50">
        <f t="shared" si="155"/>
        <v>2.3792200232828873</v>
      </c>
      <c r="BJ45" s="52">
        <f t="shared" si="156"/>
        <v>2.2060131649172745</v>
      </c>
      <c r="BK45" s="50">
        <f t="shared" si="157"/>
        <v>0.8961115310321659</v>
      </c>
      <c r="BL45" s="50">
        <f t="shared" si="158"/>
        <v>1.1311342021368833</v>
      </c>
      <c r="BM45" s="50">
        <f t="shared" si="159"/>
        <v>1.6543605461131234</v>
      </c>
      <c r="BN45" s="52">
        <f t="shared" si="160"/>
        <v>1.559469941822883</v>
      </c>
      <c r="BO45" s="50">
        <f t="shared" si="161"/>
        <v>0.16701247416901621</v>
      </c>
      <c r="BP45" s="50">
        <f t="shared" si="162"/>
        <v>0.20282268435763889</v>
      </c>
      <c r="BQ45" s="50">
        <f t="shared" si="163"/>
        <v>0.25153426108473037</v>
      </c>
      <c r="BR45" s="52">
        <f t="shared" si="164"/>
        <v>0.27726264499472747</v>
      </c>
      <c r="BS45" s="50">
        <f t="shared" si="181"/>
        <v>2.6903409090909092</v>
      </c>
      <c r="BT45" s="50">
        <f t="shared" si="182"/>
        <v>1.6984848484848485</v>
      </c>
      <c r="BU45" s="50">
        <f t="shared" si="183"/>
        <v>0.55284090909090911</v>
      </c>
      <c r="BV45" s="52">
        <f t="shared" si="184"/>
        <v>0.4200757575757576</v>
      </c>
      <c r="BW45" s="50">
        <f t="shared" si="185"/>
        <v>12.313446969696969</v>
      </c>
      <c r="BX45" s="50">
        <f t="shared" si="186"/>
        <v>8.5967803030303038</v>
      </c>
      <c r="BY45" s="50">
        <f t="shared" si="187"/>
        <v>2.603030303030303</v>
      </c>
      <c r="BZ45" s="52">
        <f t="shared" si="188"/>
        <v>2.1291666666666669</v>
      </c>
      <c r="CA45" s="50">
        <f t="shared" si="189"/>
        <v>22.551136363636363</v>
      </c>
      <c r="CB45" s="50">
        <f t="shared" si="190"/>
        <v>14.198674242424243</v>
      </c>
      <c r="CC45" s="50">
        <f t="shared" si="191"/>
        <v>5.4378787878787875</v>
      </c>
      <c r="CD45" s="52">
        <f t="shared" si="192"/>
        <v>4.6878787878787875</v>
      </c>
      <c r="CE45" s="50">
        <f t="shared" si="193"/>
        <v>543.3045454545454</v>
      </c>
      <c r="CF45" s="50">
        <f t="shared" si="194"/>
        <v>321.7842803030303</v>
      </c>
      <c r="CG45" s="50">
        <f t="shared" si="195"/>
        <v>212.78503787878788</v>
      </c>
      <c r="CH45" s="52">
        <f t="shared" si="196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65"/>
        <v>11.731843575418994</v>
      </c>
      <c r="AN46" s="47">
        <f t="shared" si="166"/>
        <v>8.6592178770949726</v>
      </c>
      <c r="AO46" s="50">
        <f t="shared" si="167"/>
        <v>4.6089385474860336</v>
      </c>
      <c r="AP46" s="52">
        <f t="shared" si="168"/>
        <v>3.7709497206703912</v>
      </c>
      <c r="AQ46" s="47">
        <f t="shared" si="169"/>
        <v>16.759776536312849</v>
      </c>
      <c r="AR46" s="47">
        <f t="shared" si="170"/>
        <v>10.474860335195531</v>
      </c>
      <c r="AS46" s="50">
        <f t="shared" si="171"/>
        <v>7.1229050279329611</v>
      </c>
      <c r="AT46" s="52">
        <f t="shared" si="172"/>
        <v>5.1675977653631282</v>
      </c>
      <c r="AU46" s="47">
        <f t="shared" si="173"/>
        <v>20.949720670391063</v>
      </c>
      <c r="AV46" s="47">
        <f t="shared" si="174"/>
        <v>13.547486033519553</v>
      </c>
      <c r="AW46" s="50">
        <f t="shared" si="175"/>
        <v>9.2178770949720672</v>
      </c>
      <c r="AX46" s="52">
        <f t="shared" si="176"/>
        <v>5.5865921787709496</v>
      </c>
      <c r="AY46" s="47">
        <f t="shared" si="177"/>
        <v>75.977653631284923</v>
      </c>
      <c r="AZ46" s="47">
        <f t="shared" si="178"/>
        <v>65.22346368715084</v>
      </c>
      <c r="BA46" s="50">
        <f t="shared" si="179"/>
        <v>40.22346368715084</v>
      </c>
      <c r="BB46" s="52">
        <f t="shared" si="180"/>
        <v>27.234636871508378</v>
      </c>
      <c r="BC46" s="50">
        <f t="shared" si="149"/>
        <v>5.8947368421052628</v>
      </c>
      <c r="BD46" s="50">
        <f t="shared" si="150"/>
        <v>8.5753803596127245</v>
      </c>
      <c r="BE46" s="50">
        <f t="shared" si="151"/>
        <v>7.3991031390134525</v>
      </c>
      <c r="BF46" s="52">
        <f t="shared" si="152"/>
        <v>7.258064516129032</v>
      </c>
      <c r="BG46" s="50">
        <f t="shared" si="153"/>
        <v>6.1224489795918364</v>
      </c>
      <c r="BH46" s="50">
        <f t="shared" si="154"/>
        <v>8.4269662921348321</v>
      </c>
      <c r="BI46" s="50">
        <f t="shared" si="155"/>
        <v>8.5</v>
      </c>
      <c r="BJ46" s="52">
        <f t="shared" si="156"/>
        <v>8.1318681318681314</v>
      </c>
      <c r="BK46" s="50">
        <f t="shared" si="157"/>
        <v>4.6012269938650308</v>
      </c>
      <c r="BL46" s="50">
        <f t="shared" si="158"/>
        <v>8.7782805429864261</v>
      </c>
      <c r="BM46" s="50">
        <f t="shared" si="159"/>
        <v>9.1160220994475143</v>
      </c>
      <c r="BN46" s="52">
        <f t="shared" si="160"/>
        <v>7.8277886497064575</v>
      </c>
      <c r="BO46" s="50">
        <f t="shared" si="161"/>
        <v>0.21530996323107429</v>
      </c>
      <c r="BP46" s="50">
        <f t="shared" si="162"/>
        <v>0.24365429264602301</v>
      </c>
      <c r="BQ46" s="50">
        <f t="shared" si="163"/>
        <v>0.34807411077942013</v>
      </c>
      <c r="BR46" s="52">
        <f t="shared" si="164"/>
        <v>0.52610279239174418</v>
      </c>
      <c r="BS46" s="50">
        <f t="shared" si="181"/>
        <v>1.9902234636871508</v>
      </c>
      <c r="BT46" s="50">
        <f t="shared" si="182"/>
        <v>1.0097765363128492</v>
      </c>
      <c r="BU46" s="50">
        <f t="shared" si="183"/>
        <v>0.62290502793296088</v>
      </c>
      <c r="BV46" s="52">
        <f t="shared" si="184"/>
        <v>0.51955307262569828</v>
      </c>
      <c r="BW46" s="50">
        <f t="shared" si="185"/>
        <v>2.7374301675977653</v>
      </c>
      <c r="BX46" s="50">
        <f t="shared" si="186"/>
        <v>1.2430167597765363</v>
      </c>
      <c r="BY46" s="50">
        <f t="shared" si="187"/>
        <v>0.83798882681564246</v>
      </c>
      <c r="BZ46" s="52">
        <f t="shared" si="188"/>
        <v>0.63547486033519551</v>
      </c>
      <c r="CA46" s="50">
        <f t="shared" si="189"/>
        <v>4.5530726256983236</v>
      </c>
      <c r="CB46" s="50">
        <f t="shared" si="190"/>
        <v>1.5432960893854748</v>
      </c>
      <c r="CC46" s="50">
        <f t="shared" si="191"/>
        <v>1.011173184357542</v>
      </c>
      <c r="CD46" s="52">
        <f t="shared" si="192"/>
        <v>0.71368715083798884</v>
      </c>
      <c r="CE46" s="50">
        <f t="shared" si="193"/>
        <v>352.87569832402232</v>
      </c>
      <c r="CF46" s="50">
        <f t="shared" si="194"/>
        <v>267.68854748603354</v>
      </c>
      <c r="CG46" s="50">
        <f t="shared" si="195"/>
        <v>115.56005586592178</v>
      </c>
      <c r="CH46" s="52">
        <f t="shared" si="196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65"/>
        <v>18.034118602761982</v>
      </c>
      <c r="AN47" s="47">
        <f t="shared" si="166"/>
        <v>13.403736799350122</v>
      </c>
      <c r="AO47" s="50">
        <f t="shared" si="167"/>
        <v>8.9358245329000816</v>
      </c>
      <c r="AP47" s="52">
        <f t="shared" si="168"/>
        <v>6.6612510154346056</v>
      </c>
      <c r="AQ47" s="47">
        <f t="shared" si="169"/>
        <v>29.975629569455727</v>
      </c>
      <c r="AR47" s="47">
        <f t="shared" si="170"/>
        <v>19.252640129975628</v>
      </c>
      <c r="AS47" s="50">
        <f t="shared" si="171"/>
        <v>13.647441104792851</v>
      </c>
      <c r="AT47" s="52">
        <f t="shared" si="172"/>
        <v>9.9106417546709995</v>
      </c>
      <c r="AU47" s="47">
        <f t="shared" si="173"/>
        <v>39.073923639317627</v>
      </c>
      <c r="AV47" s="47">
        <f t="shared" si="174"/>
        <v>26.563769293257515</v>
      </c>
      <c r="AW47" s="50">
        <f t="shared" si="175"/>
        <v>18.521527213647442</v>
      </c>
      <c r="AX47" s="52">
        <f t="shared" si="176"/>
        <v>12.672623883021933</v>
      </c>
      <c r="AY47" s="47">
        <f t="shared" si="177"/>
        <v>80.503655564581635</v>
      </c>
      <c r="AZ47" s="47">
        <f t="shared" si="178"/>
        <v>61.657189277010559</v>
      </c>
      <c r="BA47" s="50">
        <f t="shared" si="179"/>
        <v>39.886271324126724</v>
      </c>
      <c r="BB47" s="52">
        <f t="shared" si="180"/>
        <v>29.082047116165718</v>
      </c>
      <c r="BC47" s="50">
        <f t="shared" si="149"/>
        <v>3.0876216968011128</v>
      </c>
      <c r="BD47" s="50">
        <f t="shared" si="150"/>
        <v>4.0421362077413034</v>
      </c>
      <c r="BE47" s="50">
        <f t="shared" si="151"/>
        <v>4.3772383605252685</v>
      </c>
      <c r="BF47" s="52">
        <f t="shared" si="152"/>
        <v>5.0679851668726821</v>
      </c>
      <c r="BG47" s="50">
        <f t="shared" si="153"/>
        <v>2.4735219198283951</v>
      </c>
      <c r="BH47" s="50">
        <f t="shared" si="154"/>
        <v>2.8167340147373423</v>
      </c>
      <c r="BI47" s="50">
        <f t="shared" si="155"/>
        <v>4.4800000000000004</v>
      </c>
      <c r="BJ47" s="52">
        <f t="shared" si="156"/>
        <v>4.5101663585951943</v>
      </c>
      <c r="BK47" s="50">
        <f t="shared" si="157"/>
        <v>1.9563979500528756</v>
      </c>
      <c r="BL47" s="50">
        <f t="shared" si="158"/>
        <v>2.643492320129345</v>
      </c>
      <c r="BM47" s="50">
        <f t="shared" si="159"/>
        <v>4.3387250237868695</v>
      </c>
      <c r="BN47" s="52">
        <f t="shared" si="160"/>
        <v>4.3454038997214486</v>
      </c>
      <c r="BO47" s="50">
        <f t="shared" si="161"/>
        <v>0.25238440870484269</v>
      </c>
      <c r="BP47" s="50">
        <f t="shared" si="162"/>
        <v>0.46698496296113995</v>
      </c>
      <c r="BQ47" s="50">
        <f t="shared" si="163"/>
        <v>0.77195189057464031</v>
      </c>
      <c r="BR47" s="52">
        <f t="shared" si="164"/>
        <v>1.719665673936017</v>
      </c>
      <c r="BS47" s="50">
        <f t="shared" si="181"/>
        <v>5.8407798537774172</v>
      </c>
      <c r="BT47" s="50">
        <f t="shared" si="182"/>
        <v>3.3160032493907394</v>
      </c>
      <c r="BU47" s="50">
        <f t="shared" si="183"/>
        <v>2.0414297319252639</v>
      </c>
      <c r="BV47" s="52">
        <f t="shared" si="184"/>
        <v>1.314378554021121</v>
      </c>
      <c r="BW47" s="50">
        <f t="shared" si="185"/>
        <v>12.118602761982128</v>
      </c>
      <c r="BX47" s="50">
        <f t="shared" si="186"/>
        <v>6.8350934199837532</v>
      </c>
      <c r="BY47" s="50">
        <f t="shared" si="187"/>
        <v>3.0463038180341186</v>
      </c>
      <c r="BZ47" s="52">
        <f t="shared" si="188"/>
        <v>2.1974004874086108</v>
      </c>
      <c r="CA47" s="50">
        <f t="shared" si="189"/>
        <v>19.972380178716492</v>
      </c>
      <c r="CB47" s="50">
        <f t="shared" si="190"/>
        <v>10.048740861088547</v>
      </c>
      <c r="CC47" s="50">
        <f t="shared" si="191"/>
        <v>4.2688870836718111</v>
      </c>
      <c r="CD47" s="52">
        <f t="shared" si="192"/>
        <v>2.916328188464663</v>
      </c>
      <c r="CE47" s="50">
        <f t="shared" si="193"/>
        <v>318.97238017871649</v>
      </c>
      <c r="CF47" s="50">
        <f t="shared" si="194"/>
        <v>132.03249390739236</v>
      </c>
      <c r="CG47" s="50">
        <f t="shared" si="195"/>
        <v>51.669374492282699</v>
      </c>
      <c r="CH47" s="52">
        <f t="shared" si="196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65"/>
        <v>18.304474926917024</v>
      </c>
      <c r="AN48" s="47">
        <f t="shared" si="166"/>
        <v>10.748819428828424</v>
      </c>
      <c r="AO48" s="50">
        <f t="shared" si="167"/>
        <v>7.1059140993928489</v>
      </c>
      <c r="AP48" s="52">
        <f t="shared" si="168"/>
        <v>5.1945131549359118</v>
      </c>
      <c r="AQ48" s="47">
        <f t="shared" si="169"/>
        <v>28.13132448841916</v>
      </c>
      <c r="AR48" s="47">
        <f t="shared" si="170"/>
        <v>16.572970541938385</v>
      </c>
      <c r="AS48" s="50">
        <f t="shared" si="171"/>
        <v>11.648302226219924</v>
      </c>
      <c r="AT48" s="52">
        <f t="shared" si="172"/>
        <v>8.6350348549583984</v>
      </c>
      <c r="AU48" s="47">
        <f t="shared" si="173"/>
        <v>37.328536091747246</v>
      </c>
      <c r="AV48" s="47">
        <f t="shared" si="174"/>
        <v>23.431526872048572</v>
      </c>
      <c r="AW48" s="50">
        <f t="shared" si="175"/>
        <v>16.033280863503485</v>
      </c>
      <c r="AX48" s="52">
        <f t="shared" si="176"/>
        <v>11.85068585563301</v>
      </c>
      <c r="AY48" s="47">
        <f t="shared" si="177"/>
        <v>71.486395322689447</v>
      </c>
      <c r="AZ48" s="47">
        <f t="shared" si="178"/>
        <v>57.769282662469081</v>
      </c>
      <c r="BA48" s="50">
        <f t="shared" si="179"/>
        <v>46.773105464357997</v>
      </c>
      <c r="BB48" s="52">
        <f t="shared" si="180"/>
        <v>37.53091972116033</v>
      </c>
      <c r="BC48" s="50">
        <f t="shared" si="149"/>
        <v>4.8394768133174795</v>
      </c>
      <c r="BD48" s="50">
        <f t="shared" si="150"/>
        <v>7.4945123863280028</v>
      </c>
      <c r="BE48" s="50">
        <f t="shared" si="151"/>
        <v>8.676551345414607</v>
      </c>
      <c r="BF48" s="52">
        <f t="shared" si="152"/>
        <v>8.9673913043478262</v>
      </c>
      <c r="BG48" s="50">
        <f t="shared" si="153"/>
        <v>3.4418246347704073</v>
      </c>
      <c r="BH48" s="50">
        <f t="shared" si="154"/>
        <v>5.1513245264555811</v>
      </c>
      <c r="BI48" s="50">
        <f t="shared" si="155"/>
        <v>7.3936625749357692</v>
      </c>
      <c r="BJ48" s="52">
        <f t="shared" si="156"/>
        <v>7.9503105590062111</v>
      </c>
      <c r="BK48" s="50">
        <f t="shared" si="157"/>
        <v>2.4653221255235098</v>
      </c>
      <c r="BL48" s="50">
        <f t="shared" si="158"/>
        <v>4.1636697834252381</v>
      </c>
      <c r="BM48" s="50">
        <f t="shared" si="159"/>
        <v>5.5271317829457365</v>
      </c>
      <c r="BN48" s="52">
        <f t="shared" si="160"/>
        <v>6.1760225008789407</v>
      </c>
      <c r="BO48" s="50">
        <f t="shared" si="161"/>
        <v>0.56203215552326091</v>
      </c>
      <c r="BP48" s="50">
        <f t="shared" si="162"/>
        <v>0.60706884288283269</v>
      </c>
      <c r="BQ48" s="50">
        <f t="shared" si="163"/>
        <v>0.68448296854998203</v>
      </c>
      <c r="BR48" s="52">
        <f t="shared" si="164"/>
        <v>0.77022474502745863</v>
      </c>
      <c r="BS48" s="50">
        <f t="shared" si="181"/>
        <v>3.7823251630312571</v>
      </c>
      <c r="BT48" s="50">
        <f t="shared" si="182"/>
        <v>1.4342253204407465</v>
      </c>
      <c r="BU48" s="50">
        <f t="shared" si="183"/>
        <v>0.81897908702496069</v>
      </c>
      <c r="BV48" s="52">
        <f t="shared" si="184"/>
        <v>0.57926692152012593</v>
      </c>
      <c r="BW48" s="50">
        <f t="shared" si="185"/>
        <v>8.1733753091972119</v>
      </c>
      <c r="BX48" s="50">
        <f t="shared" si="186"/>
        <v>3.2172250955700474</v>
      </c>
      <c r="BY48" s="50">
        <f t="shared" si="187"/>
        <v>1.5754441196312121</v>
      </c>
      <c r="BZ48" s="52">
        <f t="shared" si="188"/>
        <v>1.0861254778502361</v>
      </c>
      <c r="CA48" s="50">
        <f t="shared" si="189"/>
        <v>15.141443669889814</v>
      </c>
      <c r="CB48" s="50">
        <f t="shared" si="190"/>
        <v>5.6276141218799189</v>
      </c>
      <c r="CC48" s="50">
        <f t="shared" si="191"/>
        <v>2.9008320215875871</v>
      </c>
      <c r="CD48" s="52">
        <f t="shared" si="192"/>
        <v>1.9188216775354172</v>
      </c>
      <c r="CE48" s="50">
        <f t="shared" si="193"/>
        <v>127.19271418934113</v>
      </c>
      <c r="CF48" s="50">
        <f t="shared" si="194"/>
        <v>95.161007420733085</v>
      </c>
      <c r="CG48" s="50">
        <f t="shared" si="195"/>
        <v>68.333483247132904</v>
      </c>
      <c r="CH48" s="52">
        <f t="shared" si="196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65"/>
        <v>51.098901098901102</v>
      </c>
      <c r="AN49" s="47">
        <f t="shared" si="166"/>
        <v>39.010989010989015</v>
      </c>
      <c r="AO49" s="50">
        <f t="shared" si="167"/>
        <v>24.175824175824175</v>
      </c>
      <c r="AP49" s="52">
        <f t="shared" si="168"/>
        <v>17.032967032967033</v>
      </c>
      <c r="AQ49" s="47">
        <f t="shared" si="169"/>
        <v>63.736263736263737</v>
      </c>
      <c r="AR49" s="47">
        <f t="shared" si="170"/>
        <v>50.549450549450547</v>
      </c>
      <c r="AS49" s="50">
        <f t="shared" si="171"/>
        <v>35.164835164835168</v>
      </c>
      <c r="AT49" s="52">
        <f t="shared" si="172"/>
        <v>25.824175824175825</v>
      </c>
      <c r="AU49" s="47">
        <f t="shared" si="173"/>
        <v>74.72527472527473</v>
      </c>
      <c r="AV49" s="47">
        <f t="shared" si="174"/>
        <v>64.285714285714292</v>
      </c>
      <c r="AW49" s="50">
        <f t="shared" si="175"/>
        <v>48.901098901098898</v>
      </c>
      <c r="AX49" s="52">
        <f t="shared" si="176"/>
        <v>40.659340659340657</v>
      </c>
      <c r="AY49" s="47">
        <f t="shared" si="177"/>
        <v>90.109890109890117</v>
      </c>
      <c r="AZ49" s="47">
        <f t="shared" si="178"/>
        <v>87.362637362637358</v>
      </c>
      <c r="BA49" s="50">
        <f t="shared" si="179"/>
        <v>78.021978021978029</v>
      </c>
      <c r="BB49" s="52">
        <f t="shared" si="180"/>
        <v>67.032967032967036</v>
      </c>
      <c r="BC49" s="50">
        <f t="shared" si="149"/>
        <v>8.5714285714285712</v>
      </c>
      <c r="BD49" s="50">
        <f t="shared" si="150"/>
        <v>10.581222056631892</v>
      </c>
      <c r="BE49" s="50">
        <f t="shared" si="151"/>
        <v>10</v>
      </c>
      <c r="BF49" s="52">
        <f t="shared" si="152"/>
        <v>10.299003322259136</v>
      </c>
      <c r="BG49" s="50">
        <f t="shared" si="153"/>
        <v>5.6011588604538867</v>
      </c>
      <c r="BH49" s="50">
        <f t="shared" si="154"/>
        <v>7.3717948717948714</v>
      </c>
      <c r="BI49" s="50">
        <f t="shared" si="155"/>
        <v>8.3441981747066496</v>
      </c>
      <c r="BJ49" s="52">
        <f t="shared" si="156"/>
        <v>8.8512241054613927</v>
      </c>
      <c r="BK49" s="50">
        <f t="shared" si="157"/>
        <v>3.8255977496483826</v>
      </c>
      <c r="BL49" s="50">
        <f t="shared" si="158"/>
        <v>5.4800936768149882</v>
      </c>
      <c r="BM49" s="50">
        <f t="shared" si="159"/>
        <v>6.8514241724403391</v>
      </c>
      <c r="BN49" s="52">
        <f t="shared" si="160"/>
        <v>7.9229122055674521</v>
      </c>
      <c r="BO49" s="50">
        <f t="shared" si="161"/>
        <v>1.190044263841521</v>
      </c>
      <c r="BP49" s="50">
        <f t="shared" si="162"/>
        <v>1.4361846265016711</v>
      </c>
      <c r="BQ49" s="50">
        <f t="shared" si="163"/>
        <v>1.5989190406485756</v>
      </c>
      <c r="BR49" s="52">
        <f t="shared" si="164"/>
        <v>1.922470847778128</v>
      </c>
      <c r="BS49" s="50">
        <f t="shared" si="181"/>
        <v>5.9615384615384617</v>
      </c>
      <c r="BT49" s="50">
        <f t="shared" si="182"/>
        <v>3.6868131868131866</v>
      </c>
      <c r="BU49" s="50">
        <f t="shared" si="183"/>
        <v>2.4175824175824174</v>
      </c>
      <c r="BV49" s="52">
        <f t="shared" si="184"/>
        <v>1.6538461538461537</v>
      </c>
      <c r="BW49" s="50">
        <f t="shared" si="185"/>
        <v>11.37912087912088</v>
      </c>
      <c r="BX49" s="50">
        <f t="shared" si="186"/>
        <v>6.8571428571428568</v>
      </c>
      <c r="BY49" s="50">
        <f t="shared" si="187"/>
        <v>4.2142857142857144</v>
      </c>
      <c r="BZ49" s="52">
        <f t="shared" si="188"/>
        <v>2.9175824175824174</v>
      </c>
      <c r="CA49" s="50">
        <f t="shared" si="189"/>
        <v>19.532967032967033</v>
      </c>
      <c r="CB49" s="50">
        <f t="shared" si="190"/>
        <v>11.73076923076923</v>
      </c>
      <c r="CC49" s="50">
        <f t="shared" si="191"/>
        <v>7.1373626373626378</v>
      </c>
      <c r="CD49" s="52">
        <f t="shared" si="192"/>
        <v>5.1318681318681323</v>
      </c>
      <c r="CE49" s="50">
        <f t="shared" si="193"/>
        <v>75.719780219780219</v>
      </c>
      <c r="CF49" s="50">
        <f t="shared" si="194"/>
        <v>60.829670329670328</v>
      </c>
      <c r="CG49" s="50">
        <f t="shared" si="195"/>
        <v>48.796703296703299</v>
      </c>
      <c r="CH49" s="52">
        <f t="shared" si="196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65"/>
        <v>7.8184591914569035</v>
      </c>
      <c r="AN50" s="47">
        <f t="shared" si="166"/>
        <v>5.3203661327231124</v>
      </c>
      <c r="AO50" s="50">
        <f t="shared" si="167"/>
        <v>3.0701754385964914</v>
      </c>
      <c r="AP50" s="52">
        <f t="shared" si="168"/>
        <v>2.192982456140351</v>
      </c>
      <c r="AQ50" s="47">
        <f t="shared" si="169"/>
        <v>14.321128909229596</v>
      </c>
      <c r="AR50" s="47">
        <f t="shared" si="170"/>
        <v>10.583524027459955</v>
      </c>
      <c r="AS50" s="50">
        <f t="shared" si="171"/>
        <v>6.3691838291380627</v>
      </c>
      <c r="AT50" s="52">
        <f t="shared" si="172"/>
        <v>4.6338672768878721</v>
      </c>
      <c r="AU50" s="47">
        <f t="shared" si="173"/>
        <v>20.00381388253242</v>
      </c>
      <c r="AV50" s="47">
        <f t="shared" si="174"/>
        <v>15.522501906941267</v>
      </c>
      <c r="AW50" s="50">
        <f t="shared" si="175"/>
        <v>10.354691075514873</v>
      </c>
      <c r="AX50" s="52">
        <f t="shared" si="176"/>
        <v>7.7421815408085433</v>
      </c>
      <c r="AY50" s="47">
        <f t="shared" si="177"/>
        <v>26.3348588863463</v>
      </c>
      <c r="AZ50" s="47">
        <f t="shared" si="178"/>
        <v>19.94660564454615</v>
      </c>
      <c r="BA50" s="50">
        <f t="shared" si="179"/>
        <v>14.893211289092296</v>
      </c>
      <c r="BB50" s="52">
        <f t="shared" si="180"/>
        <v>11.270022883295194</v>
      </c>
      <c r="BC50" s="50">
        <f t="shared" si="149"/>
        <v>6.0302985733196062</v>
      </c>
      <c r="BD50" s="50">
        <f t="shared" si="150"/>
        <v>6.0877154702160157</v>
      </c>
      <c r="BE50" s="50">
        <f t="shared" si="151"/>
        <v>5.2120427322758172</v>
      </c>
      <c r="BF50" s="52">
        <f t="shared" si="152"/>
        <v>4.8097030531158511</v>
      </c>
      <c r="BG50" s="50">
        <f t="shared" si="153"/>
        <v>4.95317240469595</v>
      </c>
      <c r="BH50" s="50">
        <f t="shared" si="154"/>
        <v>4.9977487618190004</v>
      </c>
      <c r="BI50" s="50">
        <f t="shared" si="155"/>
        <v>6.1794634597594822</v>
      </c>
      <c r="BJ50" s="52">
        <f t="shared" si="156"/>
        <v>6.0704471646265299</v>
      </c>
      <c r="BK50" s="50">
        <f t="shared" si="157"/>
        <v>4.3788612456169647</v>
      </c>
      <c r="BL50" s="50">
        <f t="shared" si="158"/>
        <v>5.0265530443374091</v>
      </c>
      <c r="BM50" s="50">
        <f t="shared" si="159"/>
        <v>6.374735853486734</v>
      </c>
      <c r="BN50" s="52">
        <f t="shared" si="160"/>
        <v>6.4598249801113763</v>
      </c>
      <c r="BO50" s="50">
        <f t="shared" si="161"/>
        <v>3.3746304034406078</v>
      </c>
      <c r="BP50" s="50">
        <f t="shared" si="162"/>
        <v>4.1801542580825641</v>
      </c>
      <c r="BQ50" s="50">
        <f t="shared" si="163"/>
        <v>5.3248789800231817</v>
      </c>
      <c r="BR50" s="52">
        <f t="shared" si="164"/>
        <v>6.1923721709974853</v>
      </c>
      <c r="BS50" s="50">
        <f t="shared" si="181"/>
        <v>1.2965293668954996</v>
      </c>
      <c r="BT50" s="50">
        <f t="shared" si="182"/>
        <v>0.87395118230358504</v>
      </c>
      <c r="BU50" s="50">
        <f t="shared" si="183"/>
        <v>0.5890541571319603</v>
      </c>
      <c r="BV50" s="52">
        <f t="shared" si="184"/>
        <v>0.45594965675057209</v>
      </c>
      <c r="BW50" s="50">
        <f t="shared" si="185"/>
        <v>2.8913043478260869</v>
      </c>
      <c r="BX50" s="50">
        <f t="shared" si="186"/>
        <v>2.1176582761250953</v>
      </c>
      <c r="BY50" s="50">
        <f t="shared" si="187"/>
        <v>1.0307017543859649</v>
      </c>
      <c r="BZ50" s="52">
        <f t="shared" si="188"/>
        <v>0.76334858886346302</v>
      </c>
      <c r="CA50" s="50">
        <f t="shared" si="189"/>
        <v>4.5682684973302825</v>
      </c>
      <c r="CB50" s="50">
        <f t="shared" si="190"/>
        <v>3.0881006864988558</v>
      </c>
      <c r="CC50" s="50">
        <f t="shared" si="191"/>
        <v>1.6243325705568268</v>
      </c>
      <c r="CD50" s="52">
        <f t="shared" si="192"/>
        <v>1.1985125858123571</v>
      </c>
      <c r="CE50" s="50">
        <f t="shared" si="193"/>
        <v>7.803775743707094</v>
      </c>
      <c r="CF50" s="50">
        <f t="shared" si="194"/>
        <v>4.7717391304347823</v>
      </c>
      <c r="CG50" s="50">
        <f t="shared" si="195"/>
        <v>2.7969107551487413</v>
      </c>
      <c r="CH50" s="52">
        <f t="shared" si="196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65"/>
        <v>40.546448087431692</v>
      </c>
      <c r="AN51" s="47">
        <f t="shared" si="166"/>
        <v>30.928961748633881</v>
      </c>
      <c r="AO51" s="50">
        <f t="shared" si="167"/>
        <v>25.409836065573771</v>
      </c>
      <c r="AP51" s="52">
        <f t="shared" si="168"/>
        <v>21.803278688524589</v>
      </c>
      <c r="AQ51" s="47">
        <f t="shared" si="169"/>
        <v>49.398907103825138</v>
      </c>
      <c r="AR51" s="47">
        <f t="shared" si="170"/>
        <v>39.83606557377049</v>
      </c>
      <c r="AS51" s="50">
        <f t="shared" si="171"/>
        <v>33.770491803278688</v>
      </c>
      <c r="AT51" s="52">
        <f t="shared" si="172"/>
        <v>28.852459016393443</v>
      </c>
      <c r="AU51" s="47">
        <f t="shared" si="173"/>
        <v>57.759562841530055</v>
      </c>
      <c r="AV51" s="47">
        <f t="shared" si="174"/>
        <v>48.306010928961747</v>
      </c>
      <c r="AW51" s="50">
        <f t="shared" si="175"/>
        <v>40.327868852459019</v>
      </c>
      <c r="AX51" s="52">
        <f t="shared" si="176"/>
        <v>34.207650273224047</v>
      </c>
      <c r="AY51" s="47">
        <f t="shared" si="177"/>
        <v>69.344262295081961</v>
      </c>
      <c r="AZ51" s="47">
        <f t="shared" si="178"/>
        <v>60.27322404371585</v>
      </c>
      <c r="BA51" s="50">
        <f t="shared" si="179"/>
        <v>52.240437158469945</v>
      </c>
      <c r="BB51" s="52">
        <f t="shared" si="180"/>
        <v>46.885245901639344</v>
      </c>
      <c r="BC51" s="50">
        <f t="shared" si="149"/>
        <v>3.4318486656491376</v>
      </c>
      <c r="BD51" s="50">
        <f t="shared" si="150"/>
        <v>4.1450018308311973</v>
      </c>
      <c r="BE51" s="50">
        <f t="shared" si="151"/>
        <v>4.9510221465076665</v>
      </c>
      <c r="BF51" s="52">
        <f t="shared" si="152"/>
        <v>5.4785116023616638</v>
      </c>
      <c r="BG51" s="50">
        <f t="shared" si="153"/>
        <v>2.0044790350118626</v>
      </c>
      <c r="BH51" s="50">
        <f t="shared" si="154"/>
        <v>2.8036304899623108</v>
      </c>
      <c r="BI51" s="50">
        <f t="shared" si="155"/>
        <v>3.5478500487972902</v>
      </c>
      <c r="BJ51" s="52">
        <f t="shared" si="156"/>
        <v>4.2673563404186536</v>
      </c>
      <c r="BK51" s="50">
        <f t="shared" si="157"/>
        <v>1.2892445051594175</v>
      </c>
      <c r="BL51" s="50">
        <f t="shared" si="158"/>
        <v>1.8838973659534566</v>
      </c>
      <c r="BM51" s="50">
        <f t="shared" si="159"/>
        <v>2.5027978431173059</v>
      </c>
      <c r="BN51" s="52">
        <f t="shared" si="160"/>
        <v>2.9017753673573448</v>
      </c>
      <c r="BO51" s="50">
        <f t="shared" si="161"/>
        <v>0.49840150188127913</v>
      </c>
      <c r="BP51" s="50">
        <f t="shared" si="162"/>
        <v>0.65619218161591042</v>
      </c>
      <c r="BQ51" s="50">
        <f t="shared" si="163"/>
        <v>1.0746644483913756</v>
      </c>
      <c r="BR51" s="52">
        <f t="shared" si="164"/>
        <v>1.3676140076828667</v>
      </c>
      <c r="BS51" s="50">
        <f t="shared" si="181"/>
        <v>11.814754098360655</v>
      </c>
      <c r="BT51" s="50">
        <f t="shared" si="182"/>
        <v>7.4617486338797816</v>
      </c>
      <c r="BU51" s="50">
        <f t="shared" si="183"/>
        <v>5.1322404371584698</v>
      </c>
      <c r="BV51" s="52">
        <f t="shared" si="184"/>
        <v>3.9797814207650273</v>
      </c>
      <c r="BW51" s="50">
        <f t="shared" si="185"/>
        <v>24.644262295081969</v>
      </c>
      <c r="BX51" s="50">
        <f t="shared" si="186"/>
        <v>14.208743169398907</v>
      </c>
      <c r="BY51" s="50">
        <f t="shared" si="187"/>
        <v>9.5185792349726768</v>
      </c>
      <c r="BZ51" s="52">
        <f t="shared" si="188"/>
        <v>6.7612021857923494</v>
      </c>
      <c r="CA51" s="50">
        <f t="shared" si="189"/>
        <v>44.801092896174865</v>
      </c>
      <c r="CB51" s="50">
        <f t="shared" si="190"/>
        <v>25.641530054644807</v>
      </c>
      <c r="CC51" s="50">
        <f t="shared" si="191"/>
        <v>16.113114754098362</v>
      </c>
      <c r="CD51" s="52">
        <f t="shared" si="192"/>
        <v>11.788524590163934</v>
      </c>
      <c r="CE51" s="50">
        <f t="shared" si="193"/>
        <v>139.13333333333333</v>
      </c>
      <c r="CF51" s="50">
        <f t="shared" si="194"/>
        <v>91.853005464480873</v>
      </c>
      <c r="CG51" s="50">
        <f t="shared" si="195"/>
        <v>48.610928961748634</v>
      </c>
      <c r="CH51" s="52">
        <f t="shared" si="196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65"/>
        <v>33.998403830806069</v>
      </c>
      <c r="AN52" s="47">
        <f t="shared" si="166"/>
        <v>23.224261771747805</v>
      </c>
      <c r="AO52" s="50">
        <f t="shared" si="167"/>
        <v>16.999201915403034</v>
      </c>
      <c r="AP52" s="52">
        <f t="shared" si="168"/>
        <v>12.609736632083001</v>
      </c>
      <c r="AQ52" s="47">
        <f t="shared" si="169"/>
        <v>51.157222665602553</v>
      </c>
      <c r="AR52" s="47">
        <f t="shared" si="170"/>
        <v>37.669592976855547</v>
      </c>
      <c r="AS52" s="50">
        <f t="shared" si="171"/>
        <v>27.45411013567438</v>
      </c>
      <c r="AT52" s="52">
        <f t="shared" si="172"/>
        <v>22.585794094173984</v>
      </c>
      <c r="AU52" s="47">
        <f t="shared" si="173"/>
        <v>61.77174780526736</v>
      </c>
      <c r="AV52" s="47">
        <f t="shared" si="174"/>
        <v>44.932162809257782</v>
      </c>
      <c r="AW52" s="50">
        <f t="shared" si="175"/>
        <v>33.998403830806069</v>
      </c>
      <c r="AX52" s="52">
        <f t="shared" si="176"/>
        <v>27.294493216280927</v>
      </c>
      <c r="AY52" s="47">
        <f t="shared" si="177"/>
        <v>64.724660814046288</v>
      </c>
      <c r="AZ52" s="47">
        <f t="shared" si="178"/>
        <v>52.513966480446925</v>
      </c>
      <c r="BA52" s="50">
        <f t="shared" si="179"/>
        <v>39.026336791699919</v>
      </c>
      <c r="BB52" s="52">
        <f t="shared" si="180"/>
        <v>31.524341580207501</v>
      </c>
      <c r="BC52" s="50">
        <f t="shared" si="149"/>
        <v>7.9373951928451651</v>
      </c>
      <c r="BD52" s="50">
        <f t="shared" si="150"/>
        <v>9.7032344114704898</v>
      </c>
      <c r="BE52" s="50">
        <f t="shared" si="151"/>
        <v>10.070921985815604</v>
      </c>
      <c r="BF52" s="52">
        <f t="shared" si="152"/>
        <v>9.6048632218844983</v>
      </c>
      <c r="BG52" s="50">
        <f t="shared" si="153"/>
        <v>6.4695195801372627</v>
      </c>
      <c r="BH52" s="50">
        <f t="shared" si="154"/>
        <v>8.5553742976255212</v>
      </c>
      <c r="BI52" s="50">
        <f t="shared" si="155"/>
        <v>9.0170380078636967</v>
      </c>
      <c r="BJ52" s="52">
        <f t="shared" si="156"/>
        <v>9.6752136752136746</v>
      </c>
      <c r="BK52" s="50">
        <f t="shared" si="157"/>
        <v>5.6237738865073021</v>
      </c>
      <c r="BL52" s="50">
        <f t="shared" si="158"/>
        <v>7.3855437491801128</v>
      </c>
      <c r="BM52" s="50">
        <f t="shared" si="159"/>
        <v>8.3089526038619077</v>
      </c>
      <c r="BN52" s="52">
        <f t="shared" si="160"/>
        <v>8.7045049630949354</v>
      </c>
      <c r="BO52" s="50">
        <f t="shared" si="161"/>
        <v>3.8792691093465992</v>
      </c>
      <c r="BP52" s="50">
        <f t="shared" si="162"/>
        <v>6.1639344262295079</v>
      </c>
      <c r="BQ52" s="50">
        <f t="shared" si="163"/>
        <v>6.8011126564673159</v>
      </c>
      <c r="BR52" s="52">
        <f t="shared" si="164"/>
        <v>7.4067129195574726</v>
      </c>
      <c r="BS52" s="50">
        <f t="shared" si="181"/>
        <v>4.2833200319233837</v>
      </c>
      <c r="BT52" s="50">
        <f t="shared" si="182"/>
        <v>2.3934557063048683</v>
      </c>
      <c r="BU52" s="50">
        <f t="shared" si="183"/>
        <v>1.687948922585794</v>
      </c>
      <c r="BV52" s="52">
        <f t="shared" si="184"/>
        <v>1.3128491620111731</v>
      </c>
      <c r="BW52" s="50">
        <f t="shared" si="185"/>
        <v>7.9074221867517958</v>
      </c>
      <c r="BX52" s="50">
        <f t="shared" si="186"/>
        <v>4.4030327214684757</v>
      </c>
      <c r="BY52" s="50">
        <f t="shared" si="187"/>
        <v>3.0446927374301676</v>
      </c>
      <c r="BZ52" s="52">
        <f t="shared" si="188"/>
        <v>2.3343974461292896</v>
      </c>
      <c r="CA52" s="50">
        <f t="shared" si="189"/>
        <v>10.984038308060654</v>
      </c>
      <c r="CB52" s="50">
        <f t="shared" si="190"/>
        <v>6.0837988826815641</v>
      </c>
      <c r="CC52" s="50">
        <f t="shared" si="191"/>
        <v>4.091779728651237</v>
      </c>
      <c r="CD52" s="52">
        <f t="shared" si="192"/>
        <v>3.1356743814844372</v>
      </c>
      <c r="CE52" s="50">
        <f t="shared" si="193"/>
        <v>16.684756584197924</v>
      </c>
      <c r="CF52" s="50">
        <f t="shared" si="194"/>
        <v>8.5195530726256976</v>
      </c>
      <c r="CG52" s="50">
        <f t="shared" si="195"/>
        <v>5.738228252194733</v>
      </c>
      <c r="CH52" s="52">
        <f t="shared" si="196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65"/>
        <v>16.459794927145168</v>
      </c>
      <c r="AN53" s="47">
        <f t="shared" si="166"/>
        <v>10.091743119266056</v>
      </c>
      <c r="AO53" s="50">
        <f t="shared" si="167"/>
        <v>6.9616837560712357</v>
      </c>
      <c r="AP53" s="52">
        <f t="shared" si="168"/>
        <v>5.5585536967080413</v>
      </c>
      <c r="AQ53" s="47">
        <f t="shared" si="169"/>
        <v>24.770642201834864</v>
      </c>
      <c r="AR53" s="47">
        <f t="shared" si="170"/>
        <v>16.945493793847813</v>
      </c>
      <c r="AS53" s="50">
        <f t="shared" si="171"/>
        <v>11.009174311926605</v>
      </c>
      <c r="AT53" s="52">
        <f t="shared" si="172"/>
        <v>8.6886130599028597</v>
      </c>
      <c r="AU53" s="47">
        <f t="shared" si="173"/>
        <v>34.268753372908797</v>
      </c>
      <c r="AV53" s="47">
        <f t="shared" si="174"/>
        <v>23.853211009174313</v>
      </c>
      <c r="AW53" s="50">
        <f t="shared" si="175"/>
        <v>15.812196438208311</v>
      </c>
      <c r="AX53" s="52">
        <f t="shared" si="176"/>
        <v>12.628170534268753</v>
      </c>
      <c r="AY53" s="47">
        <f t="shared" si="177"/>
        <v>52.509444144630329</v>
      </c>
      <c r="AZ53" s="47">
        <f t="shared" si="178"/>
        <v>43.497031840259041</v>
      </c>
      <c r="BA53" s="50">
        <f t="shared" si="179"/>
        <v>34.322719913653536</v>
      </c>
      <c r="BB53" s="52">
        <f t="shared" si="180"/>
        <v>28.278467350242849</v>
      </c>
      <c r="BC53" s="50">
        <f t="shared" si="149"/>
        <v>1.6078017923036374</v>
      </c>
      <c r="BD53" s="50">
        <f t="shared" si="150"/>
        <v>2.5679758308157101</v>
      </c>
      <c r="BE53" s="50">
        <f t="shared" si="151"/>
        <v>2.2070145423438836</v>
      </c>
      <c r="BF53" s="52">
        <f t="shared" si="152"/>
        <v>2.3001339883876732</v>
      </c>
      <c r="BG53" s="50">
        <f t="shared" si="153"/>
        <v>1.4722863741339491</v>
      </c>
      <c r="BH53" s="50">
        <f t="shared" si="154"/>
        <v>2.9068690983151266</v>
      </c>
      <c r="BI53" s="50">
        <f t="shared" si="155"/>
        <v>2.7027027027027026</v>
      </c>
      <c r="BJ53" s="52">
        <f t="shared" si="156"/>
        <v>2.515625</v>
      </c>
      <c r="BK53" s="50">
        <f t="shared" si="157"/>
        <v>1.4642807729557719</v>
      </c>
      <c r="BL53" s="50">
        <f t="shared" si="158"/>
        <v>1.6957605985037407</v>
      </c>
      <c r="BM53" s="50">
        <f t="shared" si="159"/>
        <v>2.3000235497291781</v>
      </c>
      <c r="BN53" s="52">
        <f t="shared" si="160"/>
        <v>2.3411705852926463</v>
      </c>
      <c r="BO53" s="50">
        <f t="shared" si="161"/>
        <v>0.53390253672294685</v>
      </c>
      <c r="BP53" s="50">
        <f t="shared" si="162"/>
        <v>0.70357373557499259</v>
      </c>
      <c r="BQ53" s="50">
        <f t="shared" si="163"/>
        <v>0.8612168072688865</v>
      </c>
      <c r="BR53" s="52">
        <f t="shared" si="164"/>
        <v>1.1135668140088406</v>
      </c>
      <c r="BS53" s="50">
        <f t="shared" si="181"/>
        <v>10.237452779276849</v>
      </c>
      <c r="BT53" s="50">
        <f t="shared" si="182"/>
        <v>3.9298434970318401</v>
      </c>
      <c r="BU53" s="50">
        <f t="shared" si="183"/>
        <v>3.1543443065299512</v>
      </c>
      <c r="BV53" s="52">
        <f t="shared" si="184"/>
        <v>2.4166216945493795</v>
      </c>
      <c r="BW53" s="50">
        <f t="shared" si="185"/>
        <v>16.824608742579599</v>
      </c>
      <c r="BX53" s="50">
        <f t="shared" si="186"/>
        <v>5.8294657312466267</v>
      </c>
      <c r="BY53" s="50">
        <f t="shared" si="187"/>
        <v>4.0733944954128436</v>
      </c>
      <c r="BZ53" s="52">
        <f t="shared" si="188"/>
        <v>3.4538586076632489</v>
      </c>
      <c r="CA53" s="50">
        <f t="shared" si="189"/>
        <v>23.403130059363196</v>
      </c>
      <c r="CB53" s="50">
        <f t="shared" si="190"/>
        <v>14.066378845116027</v>
      </c>
      <c r="CC53" s="50">
        <f t="shared" si="191"/>
        <v>6.8747976254722074</v>
      </c>
      <c r="CD53" s="52">
        <f t="shared" si="192"/>
        <v>5.3939557474365891</v>
      </c>
      <c r="CE53" s="50">
        <f t="shared" si="193"/>
        <v>98.350242849433357</v>
      </c>
      <c r="CF53" s="50">
        <f t="shared" si="194"/>
        <v>61.822989746357258</v>
      </c>
      <c r="CG53" s="50">
        <f t="shared" si="195"/>
        <v>39.853750674581761</v>
      </c>
      <c r="CH53" s="52">
        <f t="shared" si="196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65"/>
        <v>36.753574432296048</v>
      </c>
      <c r="AN54" s="47">
        <f t="shared" si="166"/>
        <v>25.651808242220355</v>
      </c>
      <c r="AO54" s="50">
        <f t="shared" si="167"/>
        <v>14.129520605550884</v>
      </c>
      <c r="AP54" s="52">
        <f t="shared" si="168"/>
        <v>10.428931875525652</v>
      </c>
      <c r="AQ54" s="47">
        <f t="shared" si="169"/>
        <v>43.902439024390247</v>
      </c>
      <c r="AR54" s="47">
        <f t="shared" si="170"/>
        <v>33.221194280908328</v>
      </c>
      <c r="AS54" s="50">
        <f t="shared" si="171"/>
        <v>19.343986543313708</v>
      </c>
      <c r="AT54" s="52">
        <f t="shared" si="172"/>
        <v>14.465937762825904</v>
      </c>
      <c r="AU54" s="47">
        <f t="shared" si="173"/>
        <v>45.332211942809082</v>
      </c>
      <c r="AV54" s="47">
        <f t="shared" si="174"/>
        <v>35.492010092514718</v>
      </c>
      <c r="AW54" s="50">
        <f t="shared" si="175"/>
        <v>21.951219512195124</v>
      </c>
      <c r="AX54" s="52">
        <f t="shared" si="176"/>
        <v>16.65264928511354</v>
      </c>
      <c r="AY54" s="47">
        <f t="shared" si="177"/>
        <v>65.517241379310349</v>
      </c>
      <c r="AZ54" s="47">
        <f t="shared" si="178"/>
        <v>57.359125315391083</v>
      </c>
      <c r="BA54" s="50">
        <f t="shared" si="179"/>
        <v>49.032800672834313</v>
      </c>
      <c r="BB54" s="52">
        <f t="shared" si="180"/>
        <v>41.799831791421362</v>
      </c>
      <c r="BC54" s="50">
        <f t="shared" si="149"/>
        <v>7.3705515263956825</v>
      </c>
      <c r="BD54" s="50">
        <f t="shared" si="150"/>
        <v>8.6500283607487241</v>
      </c>
      <c r="BE54" s="50">
        <f t="shared" si="151"/>
        <v>9.6275071633237825</v>
      </c>
      <c r="BF54" s="52">
        <f t="shared" si="152"/>
        <v>9.2744951383694847</v>
      </c>
      <c r="BG54" s="50">
        <f t="shared" si="153"/>
        <v>6.1658398299078669</v>
      </c>
      <c r="BH54" s="50">
        <f t="shared" si="154"/>
        <v>9.1796421101557062</v>
      </c>
      <c r="BI54" s="50">
        <f t="shared" si="155"/>
        <v>10.281627179257935</v>
      </c>
      <c r="BJ54" s="52">
        <f t="shared" si="156"/>
        <v>9.5343680709534375</v>
      </c>
      <c r="BK54" s="50">
        <f t="shared" si="157"/>
        <v>4.6951219512195124</v>
      </c>
      <c r="BL54" s="50">
        <f t="shared" si="158"/>
        <v>7.9159632339148374</v>
      </c>
      <c r="BM54" s="50">
        <f t="shared" si="159"/>
        <v>9.5220722364100698</v>
      </c>
      <c r="BN54" s="52">
        <f t="shared" si="160"/>
        <v>9.546769527483125</v>
      </c>
      <c r="BO54" s="50">
        <f t="shared" si="161"/>
        <v>0.67615071477549882</v>
      </c>
      <c r="BP54" s="50">
        <f t="shared" si="162"/>
        <v>0.71500461293298667</v>
      </c>
      <c r="BQ54" s="50">
        <f t="shared" si="163"/>
        <v>0.92249754739074019</v>
      </c>
      <c r="BR54" s="52">
        <f t="shared" si="164"/>
        <v>1.0522304321131413</v>
      </c>
      <c r="BS54" s="50">
        <f t="shared" si="181"/>
        <v>4.9865433137089994</v>
      </c>
      <c r="BT54" s="50">
        <f t="shared" si="182"/>
        <v>2.9655172413793105</v>
      </c>
      <c r="BU54" s="50">
        <f t="shared" si="183"/>
        <v>1.4676198486122791</v>
      </c>
      <c r="BV54" s="52">
        <f t="shared" si="184"/>
        <v>1.1244743481917578</v>
      </c>
      <c r="BW54" s="50">
        <f t="shared" si="185"/>
        <v>7.1202691337258202</v>
      </c>
      <c r="BX54" s="50">
        <f t="shared" si="186"/>
        <v>3.6190075693860386</v>
      </c>
      <c r="BY54" s="50">
        <f t="shared" si="187"/>
        <v>1.8814129520605551</v>
      </c>
      <c r="BZ54" s="52">
        <f t="shared" si="188"/>
        <v>1.5172413793103448</v>
      </c>
      <c r="CA54" s="50">
        <f t="shared" si="189"/>
        <v>9.6551724137931032</v>
      </c>
      <c r="CB54" s="50">
        <f t="shared" si="190"/>
        <v>4.4835996635828428</v>
      </c>
      <c r="CC54" s="50">
        <f t="shared" si="191"/>
        <v>2.3052985702270816</v>
      </c>
      <c r="CD54" s="52">
        <f t="shared" si="192"/>
        <v>1.744322960470984</v>
      </c>
      <c r="CE54" s="50">
        <f t="shared" si="193"/>
        <v>96.897392767031121</v>
      </c>
      <c r="CF54" s="50">
        <f t="shared" si="194"/>
        <v>80.222035323801521</v>
      </c>
      <c r="CG54" s="50">
        <f t="shared" si="195"/>
        <v>53.152228763666947</v>
      </c>
      <c r="CH54" s="52">
        <f t="shared" si="196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65"/>
        <v>16.271186440677965</v>
      </c>
      <c r="AN55" s="47">
        <f t="shared" si="166"/>
        <v>6.4406779661016946</v>
      </c>
      <c r="AO55" s="50">
        <f t="shared" si="167"/>
        <v>3.7288135593220337</v>
      </c>
      <c r="AP55" s="52">
        <f t="shared" si="168"/>
        <v>3.3898305084745761</v>
      </c>
      <c r="AQ55" s="47">
        <f t="shared" si="169"/>
        <v>22.033898305084747</v>
      </c>
      <c r="AR55" s="47">
        <f t="shared" si="170"/>
        <v>15.254237288135593</v>
      </c>
      <c r="AS55" s="50">
        <f t="shared" si="171"/>
        <v>10.847457627118644</v>
      </c>
      <c r="AT55" s="52">
        <f t="shared" si="172"/>
        <v>7.4576271186440675</v>
      </c>
      <c r="AU55" s="47">
        <f t="shared" si="173"/>
        <v>28.474576271186439</v>
      </c>
      <c r="AV55" s="47">
        <f t="shared" si="174"/>
        <v>19.661016949152543</v>
      </c>
      <c r="AW55" s="50">
        <f t="shared" si="175"/>
        <v>13.220338983050848</v>
      </c>
      <c r="AX55" s="52">
        <f t="shared" si="176"/>
        <v>9.4915254237288131</v>
      </c>
      <c r="AY55" s="47">
        <f t="shared" si="177"/>
        <v>97.627118644067792</v>
      </c>
      <c r="AZ55" s="47">
        <f t="shared" si="178"/>
        <v>95.932203389830505</v>
      </c>
      <c r="BA55" s="50">
        <f t="shared" si="179"/>
        <v>94.237288135593218</v>
      </c>
      <c r="BB55" s="52">
        <f t="shared" si="180"/>
        <v>64.406779661016955</v>
      </c>
      <c r="BC55" s="50">
        <f t="shared" si="149"/>
        <v>1.0124446319341911</v>
      </c>
      <c r="BD55" s="50">
        <f t="shared" si="150"/>
        <v>0.80988917306052854</v>
      </c>
      <c r="BE55" s="50">
        <f t="shared" si="151"/>
        <v>0.89869281045751637</v>
      </c>
      <c r="BF55" s="52">
        <f t="shared" si="152"/>
        <v>1.088139281828074</v>
      </c>
      <c r="BG55" s="50">
        <f t="shared" si="153"/>
        <v>0.72706935123042504</v>
      </c>
      <c r="BH55" s="50">
        <f t="shared" si="154"/>
        <v>1.2122844827586208</v>
      </c>
      <c r="BI55" s="50">
        <f t="shared" si="155"/>
        <v>1.3422818791946309</v>
      </c>
      <c r="BJ55" s="52">
        <f t="shared" si="156"/>
        <v>1.5873015873015872</v>
      </c>
      <c r="BK55" s="50">
        <f t="shared" si="157"/>
        <v>0.53353658536585369</v>
      </c>
      <c r="BL55" s="50">
        <f t="shared" si="158"/>
        <v>1.0229276895943562</v>
      </c>
      <c r="BM55" s="50">
        <f t="shared" si="159"/>
        <v>1.3324222753672703</v>
      </c>
      <c r="BN55" s="52">
        <f t="shared" si="160"/>
        <v>1.2820512820512822</v>
      </c>
      <c r="BO55" s="50">
        <f t="shared" si="161"/>
        <v>8.6016623907245404E-2</v>
      </c>
      <c r="BP55" s="50">
        <f t="shared" si="162"/>
        <v>9.272061280789469E-2</v>
      </c>
      <c r="BQ55" s="50">
        <f t="shared" si="163"/>
        <v>0.10043171185491591</v>
      </c>
      <c r="BR55" s="52">
        <f t="shared" si="164"/>
        <v>0.31979533098816759</v>
      </c>
      <c r="BS55" s="50">
        <f t="shared" si="181"/>
        <v>16.071186440677966</v>
      </c>
      <c r="BT55" s="50">
        <f t="shared" si="182"/>
        <v>7.9525423728813562</v>
      </c>
      <c r="BU55" s="50">
        <f t="shared" si="183"/>
        <v>4.1491525423728817</v>
      </c>
      <c r="BV55" s="52">
        <f t="shared" si="184"/>
        <v>3.1152542372881356</v>
      </c>
      <c r="BW55" s="50">
        <f t="shared" si="185"/>
        <v>30.305084745762713</v>
      </c>
      <c r="BX55" s="50">
        <f t="shared" si="186"/>
        <v>12.583050847457628</v>
      </c>
      <c r="BY55" s="50">
        <f t="shared" si="187"/>
        <v>8.0813559322033903</v>
      </c>
      <c r="BZ55" s="52">
        <f t="shared" si="188"/>
        <v>4.6983050847457628</v>
      </c>
      <c r="CA55" s="50">
        <f t="shared" si="189"/>
        <v>53.369491525423726</v>
      </c>
      <c r="CB55" s="50">
        <f t="shared" si="190"/>
        <v>19.220338983050848</v>
      </c>
      <c r="CC55" s="50">
        <f t="shared" si="191"/>
        <v>9.9220338983050844</v>
      </c>
      <c r="CD55" s="52">
        <f t="shared" si="192"/>
        <v>7.4033898305084742</v>
      </c>
      <c r="CE55" s="50">
        <f t="shared" si="193"/>
        <v>1134.9796610169492</v>
      </c>
      <c r="CF55" s="50">
        <f t="shared" si="194"/>
        <v>1034.6372881355933</v>
      </c>
      <c r="CG55" s="50">
        <f t="shared" si="195"/>
        <v>938.32203389830511</v>
      </c>
      <c r="CH55" s="52">
        <f t="shared" si="196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65"/>
        <v>14.799672935404743</v>
      </c>
      <c r="AN56" s="47">
        <f t="shared" si="166"/>
        <v>7.849550286181521</v>
      </c>
      <c r="AO56" s="50">
        <f t="shared" si="167"/>
        <v>4.2518397383483242</v>
      </c>
      <c r="AP56" s="52">
        <f t="shared" si="168"/>
        <v>3.2706459525756335</v>
      </c>
      <c r="AQ56" s="47">
        <f t="shared" si="169"/>
        <v>22.976287816843826</v>
      </c>
      <c r="AR56" s="47">
        <f t="shared" si="170"/>
        <v>13.164349959116926</v>
      </c>
      <c r="AS56" s="50">
        <f t="shared" si="171"/>
        <v>7.6860179885527389</v>
      </c>
      <c r="AT56" s="52">
        <f t="shared" si="172"/>
        <v>5.8871627146361405</v>
      </c>
      <c r="AU56" s="47">
        <f t="shared" si="173"/>
        <v>30.907604251839739</v>
      </c>
      <c r="AV56" s="47">
        <f t="shared" si="174"/>
        <v>18.724448078495502</v>
      </c>
      <c r="AW56" s="50">
        <f t="shared" si="175"/>
        <v>11.937857726901063</v>
      </c>
      <c r="AX56" s="52">
        <f t="shared" si="176"/>
        <v>7.7677841373671299</v>
      </c>
      <c r="AY56" s="47">
        <f>(AI56*100)/F56</f>
        <v>45.707277187244479</v>
      </c>
      <c r="AZ56" s="47">
        <f t="shared" si="178"/>
        <v>38.511856091578089</v>
      </c>
      <c r="BA56" s="50">
        <f t="shared" si="179"/>
        <v>27.064595257563369</v>
      </c>
      <c r="BB56" s="52">
        <f t="shared" si="180"/>
        <v>19.869174161896975</v>
      </c>
      <c r="BC56" s="50">
        <f t="shared" si="149"/>
        <v>3.7181594083812652</v>
      </c>
      <c r="BD56" s="50">
        <f t="shared" si="150"/>
        <v>3.8850667745851881</v>
      </c>
      <c r="BE56" s="50">
        <f t="shared" si="151"/>
        <v>4.7058823529411766</v>
      </c>
      <c r="BF56" s="52">
        <f t="shared" si="152"/>
        <v>6.3897763578274764</v>
      </c>
      <c r="BG56" s="50">
        <f t="shared" si="153"/>
        <v>2.6967370441458733</v>
      </c>
      <c r="BH56" s="50">
        <f t="shared" si="154"/>
        <v>3.6310329273793416</v>
      </c>
      <c r="BI56" s="50">
        <f t="shared" si="155"/>
        <v>3.7420382165605095</v>
      </c>
      <c r="BJ56" s="52">
        <f t="shared" si="156"/>
        <v>4.0111420612813369</v>
      </c>
      <c r="BK56" s="50">
        <f t="shared" si="157"/>
        <v>2.1888933927847587</v>
      </c>
      <c r="BL56" s="50">
        <f t="shared" si="158"/>
        <v>3.2217220033764771</v>
      </c>
      <c r="BM56" s="50">
        <f t="shared" si="159"/>
        <v>3.5402521823472357</v>
      </c>
      <c r="BN56" s="52">
        <f t="shared" si="160"/>
        <v>3.922378199834847</v>
      </c>
      <c r="BO56" s="50">
        <f t="shared" si="161"/>
        <v>0.27842666520563231</v>
      </c>
      <c r="BP56" s="50">
        <f t="shared" si="162"/>
        <v>0.55446337127856193</v>
      </c>
      <c r="BQ56" s="50">
        <f t="shared" si="163"/>
        <v>1.1898342859196951</v>
      </c>
      <c r="BR56" s="52">
        <f t="shared" si="164"/>
        <v>1.9768955418158152</v>
      </c>
      <c r="BS56" s="50">
        <f t="shared" si="181"/>
        <v>3.9803761242845463</v>
      </c>
      <c r="BT56" s="50">
        <f t="shared" si="182"/>
        <v>2.0204415372035975</v>
      </c>
      <c r="BU56" s="50">
        <f t="shared" si="183"/>
        <v>0.90351594439901883</v>
      </c>
      <c r="BV56" s="52">
        <f t="shared" si="184"/>
        <v>0.51185609157808665</v>
      </c>
      <c r="BW56" s="50">
        <f t="shared" si="185"/>
        <v>8.520032706459526</v>
      </c>
      <c r="BX56" s="50">
        <f t="shared" si="186"/>
        <v>3.6255110384300901</v>
      </c>
      <c r="BY56" s="50">
        <f t="shared" si="187"/>
        <v>2.0539656582174981</v>
      </c>
      <c r="BZ56" s="52">
        <f t="shared" si="188"/>
        <v>1.4677023712183157</v>
      </c>
      <c r="CA56" s="50">
        <f t="shared" si="189"/>
        <v>14.120196238757154</v>
      </c>
      <c r="CB56" s="50">
        <f t="shared" si="190"/>
        <v>5.8119378577269014</v>
      </c>
      <c r="CC56" s="50">
        <f t="shared" si="191"/>
        <v>3.3720359771054782</v>
      </c>
      <c r="CD56" s="52">
        <f t="shared" si="192"/>
        <v>1.9803761242845461</v>
      </c>
      <c r="CE56" s="50">
        <f t="shared" si="193"/>
        <v>164.16271463614063</v>
      </c>
      <c r="CF56" s="50">
        <f t="shared" si="194"/>
        <v>69.457890433360589</v>
      </c>
      <c r="CG56" s="50">
        <f t="shared" si="195"/>
        <v>22.746524938675389</v>
      </c>
      <c r="CH56" s="52">
        <f t="shared" si="196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65"/>
        <v>10.331905781584583</v>
      </c>
      <c r="AN57" s="47">
        <f t="shared" si="166"/>
        <v>5.1927194860813701</v>
      </c>
      <c r="AO57" s="50">
        <f t="shared" si="167"/>
        <v>3.1049250535331905</v>
      </c>
      <c r="AP57" s="52">
        <f t="shared" si="168"/>
        <v>2.3554603854389722</v>
      </c>
      <c r="AQ57" s="47">
        <f t="shared" si="169"/>
        <v>15.899357601713062</v>
      </c>
      <c r="AR57" s="47">
        <f t="shared" si="170"/>
        <v>10.4389721627409</v>
      </c>
      <c r="AS57" s="50">
        <f t="shared" si="171"/>
        <v>5.9421841541755889</v>
      </c>
      <c r="AT57" s="52">
        <f t="shared" si="172"/>
        <v>4.0685224839400425</v>
      </c>
      <c r="AU57" s="47">
        <f t="shared" si="173"/>
        <v>29.389721627408992</v>
      </c>
      <c r="AV57" s="47">
        <f t="shared" si="174"/>
        <v>17.612419700214133</v>
      </c>
      <c r="AW57" s="50">
        <f t="shared" si="175"/>
        <v>11.027837259100643</v>
      </c>
      <c r="AX57" s="52">
        <f t="shared" si="176"/>
        <v>7.3340471092077086</v>
      </c>
      <c r="AY57" s="47">
        <f t="shared" ref="AY57:AY67" si="197">(AI57*100)/F57</f>
        <v>72.055674518201286</v>
      </c>
      <c r="AZ57" s="47">
        <f t="shared" si="178"/>
        <v>50.428265524625267</v>
      </c>
      <c r="BA57" s="50">
        <f t="shared" si="179"/>
        <v>37.58029978586724</v>
      </c>
      <c r="BB57" s="52">
        <f t="shared" si="180"/>
        <v>30.085653104925054</v>
      </c>
      <c r="BC57" s="50">
        <f t="shared" si="149"/>
        <v>1.2885565496060889</v>
      </c>
      <c r="BD57" s="50">
        <f t="shared" si="150"/>
        <v>1.1806231742940603</v>
      </c>
      <c r="BE57" s="50">
        <f t="shared" si="151"/>
        <v>1.1899876897825195</v>
      </c>
      <c r="BF57" s="52">
        <f t="shared" si="152"/>
        <v>1.1256075722691226</v>
      </c>
      <c r="BG57" s="50">
        <f t="shared" si="153"/>
        <v>0.90355947672649828</v>
      </c>
      <c r="BH57" s="50">
        <f t="shared" si="154"/>
        <v>1.0639458751636839</v>
      </c>
      <c r="BI57" s="50">
        <f t="shared" si="155"/>
        <v>1.1853908586074327</v>
      </c>
      <c r="BJ57" s="52">
        <f t="shared" si="156"/>
        <v>1.1401140114011401</v>
      </c>
      <c r="BK57" s="50">
        <f t="shared" si="157"/>
        <v>0.7225110219122195</v>
      </c>
      <c r="BL57" s="50">
        <f t="shared" si="158"/>
        <v>0.83666047860031023</v>
      </c>
      <c r="BM57" s="50">
        <f t="shared" si="159"/>
        <v>1.0848957236149146</v>
      </c>
      <c r="BN57" s="52">
        <f t="shared" si="160"/>
        <v>1.0220067139127191</v>
      </c>
      <c r="BO57" s="50">
        <f t="shared" si="161"/>
        <v>0.14357241446988073</v>
      </c>
      <c r="BP57" s="50">
        <f t="shared" si="162"/>
        <v>0.15555309694326605</v>
      </c>
      <c r="BQ57" s="50">
        <f t="shared" si="163"/>
        <v>0.19883925460771734</v>
      </c>
      <c r="BR57" s="52">
        <f t="shared" si="164"/>
        <v>0.22601960177115715</v>
      </c>
      <c r="BS57" s="50">
        <f t="shared" si="181"/>
        <v>8.0182012847965733</v>
      </c>
      <c r="BT57" s="50">
        <f t="shared" si="182"/>
        <v>4.3982869379014993</v>
      </c>
      <c r="BU57" s="50">
        <f t="shared" si="183"/>
        <v>2.6092077087794432</v>
      </c>
      <c r="BV57" s="52">
        <f t="shared" si="184"/>
        <v>2.0926124197002141</v>
      </c>
      <c r="BW57" s="50">
        <f t="shared" si="185"/>
        <v>17.596359743040686</v>
      </c>
      <c r="BX57" s="50">
        <f t="shared" si="186"/>
        <v>9.8115631691648826</v>
      </c>
      <c r="BY57" s="50">
        <f t="shared" si="187"/>
        <v>5.0128479657387581</v>
      </c>
      <c r="BZ57" s="52">
        <f t="shared" si="188"/>
        <v>3.5685224839400429</v>
      </c>
      <c r="CA57" s="50">
        <f t="shared" si="189"/>
        <v>40.677194860813707</v>
      </c>
      <c r="CB57" s="50">
        <f t="shared" si="190"/>
        <v>21.050856531049252</v>
      </c>
      <c r="CC57" s="50">
        <f t="shared" si="191"/>
        <v>10.164882226980728</v>
      </c>
      <c r="CD57" s="52">
        <f t="shared" si="192"/>
        <v>7.1761241970021414</v>
      </c>
      <c r="CE57" s="50">
        <f t="shared" si="193"/>
        <v>501.87687366167023</v>
      </c>
      <c r="CF57" s="50">
        <f t="shared" si="194"/>
        <v>324.18683083511775</v>
      </c>
      <c r="CG57" s="50">
        <f t="shared" si="195"/>
        <v>188.99839400428266</v>
      </c>
      <c r="CH57" s="52">
        <f t="shared" si="196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65"/>
        <v>3.8626609442060085</v>
      </c>
      <c r="AN58" s="47">
        <f t="shared" si="166"/>
        <v>2.1459227467811157</v>
      </c>
      <c r="AO58" s="50">
        <f t="shared" si="167"/>
        <v>0.85836909871244638</v>
      </c>
      <c r="AP58" s="52">
        <f t="shared" si="168"/>
        <v>0</v>
      </c>
      <c r="AQ58" s="47">
        <f t="shared" si="169"/>
        <v>18.025751072961373</v>
      </c>
      <c r="AR58" s="47">
        <f t="shared" si="170"/>
        <v>11.587982832618026</v>
      </c>
      <c r="AS58" s="50">
        <f t="shared" si="171"/>
        <v>6.0085836909871242</v>
      </c>
      <c r="AT58" s="52">
        <f t="shared" si="172"/>
        <v>3.4334763948497855</v>
      </c>
      <c r="AU58" s="47">
        <f t="shared" si="173"/>
        <v>41.201716738197426</v>
      </c>
      <c r="AV58" s="47">
        <f t="shared" si="174"/>
        <v>27.896995708154506</v>
      </c>
      <c r="AW58" s="50">
        <f t="shared" si="175"/>
        <v>16.309012875536482</v>
      </c>
      <c r="AX58" s="52">
        <f t="shared" si="176"/>
        <v>10.300429184549357</v>
      </c>
      <c r="AY58" s="47">
        <f t="shared" si="197"/>
        <v>76.824034334763951</v>
      </c>
      <c r="AZ58" s="47">
        <f t="shared" si="178"/>
        <v>74.248927038626604</v>
      </c>
      <c r="BA58" s="50">
        <f t="shared" si="179"/>
        <v>67.381974248927037</v>
      </c>
      <c r="BB58" s="52">
        <f t="shared" si="180"/>
        <v>52.789699570815451</v>
      </c>
      <c r="BC58" s="50">
        <f t="shared" si="149"/>
        <v>0.50505050505050508</v>
      </c>
      <c r="BD58" s="50">
        <f t="shared" si="150"/>
        <v>0.44483985765124556</v>
      </c>
      <c r="BE58" s="50">
        <f t="shared" si="151"/>
        <v>0.36900369003690037</v>
      </c>
      <c r="BF58" s="52">
        <f t="shared" si="152"/>
        <v>0</v>
      </c>
      <c r="BG58" s="50">
        <f t="shared" si="153"/>
        <v>0.94573294303084887</v>
      </c>
      <c r="BH58" s="50">
        <f t="shared" si="154"/>
        <v>0.99410898379970547</v>
      </c>
      <c r="BI58" s="50">
        <f t="shared" si="155"/>
        <v>0.96087851750171582</v>
      </c>
      <c r="BJ58" s="52">
        <f t="shared" si="156"/>
        <v>0.83682008368200833</v>
      </c>
      <c r="BK58" s="50">
        <f t="shared" si="157"/>
        <v>1.0246557796990075</v>
      </c>
      <c r="BL58" s="50">
        <f t="shared" si="158"/>
        <v>1.220428088621855</v>
      </c>
      <c r="BM58" s="50">
        <f t="shared" si="159"/>
        <v>1.2475377544320421</v>
      </c>
      <c r="BN58" s="52">
        <f t="shared" si="160"/>
        <v>1.1644832605531295</v>
      </c>
      <c r="BO58" s="50">
        <f t="shared" si="161"/>
        <v>0.27740325755110262</v>
      </c>
      <c r="BP58" s="50">
        <f t="shared" si="162"/>
        <v>0.3017301520859495</v>
      </c>
      <c r="BQ58" s="50">
        <f t="shared" si="163"/>
        <v>0.35182072829131655</v>
      </c>
      <c r="BR58" s="52">
        <f t="shared" si="164"/>
        <v>0.4298745325551323</v>
      </c>
      <c r="BS58" s="50">
        <f t="shared" si="181"/>
        <v>7.6480686695278974</v>
      </c>
      <c r="BT58" s="50">
        <f t="shared" si="182"/>
        <v>4.8240343347639483</v>
      </c>
      <c r="BU58" s="50">
        <f t="shared" si="183"/>
        <v>2.3261802575107295</v>
      </c>
      <c r="BV58" s="52">
        <f t="shared" si="184"/>
        <v>1.6351931330472103</v>
      </c>
      <c r="BW58" s="50">
        <f t="shared" si="185"/>
        <v>19.06008583690987</v>
      </c>
      <c r="BX58" s="50">
        <f t="shared" si="186"/>
        <v>11.656652360515022</v>
      </c>
      <c r="BY58" s="50">
        <f t="shared" si="187"/>
        <v>6.2532188841201712</v>
      </c>
      <c r="BZ58" s="52">
        <f t="shared" si="188"/>
        <v>4.1030042918454939</v>
      </c>
      <c r="CA58" s="50">
        <f t="shared" si="189"/>
        <v>40.210300429184549</v>
      </c>
      <c r="CB58" s="50">
        <f t="shared" si="190"/>
        <v>22.858369098712448</v>
      </c>
      <c r="CC58" s="50">
        <f t="shared" si="191"/>
        <v>13.072961373390559</v>
      </c>
      <c r="CD58" s="52">
        <f t="shared" si="192"/>
        <v>8.8454935622317592</v>
      </c>
      <c r="CE58" s="50">
        <f t="shared" si="193"/>
        <v>276.93991416309012</v>
      </c>
      <c r="CF58" s="50">
        <f t="shared" si="194"/>
        <v>246.07725321888412</v>
      </c>
      <c r="CG58" s="50">
        <f t="shared" si="195"/>
        <v>191.52360515021459</v>
      </c>
      <c r="CH58" s="52">
        <f t="shared" si="196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65"/>
        <v>3.5514018691588785</v>
      </c>
      <c r="AN59" s="47">
        <f t="shared" si="166"/>
        <v>2.4299065420560746</v>
      </c>
      <c r="AO59" s="50">
        <f t="shared" si="167"/>
        <v>0.93457943925233644</v>
      </c>
      <c r="AP59" s="52">
        <f t="shared" si="168"/>
        <v>0.74766355140186913</v>
      </c>
      <c r="AQ59" s="47">
        <f t="shared" si="169"/>
        <v>14.766355140186915</v>
      </c>
      <c r="AR59" s="47">
        <f t="shared" si="170"/>
        <v>10.841121495327103</v>
      </c>
      <c r="AS59" s="50">
        <f t="shared" si="171"/>
        <v>2.9906542056074765</v>
      </c>
      <c r="AT59" s="52">
        <f t="shared" si="172"/>
        <v>2.05607476635514</v>
      </c>
      <c r="AU59" s="47">
        <f t="shared" si="173"/>
        <v>35.514018691588788</v>
      </c>
      <c r="AV59" s="47">
        <f t="shared" si="174"/>
        <v>27.476635514018692</v>
      </c>
      <c r="AW59" s="50">
        <f t="shared" si="175"/>
        <v>9.5327102803738324</v>
      </c>
      <c r="AX59" s="52">
        <f t="shared" si="176"/>
        <v>6.3551401869158877</v>
      </c>
      <c r="AY59" s="47">
        <f t="shared" si="197"/>
        <v>93.084112149532714</v>
      </c>
      <c r="AZ59" s="47">
        <f t="shared" si="178"/>
        <v>91.214953271028037</v>
      </c>
      <c r="BA59" s="50">
        <f t="shared" si="179"/>
        <v>84.112149532710276</v>
      </c>
      <c r="BB59" s="52">
        <f t="shared" si="180"/>
        <v>80.186915887850461</v>
      </c>
      <c r="BC59" s="50">
        <f t="shared" si="149"/>
        <v>0.16814159292035399</v>
      </c>
      <c r="BD59" s="50">
        <f t="shared" si="150"/>
        <v>0.17703935721094921</v>
      </c>
      <c r="BE59" s="50">
        <f t="shared" si="151"/>
        <v>0.11876484560570071</v>
      </c>
      <c r="BF59" s="52">
        <f t="shared" si="152"/>
        <v>0.11441647597254005</v>
      </c>
      <c r="BG59" s="50">
        <f t="shared" si="153"/>
        <v>0.33084847977217524</v>
      </c>
      <c r="BH59" s="50">
        <f t="shared" si="154"/>
        <v>0.39603960396039606</v>
      </c>
      <c r="BI59" s="50">
        <f t="shared" si="155"/>
        <v>0.2012072434607646</v>
      </c>
      <c r="BJ59" s="52">
        <f t="shared" si="156"/>
        <v>0.15937409446537235</v>
      </c>
      <c r="BK59" s="50">
        <f t="shared" si="157"/>
        <v>0.36853130576460547</v>
      </c>
      <c r="BL59" s="50">
        <f t="shared" si="158"/>
        <v>0.40601005358227921</v>
      </c>
      <c r="BM59" s="50">
        <f t="shared" si="159"/>
        <v>0.37516551419744004</v>
      </c>
      <c r="BN59" s="52">
        <f t="shared" si="160"/>
        <v>0.32812198417293958</v>
      </c>
      <c r="BO59" s="50">
        <f t="shared" si="161"/>
        <v>2.7697041088393604E-2</v>
      </c>
      <c r="BP59" s="50">
        <f t="shared" si="162"/>
        <v>2.7825357111089317E-2</v>
      </c>
      <c r="BQ59" s="50">
        <f t="shared" si="163"/>
        <v>2.6762408688148356E-2</v>
      </c>
      <c r="BR59" s="52">
        <f t="shared" si="164"/>
        <v>2.5943710011006423E-2</v>
      </c>
      <c r="BS59" s="50">
        <f t="shared" si="181"/>
        <v>21.121495327102803</v>
      </c>
      <c r="BT59" s="50">
        <f t="shared" si="182"/>
        <v>13.725233644859813</v>
      </c>
      <c r="BU59" s="50">
        <f t="shared" si="183"/>
        <v>7.8691588785046731</v>
      </c>
      <c r="BV59" s="52">
        <f t="shared" si="184"/>
        <v>6.5345794392523366</v>
      </c>
      <c r="BW59" s="50">
        <f t="shared" si="185"/>
        <v>44.631775700934583</v>
      </c>
      <c r="BX59" s="50">
        <f t="shared" si="186"/>
        <v>27.373831775700936</v>
      </c>
      <c r="BY59" s="50">
        <f t="shared" si="187"/>
        <v>14.863551401869159</v>
      </c>
      <c r="BZ59" s="52">
        <f t="shared" si="188"/>
        <v>12.900934579439252</v>
      </c>
      <c r="CA59" s="50">
        <f t="shared" si="189"/>
        <v>96.366355140186911</v>
      </c>
      <c r="CB59" s="50">
        <f t="shared" si="190"/>
        <v>67.674766355140193</v>
      </c>
      <c r="CC59" s="50">
        <f t="shared" si="191"/>
        <v>25.409345794392522</v>
      </c>
      <c r="CD59" s="52">
        <f t="shared" si="192"/>
        <v>19.368224299065421</v>
      </c>
      <c r="CE59" s="50">
        <f t="shared" si="193"/>
        <v>3360.7962616822429</v>
      </c>
      <c r="CF59" s="50">
        <f t="shared" si="194"/>
        <v>3278.1233644859813</v>
      </c>
      <c r="CG59" s="50">
        <f t="shared" si="195"/>
        <v>3142.921495327103</v>
      </c>
      <c r="CH59" s="52">
        <f t="shared" si="196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65"/>
        <v>14.783821478382148</v>
      </c>
      <c r="AN60" s="47">
        <f t="shared" si="166"/>
        <v>8.0892608089260811</v>
      </c>
      <c r="AO60" s="50">
        <f t="shared" si="167"/>
        <v>4.4630404463040447</v>
      </c>
      <c r="AP60" s="52">
        <f t="shared" si="168"/>
        <v>3.6262203626220364</v>
      </c>
      <c r="AQ60" s="47">
        <f t="shared" si="169"/>
        <v>22.594142259414227</v>
      </c>
      <c r="AR60" s="47">
        <f t="shared" si="170"/>
        <v>15.202231520223153</v>
      </c>
      <c r="AS60" s="50">
        <f t="shared" si="171"/>
        <v>10.599721059972106</v>
      </c>
      <c r="AT60" s="52">
        <f t="shared" si="172"/>
        <v>6.8340306834030686</v>
      </c>
      <c r="AU60" s="47">
        <f t="shared" si="173"/>
        <v>35.425383542538356</v>
      </c>
      <c r="AV60" s="47">
        <f t="shared" si="174"/>
        <v>24.965132496513249</v>
      </c>
      <c r="AW60" s="50">
        <f t="shared" si="175"/>
        <v>18.131101813110181</v>
      </c>
      <c r="AX60" s="52">
        <f t="shared" si="176"/>
        <v>14.644351464435147</v>
      </c>
      <c r="AY60" s="47">
        <f t="shared" si="197"/>
        <v>70.153417015341702</v>
      </c>
      <c r="AZ60" s="47">
        <f t="shared" si="178"/>
        <v>64.993026499302644</v>
      </c>
      <c r="BA60" s="50">
        <f t="shared" si="179"/>
        <v>63.040446304044629</v>
      </c>
      <c r="BB60" s="52">
        <f t="shared" si="180"/>
        <v>59.274755927475596</v>
      </c>
      <c r="BC60" s="50">
        <f t="shared" si="149"/>
        <v>2.362906821221578</v>
      </c>
      <c r="BD60" s="50">
        <f t="shared" si="150"/>
        <v>2.723004694835681</v>
      </c>
      <c r="BE60" s="50">
        <f t="shared" si="151"/>
        <v>2.5952960259529601</v>
      </c>
      <c r="BF60" s="52">
        <f t="shared" si="152"/>
        <v>3.125</v>
      </c>
      <c r="BG60" s="50">
        <f t="shared" si="153"/>
        <v>1.4750068287353182</v>
      </c>
      <c r="BH60" s="50">
        <f t="shared" si="154"/>
        <v>1.9548063127690101</v>
      </c>
      <c r="BI60" s="50">
        <f t="shared" si="155"/>
        <v>2.045209903121636</v>
      </c>
      <c r="BJ60" s="52">
        <f t="shared" si="156"/>
        <v>2.1444201312910285</v>
      </c>
      <c r="BK60" s="50">
        <f t="shared" si="157"/>
        <v>1.067271734106475</v>
      </c>
      <c r="BL60" s="50">
        <f t="shared" si="158"/>
        <v>1.2201772324471711</v>
      </c>
      <c r="BM60" s="50">
        <f t="shared" si="159"/>
        <v>1.3381369016984046</v>
      </c>
      <c r="BN60" s="52">
        <f t="shared" si="160"/>
        <v>1.6943682426980797</v>
      </c>
      <c r="BO60" s="50">
        <f t="shared" si="161"/>
        <v>6.2902913167718177E-2</v>
      </c>
      <c r="BP60" s="50">
        <f t="shared" si="162"/>
        <v>8.2439355770047268E-2</v>
      </c>
      <c r="BQ60" s="50">
        <f t="shared" si="163"/>
        <v>9.8993420879727373E-2</v>
      </c>
      <c r="BR60" s="52">
        <f t="shared" si="164"/>
        <v>0.11769169207422607</v>
      </c>
      <c r="BS60" s="50">
        <f t="shared" si="181"/>
        <v>6.2566248256624828</v>
      </c>
      <c r="BT60" s="50">
        <f t="shared" si="182"/>
        <v>2.9707112970711296</v>
      </c>
      <c r="BU60" s="50">
        <f t="shared" si="183"/>
        <v>1.7196652719665273</v>
      </c>
      <c r="BV60" s="52">
        <f t="shared" si="184"/>
        <v>1.1603905160390515</v>
      </c>
      <c r="BW60" s="50">
        <f t="shared" si="185"/>
        <v>15.317991631799163</v>
      </c>
      <c r="BX60" s="50">
        <f t="shared" si="186"/>
        <v>7.7768479776847981</v>
      </c>
      <c r="BY60" s="50">
        <f t="shared" si="187"/>
        <v>5.1827057182705722</v>
      </c>
      <c r="BZ60" s="52">
        <f t="shared" si="188"/>
        <v>3.1868898186889818</v>
      </c>
      <c r="CA60" s="50">
        <f t="shared" si="189"/>
        <v>33.19246861924686</v>
      </c>
      <c r="CB60" s="50">
        <f t="shared" si="190"/>
        <v>20.460251046025103</v>
      </c>
      <c r="CC60" s="50">
        <f t="shared" si="191"/>
        <v>13.549511854951186</v>
      </c>
      <c r="CD60" s="52">
        <f t="shared" si="192"/>
        <v>8.6429567642956773</v>
      </c>
      <c r="CE60" s="50">
        <f t="shared" si="193"/>
        <v>1115.2649930264993</v>
      </c>
      <c r="CF60" s="50">
        <f t="shared" si="194"/>
        <v>788.37377963737799</v>
      </c>
      <c r="CG60" s="50">
        <f t="shared" si="195"/>
        <v>636.81450488145049</v>
      </c>
      <c r="CH60" s="52">
        <f t="shared" si="196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65"/>
        <v>16.555511965476658</v>
      </c>
      <c r="AN61" s="47">
        <f t="shared" si="166"/>
        <v>10.670851314240879</v>
      </c>
      <c r="AO61" s="50">
        <f t="shared" si="167"/>
        <v>5.9238917222440168</v>
      </c>
      <c r="AP61" s="52">
        <f t="shared" si="168"/>
        <v>4.5900353079639071</v>
      </c>
      <c r="AQ61" s="47">
        <f t="shared" si="169"/>
        <v>24.71557473519027</v>
      </c>
      <c r="AR61" s="47">
        <f t="shared" si="170"/>
        <v>14.711651628089447</v>
      </c>
      <c r="AS61" s="50">
        <f t="shared" si="171"/>
        <v>10.317771675166732</v>
      </c>
      <c r="AT61" s="52">
        <f t="shared" si="172"/>
        <v>7.4146724205570811</v>
      </c>
      <c r="AU61" s="47">
        <f t="shared" si="173"/>
        <v>37.857983522950178</v>
      </c>
      <c r="AV61" s="47">
        <f t="shared" si="174"/>
        <v>23.656335817967829</v>
      </c>
      <c r="AW61" s="50">
        <f t="shared" si="175"/>
        <v>15.692428403295409</v>
      </c>
      <c r="AX61" s="52">
        <f t="shared" si="176"/>
        <v>12.004707728520989</v>
      </c>
      <c r="AY61" s="47">
        <f t="shared" si="197"/>
        <v>77.010592389172231</v>
      </c>
      <c r="AZ61" s="47">
        <f t="shared" si="178"/>
        <v>54.413495488426832</v>
      </c>
      <c r="BA61" s="50">
        <f t="shared" si="179"/>
        <v>41.231855629658689</v>
      </c>
      <c r="BB61" s="52">
        <f t="shared" si="180"/>
        <v>32.24794036877207</v>
      </c>
      <c r="BC61" s="50">
        <f t="shared" si="149"/>
        <v>0.87779511180447223</v>
      </c>
      <c r="BD61" s="50">
        <f t="shared" si="150"/>
        <v>1.4770567472169427</v>
      </c>
      <c r="BE61" s="50">
        <f t="shared" si="151"/>
        <v>1.3704846614630604</v>
      </c>
      <c r="BF61" s="52">
        <f t="shared" si="152"/>
        <v>1.1710539485536984</v>
      </c>
      <c r="BG61" s="50">
        <f t="shared" si="153"/>
        <v>0.66824358008846274</v>
      </c>
      <c r="BH61" s="50">
        <f t="shared" si="154"/>
        <v>1.1495309913555269</v>
      </c>
      <c r="BI61" s="50">
        <f t="shared" si="155"/>
        <v>1.3547622727038582</v>
      </c>
      <c r="BJ61" s="52">
        <f t="shared" si="156"/>
        <v>1.2892223738062756</v>
      </c>
      <c r="BK61" s="50">
        <f t="shared" si="157"/>
        <v>4.1216347813013601E-2</v>
      </c>
      <c r="BL61" s="50">
        <f t="shared" si="158"/>
        <v>0.68617075751886114</v>
      </c>
      <c r="BM61" s="50">
        <f t="shared" si="159"/>
        <v>1.0144559979710881</v>
      </c>
      <c r="BN61" s="52">
        <f t="shared" si="160"/>
        <v>1.139834612232735</v>
      </c>
      <c r="BO61" s="50">
        <f t="shared" si="161"/>
        <v>3.943954458275855E-2</v>
      </c>
      <c r="BP61" s="50">
        <f t="shared" si="162"/>
        <v>4.382811919858056E-2</v>
      </c>
      <c r="BQ61" s="50">
        <f t="shared" si="163"/>
        <v>4.2437606422089845E-2</v>
      </c>
      <c r="BR61" s="52">
        <f t="shared" si="164"/>
        <v>3.7185736420081203E-2</v>
      </c>
      <c r="BS61" s="50">
        <f t="shared" si="181"/>
        <v>18.86033738721067</v>
      </c>
      <c r="BT61" s="50">
        <f t="shared" si="182"/>
        <v>7.2244017261671241</v>
      </c>
      <c r="BU61" s="50">
        <f t="shared" si="183"/>
        <v>4.322479403687721</v>
      </c>
      <c r="BV61" s="52">
        <f t="shared" si="184"/>
        <v>3.9195763044331109</v>
      </c>
      <c r="BW61" s="50">
        <f t="shared" si="185"/>
        <v>36.985876814437034</v>
      </c>
      <c r="BX61" s="50">
        <f t="shared" si="186"/>
        <v>12.797959984307571</v>
      </c>
      <c r="BY61" s="50">
        <f t="shared" si="187"/>
        <v>7.6159278148293446</v>
      </c>
      <c r="BZ61" s="52">
        <f t="shared" si="188"/>
        <v>5.7512750098077676</v>
      </c>
      <c r="CA61" s="50">
        <f t="shared" si="189"/>
        <v>918.51863475872892</v>
      </c>
      <c r="CB61" s="50">
        <f t="shared" si="190"/>
        <v>34.475872891329935</v>
      </c>
      <c r="CC61" s="50">
        <f t="shared" si="191"/>
        <v>15.46881129854845</v>
      </c>
      <c r="CD61" s="52">
        <f t="shared" si="192"/>
        <v>10.531973322871714</v>
      </c>
      <c r="CE61" s="50">
        <f t="shared" si="193"/>
        <v>1952.623774029031</v>
      </c>
      <c r="CF61" s="50">
        <f t="shared" si="194"/>
        <v>1241.5202040015693</v>
      </c>
      <c r="CG61" s="50">
        <f t="shared" si="195"/>
        <v>971.58768144370345</v>
      </c>
      <c r="CH61" s="52">
        <f t="shared" si="196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65"/>
        <v>9.4994892747701734</v>
      </c>
      <c r="AN62" s="47">
        <f t="shared" si="166"/>
        <v>5.720122574055158</v>
      </c>
      <c r="AO62" s="50">
        <f t="shared" si="167"/>
        <v>3.1664964249233911</v>
      </c>
      <c r="AP62" s="52">
        <f t="shared" si="168"/>
        <v>1.4300306435137895</v>
      </c>
      <c r="AQ62" s="47">
        <f t="shared" si="169"/>
        <v>18.692543411644536</v>
      </c>
      <c r="AR62" s="47">
        <f t="shared" si="170"/>
        <v>13.176710929519919</v>
      </c>
      <c r="AS62" s="50">
        <f t="shared" si="171"/>
        <v>8.5801838610827375</v>
      </c>
      <c r="AT62" s="52">
        <f t="shared" si="172"/>
        <v>5.8222676200204289</v>
      </c>
      <c r="AU62" s="47">
        <f t="shared" si="173"/>
        <v>24.923391215526046</v>
      </c>
      <c r="AV62" s="47">
        <f t="shared" si="174"/>
        <v>20.020429009193055</v>
      </c>
      <c r="AW62" s="50">
        <f t="shared" si="175"/>
        <v>13.585291113381</v>
      </c>
      <c r="AX62" s="52">
        <f t="shared" si="176"/>
        <v>10.725229826353422</v>
      </c>
      <c r="AY62" s="47">
        <f t="shared" si="197"/>
        <v>52.706843718079675</v>
      </c>
      <c r="AZ62" s="47">
        <f t="shared" si="178"/>
        <v>51.481103166496425</v>
      </c>
      <c r="BA62" s="50">
        <f t="shared" si="179"/>
        <v>35.137895812053117</v>
      </c>
      <c r="BB62" s="52">
        <f t="shared" si="180"/>
        <v>31.3585291113381</v>
      </c>
      <c r="BC62" s="50">
        <f t="shared" si="149"/>
        <v>0.80911780059161298</v>
      </c>
      <c r="BD62" s="50">
        <f t="shared" si="150"/>
        <v>0.86459780762698779</v>
      </c>
      <c r="BE62" s="50">
        <f t="shared" si="151"/>
        <v>0.74644835058993497</v>
      </c>
      <c r="BF62" s="52">
        <f t="shared" si="152"/>
        <v>0.39525691699604742</v>
      </c>
      <c r="BG62" s="50">
        <f t="shared" si="153"/>
        <v>0.54166050022199197</v>
      </c>
      <c r="BH62" s="50">
        <f t="shared" si="154"/>
        <v>0.67107111272954278</v>
      </c>
      <c r="BI62" s="50">
        <f t="shared" si="155"/>
        <v>0.81529651557798699</v>
      </c>
      <c r="BJ62" s="52">
        <f t="shared" si="156"/>
        <v>0.7295533085882504</v>
      </c>
      <c r="BK62" s="50">
        <f t="shared" si="157"/>
        <v>0.3674864828230191</v>
      </c>
      <c r="BL62" s="50">
        <f t="shared" si="158"/>
        <v>0.47974544119446821</v>
      </c>
      <c r="BM62" s="50">
        <f t="shared" si="159"/>
        <v>0.66314319904268049</v>
      </c>
      <c r="BN62" s="52">
        <f t="shared" si="160"/>
        <v>0.74147305981216016</v>
      </c>
      <c r="BO62" s="50">
        <f t="shared" si="161"/>
        <v>9.4158178440696766E-2</v>
      </c>
      <c r="BP62" s="50">
        <f t="shared" si="162"/>
        <v>0.10263281684318561</v>
      </c>
      <c r="BQ62" s="50">
        <f t="shared" si="163"/>
        <v>0.13160008875354823</v>
      </c>
      <c r="BR62" s="52">
        <f t="shared" si="164"/>
        <v>0.13922207962414573</v>
      </c>
      <c r="BS62" s="50">
        <f t="shared" si="181"/>
        <v>11.740551583248212</v>
      </c>
      <c r="BT62" s="50">
        <f t="shared" si="182"/>
        <v>6.6159346271705823</v>
      </c>
      <c r="BU62" s="50">
        <f t="shared" si="183"/>
        <v>4.2420837589376914</v>
      </c>
      <c r="BV62" s="52">
        <f t="shared" si="184"/>
        <v>3.6179775280898876</v>
      </c>
      <c r="BW62" s="50">
        <f t="shared" si="185"/>
        <v>34.509703779366703</v>
      </c>
      <c r="BX62" s="50">
        <f t="shared" si="186"/>
        <v>19.635342185903983</v>
      </c>
      <c r="BY62" s="50">
        <f t="shared" si="187"/>
        <v>10.524004085801838</v>
      </c>
      <c r="BZ62" s="52">
        <f t="shared" si="188"/>
        <v>7.9805924412665989</v>
      </c>
      <c r="CA62" s="50">
        <f t="shared" si="189"/>
        <v>67.82124616956078</v>
      </c>
      <c r="CB62" s="50">
        <f t="shared" si="190"/>
        <v>41.73135852911134</v>
      </c>
      <c r="CC62" s="50">
        <f t="shared" si="191"/>
        <v>20.486210418794688</v>
      </c>
      <c r="CD62" s="52">
        <f t="shared" si="192"/>
        <v>14.464759959141981</v>
      </c>
      <c r="CE62" s="50">
        <f t="shared" si="193"/>
        <v>559.76915219611851</v>
      </c>
      <c r="CF62" s="50">
        <f t="shared" si="194"/>
        <v>501.60469867211441</v>
      </c>
      <c r="CG62" s="50">
        <f t="shared" si="195"/>
        <v>267.00510725229827</v>
      </c>
      <c r="CH62" s="52">
        <f t="shared" si="196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65"/>
        <v>21.755725190839694</v>
      </c>
      <c r="AN63" s="47">
        <f t="shared" si="166"/>
        <v>16.793893129770993</v>
      </c>
      <c r="AO63" s="50">
        <f t="shared" si="167"/>
        <v>14.885496183206106</v>
      </c>
      <c r="AP63" s="52">
        <f t="shared" si="168"/>
        <v>13.358778625954198</v>
      </c>
      <c r="AQ63" s="47">
        <f t="shared" si="169"/>
        <v>33.587786259541986</v>
      </c>
      <c r="AR63" s="47">
        <f t="shared" si="170"/>
        <v>24.045801526717558</v>
      </c>
      <c r="AS63" s="50">
        <f t="shared" si="171"/>
        <v>18.320610687022899</v>
      </c>
      <c r="AT63" s="52">
        <f t="shared" si="172"/>
        <v>14.885496183206106</v>
      </c>
      <c r="AU63" s="47">
        <f t="shared" si="173"/>
        <v>42.36641221374046</v>
      </c>
      <c r="AV63" s="47">
        <f t="shared" si="174"/>
        <v>31.679389312977101</v>
      </c>
      <c r="AW63" s="50">
        <f t="shared" si="175"/>
        <v>20.229007633587788</v>
      </c>
      <c r="AX63" s="52">
        <f t="shared" si="176"/>
        <v>17.938931297709924</v>
      </c>
      <c r="AY63" s="47">
        <f t="shared" si="197"/>
        <v>98.091603053435108</v>
      </c>
      <c r="AZ63" s="47">
        <f t="shared" si="178"/>
        <v>89.694656488549612</v>
      </c>
      <c r="BA63" s="50">
        <f t="shared" si="179"/>
        <v>86.25954198473282</v>
      </c>
      <c r="BB63" s="52">
        <f t="shared" si="180"/>
        <v>60.68702290076336</v>
      </c>
      <c r="BC63" s="50">
        <f t="shared" si="149"/>
        <v>1.6230068337129842</v>
      </c>
      <c r="BD63" s="50">
        <f t="shared" si="150"/>
        <v>2.7127003699136867</v>
      </c>
      <c r="BE63" s="50">
        <f t="shared" si="151"/>
        <v>4.3093922651933703</v>
      </c>
      <c r="BF63" s="52">
        <f t="shared" si="152"/>
        <v>4.6604527296937412</v>
      </c>
      <c r="BG63" s="50">
        <f t="shared" si="153"/>
        <v>1.2618296529968454</v>
      </c>
      <c r="BH63" s="50">
        <f t="shared" si="154"/>
        <v>2.4314936318023928</v>
      </c>
      <c r="BI63" s="50">
        <f t="shared" si="155"/>
        <v>2.9197080291970803</v>
      </c>
      <c r="BJ63" s="52">
        <f t="shared" si="156"/>
        <v>4.0880503144654092</v>
      </c>
      <c r="BK63" s="50">
        <f t="shared" si="157"/>
        <v>1.1509746992948984</v>
      </c>
      <c r="BL63" s="50">
        <f t="shared" si="158"/>
        <v>2.0238966105827845</v>
      </c>
      <c r="BM63" s="50">
        <f t="shared" si="159"/>
        <v>2.4708624708624707</v>
      </c>
      <c r="BN63" s="52">
        <f t="shared" si="160"/>
        <v>3.2775453277545328</v>
      </c>
      <c r="BO63" s="50">
        <f t="shared" si="161"/>
        <v>0.10534125237222762</v>
      </c>
      <c r="BP63" s="50">
        <f t="shared" si="162"/>
        <v>0.15038556298595335</v>
      </c>
      <c r="BQ63" s="50">
        <f t="shared" si="163"/>
        <v>0.20735466823253082</v>
      </c>
      <c r="BR63" s="52">
        <f t="shared" si="164"/>
        <v>0.22389320716458264</v>
      </c>
      <c r="BS63" s="50">
        <f t="shared" si="181"/>
        <v>13.404580152671755</v>
      </c>
      <c r="BT63" s="50">
        <f t="shared" si="182"/>
        <v>6.1908396946564883</v>
      </c>
      <c r="BU63" s="50">
        <f t="shared" si="183"/>
        <v>3.4541984732824429</v>
      </c>
      <c r="BV63" s="52">
        <f t="shared" si="184"/>
        <v>2.8664122137404582</v>
      </c>
      <c r="BW63" s="50">
        <f t="shared" si="185"/>
        <v>26.618320610687022</v>
      </c>
      <c r="BX63" s="50">
        <f t="shared" si="186"/>
        <v>9.8893129770992374</v>
      </c>
      <c r="BY63" s="50">
        <f t="shared" si="187"/>
        <v>6.2748091603053435</v>
      </c>
      <c r="BZ63" s="52">
        <f t="shared" si="188"/>
        <v>3.6412213740458017</v>
      </c>
      <c r="CA63" s="50">
        <f t="shared" si="189"/>
        <v>36.809160305343511</v>
      </c>
      <c r="CB63" s="50">
        <f t="shared" si="190"/>
        <v>15.652671755725191</v>
      </c>
      <c r="CC63" s="50">
        <f t="shared" si="191"/>
        <v>8.1870229007633579</v>
      </c>
      <c r="CD63" s="52">
        <f t="shared" si="192"/>
        <v>5.4732824427480917</v>
      </c>
      <c r="CE63" s="50">
        <f t="shared" si="193"/>
        <v>931.17938931297715</v>
      </c>
      <c r="CF63" s="50">
        <f t="shared" si="194"/>
        <v>596.43129770992368</v>
      </c>
      <c r="CG63" s="50">
        <f t="shared" si="195"/>
        <v>416</v>
      </c>
      <c r="CH63" s="52">
        <f t="shared" si="196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65"/>
        <v>10.103092783505154</v>
      </c>
      <c r="AN64" s="47">
        <f t="shared" si="166"/>
        <v>7.9381443298969074</v>
      </c>
      <c r="AO64" s="50">
        <f t="shared" si="167"/>
        <v>7.1134020618556697</v>
      </c>
      <c r="AP64" s="52">
        <f t="shared" si="168"/>
        <v>4.9484536082474229</v>
      </c>
      <c r="AQ64" s="47">
        <f t="shared" si="169"/>
        <v>12.989690721649485</v>
      </c>
      <c r="AR64" s="47">
        <f t="shared" si="170"/>
        <v>10.206185567010309</v>
      </c>
      <c r="AS64" s="50">
        <f t="shared" si="171"/>
        <v>8.6597938144329891</v>
      </c>
      <c r="AT64" s="52">
        <f t="shared" si="172"/>
        <v>6.804123711340206</v>
      </c>
      <c r="AU64" s="47">
        <f t="shared" si="173"/>
        <v>16.082474226804123</v>
      </c>
      <c r="AV64" s="47">
        <f t="shared" si="174"/>
        <v>12.268041237113403</v>
      </c>
      <c r="AW64" s="50">
        <f t="shared" si="175"/>
        <v>9.8969072164948457</v>
      </c>
      <c r="AX64" s="52">
        <f t="shared" si="176"/>
        <v>8.6597938144329891</v>
      </c>
      <c r="AY64" s="47">
        <f t="shared" si="197"/>
        <v>76.597938144329902</v>
      </c>
      <c r="AZ64" s="47">
        <f t="shared" si="178"/>
        <v>66.80412371134021</v>
      </c>
      <c r="BA64" s="50">
        <f t="shared" si="179"/>
        <v>55.773195876288661</v>
      </c>
      <c r="BB64" s="52">
        <f t="shared" si="180"/>
        <v>34.639175257731956</v>
      </c>
      <c r="BC64" s="50">
        <f t="shared" si="149"/>
        <v>1.2869336835193697</v>
      </c>
      <c r="BD64" s="50">
        <f t="shared" si="150"/>
        <v>1.8527430221366699</v>
      </c>
      <c r="BE64" s="50">
        <f t="shared" si="151"/>
        <v>2.6785714285714284</v>
      </c>
      <c r="BF64" s="52">
        <f t="shared" si="152"/>
        <v>3.4757422157856626</v>
      </c>
      <c r="BG64" s="50">
        <f t="shared" si="153"/>
        <v>0.90167453842851009</v>
      </c>
      <c r="BH64" s="50">
        <f t="shared" si="154"/>
        <v>1.4993184915947297</v>
      </c>
      <c r="BI64" s="50">
        <f t="shared" si="155"/>
        <v>2.0786933927245732</v>
      </c>
      <c r="BJ64" s="52">
        <f t="shared" si="156"/>
        <v>2.6190476190476191</v>
      </c>
      <c r="BK64" s="50">
        <f t="shared" si="157"/>
        <v>0.53999792308491124</v>
      </c>
      <c r="BL64" s="50">
        <f t="shared" si="158"/>
        <v>0.69631363370392041</v>
      </c>
      <c r="BM64" s="50">
        <f t="shared" si="159"/>
        <v>0.84507042253521125</v>
      </c>
      <c r="BN64" s="52">
        <f t="shared" si="160"/>
        <v>1.2541057031949836</v>
      </c>
      <c r="BO64" s="50">
        <f t="shared" si="161"/>
        <v>9.2671123528237878E-2</v>
      </c>
      <c r="BP64" s="50">
        <f t="shared" si="162"/>
        <v>0.11312592416722386</v>
      </c>
      <c r="BQ64" s="50">
        <f t="shared" si="163"/>
        <v>0.16892683063914293</v>
      </c>
      <c r="BR64" s="52">
        <f t="shared" si="164"/>
        <v>0.21472118198898277</v>
      </c>
      <c r="BS64" s="50">
        <f t="shared" si="181"/>
        <v>7.8505154639175254</v>
      </c>
      <c r="BT64" s="50">
        <f t="shared" si="182"/>
        <v>4.2845360824742267</v>
      </c>
      <c r="BU64" s="50">
        <f t="shared" si="183"/>
        <v>2.6556701030927834</v>
      </c>
      <c r="BV64" s="52">
        <f t="shared" si="184"/>
        <v>1.4237113402061856</v>
      </c>
      <c r="BW64" s="50">
        <f t="shared" si="185"/>
        <v>14.40618556701031</v>
      </c>
      <c r="BX64" s="50">
        <f t="shared" si="186"/>
        <v>6.8072164948453606</v>
      </c>
      <c r="BY64" s="50">
        <f t="shared" si="187"/>
        <v>4.1659793814432993</v>
      </c>
      <c r="BZ64" s="52">
        <f t="shared" si="188"/>
        <v>2.597938144329897</v>
      </c>
      <c r="CA64" s="50">
        <f t="shared" si="189"/>
        <v>29.782474226804123</v>
      </c>
      <c r="CB64" s="50">
        <f t="shared" si="190"/>
        <v>17.618556701030929</v>
      </c>
      <c r="CC64" s="50">
        <f t="shared" si="191"/>
        <v>11.711340206185566</v>
      </c>
      <c r="CD64" s="52">
        <f t="shared" si="192"/>
        <v>6.9051546391752581</v>
      </c>
      <c r="CE64" s="50">
        <f t="shared" si="193"/>
        <v>826.5567010309278</v>
      </c>
      <c r="CF64" s="50">
        <f t="shared" si="194"/>
        <v>590.52886597938141</v>
      </c>
      <c r="CG64" s="50">
        <f t="shared" si="195"/>
        <v>330.16185567010308</v>
      </c>
      <c r="CH64" s="52">
        <f t="shared" si="196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65"/>
        <v>62.5</v>
      </c>
      <c r="AN65" s="47">
        <f t="shared" si="166"/>
        <v>62.5</v>
      </c>
      <c r="AO65" s="50">
        <f t="shared" si="167"/>
        <v>62.5</v>
      </c>
      <c r="AP65" s="52">
        <f t="shared" si="168"/>
        <v>62.5</v>
      </c>
      <c r="AQ65" s="47">
        <f t="shared" si="169"/>
        <v>100</v>
      </c>
      <c r="AR65" s="47">
        <f t="shared" si="170"/>
        <v>100</v>
      </c>
      <c r="AS65" s="50">
        <f t="shared" si="171"/>
        <v>100</v>
      </c>
      <c r="AT65" s="52">
        <f t="shared" si="172"/>
        <v>93.75</v>
      </c>
      <c r="AU65" s="47">
        <f t="shared" si="173"/>
        <v>100</v>
      </c>
      <c r="AV65" s="47">
        <f t="shared" si="174"/>
        <v>100</v>
      </c>
      <c r="AW65" s="50">
        <f t="shared" si="175"/>
        <v>100</v>
      </c>
      <c r="AX65" s="52">
        <f t="shared" si="176"/>
        <v>100</v>
      </c>
      <c r="AY65" s="47">
        <f t="shared" si="197"/>
        <v>100</v>
      </c>
      <c r="AZ65" s="47">
        <f t="shared" si="178"/>
        <v>100</v>
      </c>
      <c r="BA65" s="50">
        <f t="shared" si="179"/>
        <v>100</v>
      </c>
      <c r="BB65" s="52">
        <f t="shared" si="180"/>
        <v>100</v>
      </c>
      <c r="BC65" s="50">
        <f t="shared" si="149"/>
        <v>0.35701535166012138</v>
      </c>
      <c r="BD65" s="50">
        <f t="shared" si="150"/>
        <v>0.49925112331502747</v>
      </c>
      <c r="BE65" s="50">
        <f t="shared" si="151"/>
        <v>0.58892815076560656</v>
      </c>
      <c r="BF65" s="52">
        <f t="shared" si="152"/>
        <v>0.65487884741322855</v>
      </c>
      <c r="BG65" s="50">
        <f t="shared" si="153"/>
        <v>0.41141681666238106</v>
      </c>
      <c r="BH65" s="50">
        <f t="shared" si="154"/>
        <v>0.56199508254302777</v>
      </c>
      <c r="BI65" s="50">
        <f t="shared" si="155"/>
        <v>0.69808027923211169</v>
      </c>
      <c r="BJ65" s="52">
        <f t="shared" si="156"/>
        <v>0.72815533980582525</v>
      </c>
      <c r="BK65" s="50">
        <f t="shared" si="157"/>
        <v>0.34609560891196195</v>
      </c>
      <c r="BL65" s="50">
        <f t="shared" si="158"/>
        <v>0.45428733674048838</v>
      </c>
      <c r="BM65" s="50">
        <f t="shared" si="159"/>
        <v>0.5538248528902735</v>
      </c>
      <c r="BN65" s="52">
        <f t="shared" si="160"/>
        <v>0.62184220753983677</v>
      </c>
      <c r="BO65" s="50">
        <f t="shared" si="161"/>
        <v>0.23265958993747274</v>
      </c>
      <c r="BP65" s="50">
        <f t="shared" si="162"/>
        <v>0.24180142058334592</v>
      </c>
      <c r="BQ65" s="50">
        <f t="shared" si="163"/>
        <v>0.29756369722893805</v>
      </c>
      <c r="BR65" s="52">
        <f t="shared" si="164"/>
        <v>0.31923383878691142</v>
      </c>
      <c r="BS65" s="50">
        <f t="shared" si="181"/>
        <v>175.0625</v>
      </c>
      <c r="BT65" s="50">
        <f t="shared" si="182"/>
        <v>125.1875</v>
      </c>
      <c r="BU65" s="50">
        <f t="shared" si="183"/>
        <v>106.125</v>
      </c>
      <c r="BV65" s="52">
        <f t="shared" si="184"/>
        <v>95.4375</v>
      </c>
      <c r="BW65" s="50">
        <f t="shared" si="185"/>
        <v>243.0625</v>
      </c>
      <c r="BX65" s="50">
        <f t="shared" si="186"/>
        <v>177.9375</v>
      </c>
      <c r="BY65" s="50">
        <f t="shared" si="187"/>
        <v>143.25</v>
      </c>
      <c r="BZ65" s="52">
        <f t="shared" si="188"/>
        <v>128.75</v>
      </c>
      <c r="CA65" s="50">
        <f t="shared" si="189"/>
        <v>288.9375</v>
      </c>
      <c r="CB65" s="50">
        <f t="shared" si="190"/>
        <v>220.125</v>
      </c>
      <c r="CC65" s="50">
        <f t="shared" si="191"/>
        <v>180.5625</v>
      </c>
      <c r="CD65" s="52">
        <f t="shared" si="192"/>
        <v>160.8125</v>
      </c>
      <c r="CE65" s="50">
        <f t="shared" si="193"/>
        <v>429.8125</v>
      </c>
      <c r="CF65" s="50">
        <f t="shared" si="194"/>
        <v>413.5625</v>
      </c>
      <c r="CG65" s="50">
        <f t="shared" si="195"/>
        <v>336.0625</v>
      </c>
      <c r="CH65" s="52">
        <f t="shared" si="196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65"/>
        <v>25.138121546961326</v>
      </c>
      <c r="AN66" s="47">
        <f t="shared" si="166"/>
        <v>18.784530386740332</v>
      </c>
      <c r="AO66" s="50">
        <f t="shared" si="167"/>
        <v>14.917127071823204</v>
      </c>
      <c r="AP66" s="52">
        <f t="shared" si="168"/>
        <v>11.325966850828729</v>
      </c>
      <c r="AQ66" s="47">
        <f t="shared" si="169"/>
        <v>33.425414364640886</v>
      </c>
      <c r="AR66" s="47">
        <f t="shared" si="170"/>
        <v>25.966850828729282</v>
      </c>
      <c r="AS66" s="50">
        <f t="shared" si="171"/>
        <v>21.823204419889503</v>
      </c>
      <c r="AT66" s="52">
        <f t="shared" si="172"/>
        <v>19.337016574585636</v>
      </c>
      <c r="AU66" s="47">
        <f t="shared" si="173"/>
        <v>41.436464088397791</v>
      </c>
      <c r="AV66" s="47">
        <f t="shared" si="174"/>
        <v>34.254143646408842</v>
      </c>
      <c r="AW66" s="50">
        <f t="shared" si="175"/>
        <v>26.519337016574585</v>
      </c>
      <c r="AX66" s="52">
        <f t="shared" si="176"/>
        <v>24.033149171270718</v>
      </c>
      <c r="AY66" s="47">
        <f t="shared" si="197"/>
        <v>70.44198895027624</v>
      </c>
      <c r="AZ66" s="47">
        <f t="shared" si="178"/>
        <v>66.02209944751381</v>
      </c>
      <c r="BA66" s="50">
        <f t="shared" si="179"/>
        <v>65.193370165745861</v>
      </c>
      <c r="BB66" s="52">
        <f t="shared" si="180"/>
        <v>64.364640883977899</v>
      </c>
      <c r="BC66" s="50">
        <f t="shared" si="149"/>
        <v>1.5106241699867198</v>
      </c>
      <c r="BD66" s="50">
        <f t="shared" si="150"/>
        <v>2.0005884083553989</v>
      </c>
      <c r="BE66" s="50">
        <f t="shared" si="151"/>
        <v>2.3235800344234079</v>
      </c>
      <c r="BF66" s="52">
        <f t="shared" si="152"/>
        <v>2.2790439132851583</v>
      </c>
      <c r="BG66" s="50">
        <f t="shared" si="153"/>
        <v>0.95215612212779355</v>
      </c>
      <c r="BH66" s="50">
        <f t="shared" si="154"/>
        <v>1.3613323678493845</v>
      </c>
      <c r="BI66" s="50">
        <f t="shared" si="155"/>
        <v>1.6017842660178427</v>
      </c>
      <c r="BJ66" s="52">
        <f t="shared" si="156"/>
        <v>1.8134715025906736</v>
      </c>
      <c r="BK66" s="50">
        <f t="shared" si="157"/>
        <v>0.55892983567462828</v>
      </c>
      <c r="BL66" s="50">
        <f t="shared" si="158"/>
        <v>0.7565127203953389</v>
      </c>
      <c r="BM66" s="50">
        <f t="shared" si="159"/>
        <v>0.87106433173033304</v>
      </c>
      <c r="BN66" s="52">
        <f t="shared" si="160"/>
        <v>1.1155276317476599</v>
      </c>
      <c r="BO66" s="50">
        <f t="shared" si="161"/>
        <v>0.12150378805927479</v>
      </c>
      <c r="BP66" s="50">
        <f t="shared" si="162"/>
        <v>0.13557975947356479</v>
      </c>
      <c r="BQ66" s="50">
        <f t="shared" si="163"/>
        <v>0.15000794533608772</v>
      </c>
      <c r="BR66" s="52">
        <f t="shared" si="164"/>
        <v>0.17073474561988436</v>
      </c>
      <c r="BS66" s="50">
        <f t="shared" si="181"/>
        <v>16.640883977900554</v>
      </c>
      <c r="BT66" s="50">
        <f t="shared" si="182"/>
        <v>9.38950276243094</v>
      </c>
      <c r="BU66" s="50">
        <f t="shared" si="183"/>
        <v>6.4198895027624312</v>
      </c>
      <c r="BV66" s="52">
        <f t="shared" si="184"/>
        <v>4.9696132596685079</v>
      </c>
      <c r="BW66" s="50">
        <f t="shared" si="185"/>
        <v>35.104972375690608</v>
      </c>
      <c r="BX66" s="50">
        <f t="shared" si="186"/>
        <v>19.074585635359117</v>
      </c>
      <c r="BY66" s="50">
        <f t="shared" si="187"/>
        <v>13.624309392265193</v>
      </c>
      <c r="BZ66" s="52">
        <f t="shared" si="188"/>
        <v>10.662983425414364</v>
      </c>
      <c r="CA66" s="50">
        <f t="shared" si="189"/>
        <v>74.135359116022101</v>
      </c>
      <c r="CB66" s="50">
        <f t="shared" si="190"/>
        <v>45.27900552486188</v>
      </c>
      <c r="CC66" s="50">
        <f t="shared" si="191"/>
        <v>30.444751381215468</v>
      </c>
      <c r="CD66" s="52">
        <f t="shared" si="192"/>
        <v>21.544198895027623</v>
      </c>
      <c r="CE66" s="50">
        <f t="shared" si="193"/>
        <v>579.75138121546956</v>
      </c>
      <c r="CF66" s="50">
        <f t="shared" si="194"/>
        <v>486.96132596685084</v>
      </c>
      <c r="CG66" s="50">
        <f t="shared" si="195"/>
        <v>434.59944751381215</v>
      </c>
      <c r="CH66" s="52">
        <f t="shared" si="196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65"/>
        <v>51.304347826086953</v>
      </c>
      <c r="AN67" s="47">
        <f t="shared" si="166"/>
        <v>30.434782608695652</v>
      </c>
      <c r="AO67" s="50">
        <f t="shared" si="167"/>
        <v>26.956521739130434</v>
      </c>
      <c r="AP67" s="52">
        <f t="shared" si="168"/>
        <v>24.347826086956523</v>
      </c>
      <c r="AQ67" s="47">
        <f t="shared" si="169"/>
        <v>60</v>
      </c>
      <c r="AR67" s="47">
        <f t="shared" si="170"/>
        <v>50.434782608695649</v>
      </c>
      <c r="AS67" s="50">
        <f t="shared" si="171"/>
        <v>38.260869565217391</v>
      </c>
      <c r="AT67" s="52">
        <f t="shared" si="172"/>
        <v>28.695652173913043</v>
      </c>
      <c r="AU67" s="47">
        <f t="shared" si="173"/>
        <v>67.826086956521735</v>
      </c>
      <c r="AV67" s="47">
        <f t="shared" si="174"/>
        <v>54.782608695652172</v>
      </c>
      <c r="AW67" s="50">
        <f t="shared" si="175"/>
        <v>48.695652173913047</v>
      </c>
      <c r="AX67" s="52">
        <f t="shared" si="176"/>
        <v>42.608695652173914</v>
      </c>
      <c r="AY67" s="47">
        <f t="shared" si="197"/>
        <v>80.869565217391298</v>
      </c>
      <c r="AZ67" s="47">
        <f t="shared" si="178"/>
        <v>68.695652173913047</v>
      </c>
      <c r="BA67" s="50">
        <f t="shared" si="179"/>
        <v>59.130434782608695</v>
      </c>
      <c r="BB67" s="52">
        <f t="shared" si="180"/>
        <v>56.521739130434781</v>
      </c>
      <c r="BC67" s="50">
        <f t="shared" si="149"/>
        <v>1.6186556927297668</v>
      </c>
      <c r="BD67" s="50">
        <f t="shared" si="150"/>
        <v>2.1084337349397591</v>
      </c>
      <c r="BE67" s="50">
        <f t="shared" si="151"/>
        <v>2.8156221616712078</v>
      </c>
      <c r="BF67" s="52">
        <f t="shared" si="152"/>
        <v>3.2748538011695905</v>
      </c>
      <c r="BG67" s="50">
        <f t="shared" si="153"/>
        <v>1.0902196239532311</v>
      </c>
      <c r="BH67" s="50">
        <f t="shared" si="154"/>
        <v>1.6017674675504003</v>
      </c>
      <c r="BI67" s="50">
        <f t="shared" si="155"/>
        <v>1.7684887459807075</v>
      </c>
      <c r="BJ67" s="52">
        <f t="shared" si="156"/>
        <v>1.7581246670218433</v>
      </c>
      <c r="BK67" s="50">
        <f t="shared" si="157"/>
        <v>0.80503663948807924</v>
      </c>
      <c r="BL67" s="50">
        <f t="shared" si="158"/>
        <v>1.0396039603960396</v>
      </c>
      <c r="BM67" s="50">
        <f t="shared" si="159"/>
        <v>1.3270142180094786</v>
      </c>
      <c r="BN67" s="52">
        <f t="shared" si="160"/>
        <v>1.5924601884952876</v>
      </c>
      <c r="BO67" s="50">
        <f t="shared" si="161"/>
        <v>0.64355407930247044</v>
      </c>
      <c r="BP67" s="50">
        <f t="shared" si="162"/>
        <v>0.69985825655563427</v>
      </c>
      <c r="BQ67" s="50">
        <f t="shared" si="163"/>
        <v>0.85696282293635795</v>
      </c>
      <c r="BR67" s="52">
        <f t="shared" si="164"/>
        <v>1.102068497795863</v>
      </c>
      <c r="BS67" s="50">
        <f t="shared" si="181"/>
        <v>31.695652173913043</v>
      </c>
      <c r="BT67" s="50">
        <f t="shared" si="182"/>
        <v>14.434782608695652</v>
      </c>
      <c r="BU67" s="50">
        <f t="shared" si="183"/>
        <v>9.5739130434782602</v>
      </c>
      <c r="BV67" s="52">
        <f t="shared" si="184"/>
        <v>7.4347826086956523</v>
      </c>
      <c r="BW67" s="50">
        <f t="shared" si="185"/>
        <v>55.03478260869565</v>
      </c>
      <c r="BX67" s="50">
        <f t="shared" si="186"/>
        <v>31.486956521739131</v>
      </c>
      <c r="BY67" s="50">
        <f t="shared" si="187"/>
        <v>21.634782608695652</v>
      </c>
      <c r="BZ67" s="52">
        <f t="shared" si="188"/>
        <v>16.321739130434782</v>
      </c>
      <c r="CA67" s="50">
        <f t="shared" si="189"/>
        <v>84.252173913043478</v>
      </c>
      <c r="CB67" s="50">
        <f t="shared" si="190"/>
        <v>52.695652173913047</v>
      </c>
      <c r="CC67" s="50">
        <f t="shared" si="191"/>
        <v>36.695652173913047</v>
      </c>
      <c r="CD67" s="52">
        <f t="shared" si="192"/>
        <v>26.756521739130434</v>
      </c>
      <c r="CE67" s="50">
        <f t="shared" si="193"/>
        <v>125.6608695652174</v>
      </c>
      <c r="CF67" s="50">
        <f t="shared" si="194"/>
        <v>98.15652173913044</v>
      </c>
      <c r="CG67" s="50">
        <f t="shared" si="195"/>
        <v>69</v>
      </c>
      <c r="CH67" s="52">
        <f t="shared" si="196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t="shared" ref="AM68:CH68" si="198" xml:space="preserve"> SUM(AM41:AM67)/27</f>
        <v>22.071120027211016</v>
      </c>
      <c r="AN68" s="32">
        <f t="shared" si="198"/>
        <v>15.363768604658638</v>
      </c>
      <c r="AO68" s="32">
        <f t="shared" si="198"/>
        <v>11.284827640157882</v>
      </c>
      <c r="AP68" s="32">
        <f t="shared" si="198"/>
        <v>9.2405766214161531</v>
      </c>
      <c r="AQ68" s="32">
        <f t="shared" si="198"/>
        <v>32.232524068411308</v>
      </c>
      <c r="AR68" s="32">
        <f t="shared" si="198"/>
        <v>24.210719470455988</v>
      </c>
      <c r="AS68" s="32">
        <f t="shared" si="198"/>
        <v>17.740711755243847</v>
      </c>
      <c r="AT68" s="37">
        <f t="shared" si="198"/>
        <v>14.335188308320921</v>
      </c>
      <c r="AU68" s="32">
        <f t="shared" si="198"/>
        <v>41.196201790198174</v>
      </c>
      <c r="AV68" s="32">
        <f t="shared" si="198"/>
        <v>31.032018848262801</v>
      </c>
      <c r="AW68" s="32">
        <f t="shared" si="198"/>
        <v>22.922137382540701</v>
      </c>
      <c r="AX68" s="37">
        <f t="shared" si="198"/>
        <v>19.008861704625108</v>
      </c>
      <c r="AY68" s="32">
        <f t="shared" si="198"/>
        <v>74.500169032967179</v>
      </c>
      <c r="AZ68" s="32">
        <f t="shared" si="198"/>
        <v>63.633734402631937</v>
      </c>
      <c r="BA68" s="32">
        <f t="shared" si="198"/>
        <v>53.525944992475374</v>
      </c>
      <c r="BB68" s="32">
        <f t="shared" si="198"/>
        <v>43.978867647272089</v>
      </c>
      <c r="BC68" s="32">
        <f t="shared" si="198"/>
        <v>3.0662111810801385</v>
      </c>
      <c r="BD68" s="32">
        <f t="shared" si="198"/>
        <v>3.8490404441495798</v>
      </c>
      <c r="BE68" s="32">
        <f t="shared" si="198"/>
        <v>4.2122745155159764</v>
      </c>
      <c r="BF68" s="37">
        <f t="shared" si="198"/>
        <v>4.7504466890470747</v>
      </c>
      <c r="BG68" s="32">
        <f t="shared" si="198"/>
        <v>2.4072265836139883</v>
      </c>
      <c r="BH68" s="32">
        <f t="shared" si="198"/>
        <v>3.2288300224217141</v>
      </c>
      <c r="BI68" s="32">
        <f t="shared" si="198"/>
        <v>3.6993348142184352</v>
      </c>
      <c r="BJ68" s="37">
        <f t="shared" si="198"/>
        <v>4.0153411795614042</v>
      </c>
      <c r="BK68" s="32">
        <f t="shared" si="198"/>
        <v>1.9083380906874381</v>
      </c>
      <c r="BL68" s="32">
        <f t="shared" si="198"/>
        <v>2.7426208598512107</v>
      </c>
      <c r="BM68" s="32">
        <f t="shared" si="198"/>
        <v>3.3412531910019365</v>
      </c>
      <c r="BN68" s="37">
        <f t="shared" si="198"/>
        <v>3.5196116506169308</v>
      </c>
      <c r="BO68" s="32">
        <f t="shared" si="198"/>
        <v>0.61811769664301108</v>
      </c>
      <c r="BP68" s="32">
        <f t="shared" si="198"/>
        <v>0.857459287490416</v>
      </c>
      <c r="BQ68" s="32">
        <f t="shared" si="198"/>
        <v>1.161580170067035</v>
      </c>
      <c r="BR68" s="37">
        <f t="shared" si="198"/>
        <v>1.4628765942684154</v>
      </c>
      <c r="BS68" s="32">
        <f t="shared" si="198"/>
        <v>18.711669434031613</v>
      </c>
      <c r="BT68" s="32">
        <f t="shared" si="198"/>
        <v>10.266522230297824</v>
      </c>
      <c r="BU68" s="32">
        <f t="shared" si="198"/>
        <v>7.6969559143313164</v>
      </c>
      <c r="BV68" s="37">
        <f t="shared" si="198"/>
        <v>5.7204066798878381</v>
      </c>
      <c r="BW68" s="32">
        <f t="shared" si="198"/>
        <v>31.009950153124972</v>
      </c>
      <c r="BX68" s="32">
        <f t="shared" si="198"/>
        <v>19.059573803922255</v>
      </c>
      <c r="BY68" s="32">
        <f t="shared" si="198"/>
        <v>12.250782275127925</v>
      </c>
      <c r="BZ68" s="37">
        <f t="shared" si="198"/>
        <v>9.8902041877618778</v>
      </c>
      <c r="CA68" s="32">
        <f t="shared" si="198"/>
        <v>78.745499723567107</v>
      </c>
      <c r="CB68" s="32">
        <f t="shared" si="198"/>
        <v>29.539810021133878</v>
      </c>
      <c r="CC68" s="32">
        <f t="shared" si="198"/>
        <v>18.129679581440573</v>
      </c>
      <c r="CD68" s="32">
        <f t="shared" si="198"/>
        <v>14.357216119737078</v>
      </c>
      <c r="CE68" s="32">
        <f t="shared" si="198"/>
        <v>530.43380856306192</v>
      </c>
      <c r="CF68" s="32">
        <f t="shared" si="198"/>
        <v>415.62056806933447</v>
      </c>
      <c r="CG68" s="32">
        <f t="shared" si="198"/>
        <v>330.49947050643175</v>
      </c>
      <c r="CH68" s="37">
        <f t="shared" si="198"/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199">(SUM(AN41:AN67)-MIN(AN47:AN67)-MAX(AN47:AN67))/25</f>
        <v>14.007033183160083</v>
      </c>
      <c r="AO69" s="32">
        <f t="shared" si="199"/>
        <v>9.6532790874220158</v>
      </c>
      <c r="AP69" s="37">
        <f t="shared" si="199"/>
        <v>7.4798227511294453</v>
      </c>
      <c r="AQ69" s="32">
        <f t="shared" si="199"/>
        <v>30.291538365018237</v>
      </c>
      <c r="AR69" s="32">
        <f t="shared" si="199"/>
        <v>21.73932960541206</v>
      </c>
      <c r="AS69" s="32">
        <f t="shared" si="199"/>
        <v>15.040342527439055</v>
      </c>
      <c r="AT69" s="37">
        <f t="shared" si="199"/>
        <v>11.649760382332389</v>
      </c>
      <c r="AU69" s="32">
        <f t="shared" si="199"/>
        <v>39.848598964341861</v>
      </c>
      <c r="AV69" s="32">
        <f t="shared" si="199"/>
        <v>29.023858706639288</v>
      </c>
      <c r="AW69" s="32">
        <f t="shared" si="199"/>
        <v>20.374599961929004</v>
      </c>
      <c r="AX69" s="37">
        <f t="shared" si="199"/>
        <v>16.275365033518479</v>
      </c>
      <c r="AY69" s="32">
        <f t="shared" si="199"/>
        <v>75.4067882001507</v>
      </c>
      <c r="AZ69" s="32">
        <f t="shared" si="199"/>
        <v>63.926568929060643</v>
      </c>
      <c r="BA69" s="32">
        <f t="shared" si="199"/>
        <v>53.212292140309707</v>
      </c>
      <c r="BB69" s="32">
        <f t="shared" si="199"/>
        <v>43.046376143722043</v>
      </c>
      <c r="BC69" s="32">
        <f t="shared" si="199"/>
        <v>2.961925268992593</v>
      </c>
      <c r="BD69" s="32">
        <f t="shared" si="199"/>
        <v>3.7266332231278327</v>
      </c>
      <c r="BE69" s="32">
        <f t="shared" si="199"/>
        <v>4.141669003500402</v>
      </c>
      <c r="BF69" s="37">
        <f t="shared" si="199"/>
        <v>4.7185222912804754</v>
      </c>
      <c r="BG69" s="32">
        <f t="shared" si="199"/>
        <v>2.3277899879067303</v>
      </c>
      <c r="BH69" s="32">
        <f t="shared" si="199"/>
        <v>3.1041091556508071</v>
      </c>
      <c r="BI69" s="32">
        <f t="shared" si="199"/>
        <v>3.5759682224471616</v>
      </c>
      <c r="BJ69" s="37">
        <f t="shared" si="199"/>
        <v>3.9431849631391547</v>
      </c>
      <c r="BK69" s="32">
        <f t="shared" si="199"/>
        <v>1.8344055285696206</v>
      </c>
      <c r="BL69" s="32">
        <f t="shared" si="199"/>
        <v>2.6291515971394226</v>
      </c>
      <c r="BM69" s="32">
        <f t="shared" si="199"/>
        <v>3.2126639362577913</v>
      </c>
      <c r="BN69" s="37">
        <f t="shared" si="199"/>
        <v>3.4061849222000427</v>
      </c>
      <c r="BO69" s="32">
        <f t="shared" si="199"/>
        <v>0.51128846635705227</v>
      </c>
      <c r="BP69" s="32">
        <f t="shared" si="199"/>
        <v>0.67838563915602523</v>
      </c>
      <c r="BQ69" s="32">
        <f t="shared" si="199"/>
        <v>0.98139158106617908</v>
      </c>
      <c r="BR69" s="37">
        <f t="shared" si="199"/>
        <v>1.2826004566271496</v>
      </c>
      <c r="BS69" s="32">
        <f t="shared" si="199"/>
        <v>13.15424181407832</v>
      </c>
      <c r="BT69" s="32">
        <f t="shared" si="199"/>
        <v>6.0453859614295062</v>
      </c>
      <c r="BU69" s="32">
        <f t="shared" si="199"/>
        <v>4.0441502211925435</v>
      </c>
      <c r="BV69" s="37">
        <f t="shared" si="199"/>
        <v>2.3423012280088424</v>
      </c>
      <c r="BW69" s="32">
        <f t="shared" si="199"/>
        <v>23.652593991461927</v>
      </c>
      <c r="BX69" s="32">
        <f t="shared" si="199"/>
        <v>13.38213337719103</v>
      </c>
      <c r="BY69" s="32">
        <f t="shared" si="199"/>
        <v>7.4596167869627195</v>
      </c>
      <c r="BZ69" s="37">
        <f t="shared" si="199"/>
        <v>5.5008865792282906</v>
      </c>
      <c r="CA69" s="32">
        <f t="shared" si="199"/>
        <v>48.121663571210114</v>
      </c>
      <c r="CB69" s="32">
        <f t="shared" si="199"/>
        <v>22.974470795364638</v>
      </c>
      <c r="CC69" s="32">
        <f t="shared" si="199"/>
        <v>12.292580645133546</v>
      </c>
      <c r="CD69" s="32">
        <f t="shared" si="199"/>
        <v>9.0253529058835511</v>
      </c>
      <c r="CE69" s="32">
        <f t="shared" si="199"/>
        <v>438.12451175106895</v>
      </c>
      <c r="CF69" s="32">
        <f t="shared" si="199"/>
        <v>317.55440937022462</v>
      </c>
      <c r="CG69" s="32">
        <f t="shared" si="199"/>
        <v>231.11069190365623</v>
      </c>
      <c r="CH69" s="37">
        <f t="shared" si="199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00">MEDIAN(AN41:AN67)</f>
        <v>9.0257879656160451</v>
      </c>
      <c r="AO70" s="32">
        <f t="shared" si="200"/>
        <v>5.9238917222440168</v>
      </c>
      <c r="AP70" s="37">
        <f t="shared" si="200"/>
        <v>4.5900353079639071</v>
      </c>
      <c r="AQ70" s="32">
        <f t="shared" si="200"/>
        <v>24.770642201834864</v>
      </c>
      <c r="AR70" s="32">
        <f t="shared" si="200"/>
        <v>15.202231520223153</v>
      </c>
      <c r="AS70" s="32">
        <f t="shared" si="200"/>
        <v>10.599721059972106</v>
      </c>
      <c r="AT70" s="37">
        <f t="shared" si="200"/>
        <v>7.4146724205570811</v>
      </c>
      <c r="AU70" s="32">
        <f t="shared" si="200"/>
        <v>37.328536091747246</v>
      </c>
      <c r="AV70" s="32">
        <f t="shared" si="200"/>
        <v>23.853211009174313</v>
      </c>
      <c r="AW70" s="32">
        <f t="shared" si="200"/>
        <v>15.812196438208311</v>
      </c>
      <c r="AX70" s="37">
        <f t="shared" si="200"/>
        <v>11.85068585563301</v>
      </c>
      <c r="AY70" s="32">
        <f t="shared" si="200"/>
        <v>75.977653631284923</v>
      </c>
      <c r="AZ70" s="32">
        <f t="shared" si="200"/>
        <v>61.657189277010559</v>
      </c>
      <c r="BA70" s="32">
        <f t="shared" si="200"/>
        <v>49.032800672834313</v>
      </c>
      <c r="BB70" s="37">
        <f t="shared" si="200"/>
        <v>37.53091972116033</v>
      </c>
      <c r="BC70" s="32">
        <f t="shared" si="200"/>
        <v>1.6230068337129842</v>
      </c>
      <c r="BD70" s="32">
        <f t="shared" si="200"/>
        <v>2.723004694835681</v>
      </c>
      <c r="BE70" s="32">
        <f t="shared" si="200"/>
        <v>3.6344755970924196</v>
      </c>
      <c r="BF70" s="37">
        <f t="shared" si="200"/>
        <v>4.6604527296937412</v>
      </c>
      <c r="BG70" s="32">
        <f t="shared" si="200"/>
        <v>1.4722863741339491</v>
      </c>
      <c r="BH70" s="32">
        <f t="shared" si="200"/>
        <v>2.1032902957101207</v>
      </c>
      <c r="BI70" s="32">
        <f t="shared" si="200"/>
        <v>2.3792200232828873</v>
      </c>
      <c r="BJ70" s="37">
        <f t="shared" si="200"/>
        <v>2.6190476190476191</v>
      </c>
      <c r="BK70" s="32">
        <f t="shared" si="200"/>
        <v>1.1509746992948984</v>
      </c>
      <c r="BL70" s="32">
        <f t="shared" si="200"/>
        <v>1.6957605985037407</v>
      </c>
      <c r="BM70" s="32">
        <f t="shared" si="200"/>
        <v>2.3000235497291781</v>
      </c>
      <c r="BN70" s="37">
        <f t="shared" si="200"/>
        <v>2.3411705852926463</v>
      </c>
      <c r="BO70" s="32">
        <f t="shared" si="200"/>
        <v>0.27740325755110262</v>
      </c>
      <c r="BP70" s="32">
        <f t="shared" si="200"/>
        <v>0.31353403450720868</v>
      </c>
      <c r="BQ70" s="32">
        <f t="shared" si="200"/>
        <v>0.35182072829131655</v>
      </c>
      <c r="BR70" s="37">
        <f t="shared" si="200"/>
        <v>0.52610279239174418</v>
      </c>
      <c r="BS70" s="32">
        <f t="shared" si="200"/>
        <v>7.8505154639175254</v>
      </c>
      <c r="BT70" s="32">
        <f t="shared" si="200"/>
        <v>3.9298434970318401</v>
      </c>
      <c r="BU70" s="32">
        <f t="shared" si="200"/>
        <v>2.4175824175824174</v>
      </c>
      <c r="BV70" s="37">
        <f t="shared" si="200"/>
        <v>1.6351931330472103</v>
      </c>
      <c r="BW70" s="32">
        <f t="shared" si="200"/>
        <v>16.332417582417584</v>
      </c>
      <c r="BX70" s="32">
        <f t="shared" si="200"/>
        <v>7.7768479776847981</v>
      </c>
      <c r="BY70" s="32">
        <f t="shared" si="200"/>
        <v>4.9083094555873927</v>
      </c>
      <c r="BZ70" s="37">
        <f t="shared" si="200"/>
        <v>3.1868898186889818</v>
      </c>
      <c r="CA70" s="32">
        <f t="shared" si="200"/>
        <v>29.782474226804123</v>
      </c>
      <c r="CB70" s="32">
        <f t="shared" si="200"/>
        <v>15.652671755725191</v>
      </c>
      <c r="CC70" s="32">
        <f t="shared" si="200"/>
        <v>8.1870229007633579</v>
      </c>
      <c r="CD70" s="37">
        <f t="shared" si="200"/>
        <v>5.4732824427480917</v>
      </c>
      <c r="CE70" s="32">
        <f t="shared" si="200"/>
        <v>306.53902953586498</v>
      </c>
      <c r="CF70" s="32">
        <f t="shared" si="200"/>
        <v>246.07725321888412</v>
      </c>
      <c r="CG70" s="32">
        <f t="shared" si="200"/>
        <v>115.56005586592178</v>
      </c>
      <c r="CH70" s="37">
        <f t="shared" si="200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0.84895390685139205</v>
      </c>
      <c r="AN73" s="58">
        <f t="shared" ref="AN73:CH73" si="201">AN32-AN68</f>
        <v>0.67255639551441249</v>
      </c>
      <c r="AO73" s="56">
        <f t="shared" si="201"/>
        <v>0.4641084866447347</v>
      </c>
      <c r="AP73" s="57">
        <f t="shared" si="201"/>
        <v>0.7013226328120048</v>
      </c>
      <c r="AQ73" s="58">
        <f t="shared" si="201"/>
        <v>1.2139142819776154</v>
      </c>
      <c r="AR73" s="58">
        <f t="shared" si="201"/>
        <v>1.0142088103599605</v>
      </c>
      <c r="AS73" s="56">
        <f t="shared" si="201"/>
        <v>1.1095471766684391</v>
      </c>
      <c r="AT73" s="57">
        <f t="shared" si="201"/>
        <v>1.0544150367668674</v>
      </c>
      <c r="AU73" s="58">
        <f t="shared" si="201"/>
        <v>1.6459351755738254</v>
      </c>
      <c r="AV73" s="58">
        <f t="shared" si="201"/>
        <v>1.6365378575323959</v>
      </c>
      <c r="AW73" s="56">
        <f t="shared" si="201"/>
        <v>1.6414551851442702</v>
      </c>
      <c r="AX73" s="57">
        <f t="shared" si="201"/>
        <v>1.4536081603179376</v>
      </c>
      <c r="AY73" s="58">
        <f t="shared" si="201"/>
        <v>4.4271743758954187</v>
      </c>
      <c r="AZ73" s="58">
        <f t="shared" si="201"/>
        <v>6.2095697230573919</v>
      </c>
      <c r="BA73" s="56">
        <f t="shared" si="201"/>
        <v>7.4371288306122807</v>
      </c>
      <c r="BB73" s="57">
        <f t="shared" si="201"/>
        <v>8.4670097211915589</v>
      </c>
      <c r="BC73" s="56">
        <f t="shared" si="201"/>
        <v>-5.2121299176972613E-3</v>
      </c>
      <c r="BD73" s="58">
        <f t="shared" si="201"/>
        <v>-1.8131496055420637E-2</v>
      </c>
      <c r="BE73" s="56">
        <f t="shared" si="201"/>
        <v>-7.9802014705697033E-2</v>
      </c>
      <c r="BF73" s="57">
        <f t="shared" si="201"/>
        <v>-3.8382144757203029E-2</v>
      </c>
      <c r="BG73" s="58">
        <f t="shared" si="201"/>
        <v>-6.6692801020007852E-2</v>
      </c>
      <c r="BH73" s="58">
        <f t="shared" si="201"/>
        <v>-0.12971049792374556</v>
      </c>
      <c r="BI73" s="56">
        <f t="shared" si="201"/>
        <v>-0.13366420003765267</v>
      </c>
      <c r="BJ73" s="57">
        <f t="shared" si="201"/>
        <v>-8.0232167388102127E-2</v>
      </c>
      <c r="BK73" s="58">
        <f t="shared" si="201"/>
        <v>-0.10073502556893987</v>
      </c>
      <c r="BL73" s="58">
        <f t="shared" si="201"/>
        <v>-9.0781197498317479E-2</v>
      </c>
      <c r="BM73" s="56">
        <f t="shared" si="201"/>
        <v>-0.19695263815750419</v>
      </c>
      <c r="BN73" s="57">
        <f t="shared" si="201"/>
        <v>-0.10873179901786756</v>
      </c>
      <c r="BO73" s="58">
        <f t="shared" si="201"/>
        <v>-6.023266053438614E-2</v>
      </c>
      <c r="BP73" s="58">
        <f t="shared" si="201"/>
        <v>-8.6303637405633959E-2</v>
      </c>
      <c r="BQ73" s="56">
        <f t="shared" si="201"/>
        <v>-0.16854909389625039</v>
      </c>
      <c r="BR73" s="57">
        <f t="shared" si="201"/>
        <v>-0.20615196817611214</v>
      </c>
      <c r="BS73" s="56">
        <f t="shared" si="201"/>
        <v>0.36776816970998638</v>
      </c>
      <c r="BT73" s="58">
        <f t="shared" si="201"/>
        <v>1.8860629986647268</v>
      </c>
      <c r="BU73" s="56">
        <f t="shared" si="201"/>
        <v>0.10676333100670643</v>
      </c>
      <c r="BV73" s="57">
        <f t="shared" si="201"/>
        <v>1.0318944592705446</v>
      </c>
      <c r="BW73" s="58">
        <f t="shared" si="201"/>
        <v>1.2351010624522978</v>
      </c>
      <c r="BX73" s="58">
        <f t="shared" si="201"/>
        <v>0.55506226912009282</v>
      </c>
      <c r="BY73" s="56">
        <f t="shared" si="201"/>
        <v>1.8622984249444237</v>
      </c>
      <c r="BZ73" s="57">
        <f t="shared" si="201"/>
        <v>1.9404564773208648</v>
      </c>
      <c r="CA73" s="58">
        <f t="shared" si="201"/>
        <v>2.8212885448108551</v>
      </c>
      <c r="CB73" s="58">
        <f t="shared" si="201"/>
        <v>0.99058887380189375</v>
      </c>
      <c r="CC73" s="56">
        <f t="shared" si="201"/>
        <v>2.3794675637856386</v>
      </c>
      <c r="CD73" s="57">
        <f t="shared" si="201"/>
        <v>2.0907890112897682</v>
      </c>
      <c r="CE73" s="58">
        <f t="shared" si="201"/>
        <v>42.391910678696718</v>
      </c>
      <c r="CF73" s="58">
        <f t="shared" si="201"/>
        <v>44.32776622179</v>
      </c>
      <c r="CG73" s="56">
        <f t="shared" si="201"/>
        <v>43.348558913991667</v>
      </c>
      <c r="CH73" s="57">
        <f t="shared" si="201"/>
        <v>42.197443504153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0.91687021939950242</v>
      </c>
      <c r="AN74" s="58">
        <f t="shared" ref="AN74:CH74" si="202">AN33-AN69</f>
        <v>0.72636090715556811</v>
      </c>
      <c r="AO74" s="56">
        <f t="shared" si="202"/>
        <v>0.50123716557631148</v>
      </c>
      <c r="AP74" s="57">
        <f t="shared" si="202"/>
        <v>0.75742844343696625</v>
      </c>
      <c r="AQ74" s="58">
        <f t="shared" si="202"/>
        <v>1.2491717544327301</v>
      </c>
      <c r="AR74" s="58">
        <f t="shared" si="202"/>
        <v>1.0860340513595261</v>
      </c>
      <c r="AS74" s="56">
        <f t="shared" si="202"/>
        <v>1.1983109508019147</v>
      </c>
      <c r="AT74" s="57">
        <f t="shared" si="202"/>
        <v>1.1387682397082166</v>
      </c>
      <c r="AU74" s="58">
        <f t="shared" si="202"/>
        <v>1.7157543195166411</v>
      </c>
      <c r="AV74" s="58">
        <f t="shared" si="202"/>
        <v>1.7097289273721046</v>
      </c>
      <c r="AW74" s="56">
        <f t="shared" si="202"/>
        <v>1.7503416934137555</v>
      </c>
      <c r="AX74" s="57">
        <f t="shared" si="202"/>
        <v>1.562420177629356</v>
      </c>
      <c r="AY74" s="58">
        <f t="shared" si="202"/>
        <v>4.6707457325269104</v>
      </c>
      <c r="AZ74" s="58">
        <f t="shared" si="202"/>
        <v>6.5858166128775721</v>
      </c>
      <c r="BA74" s="56">
        <f t="shared" si="202"/>
        <v>7.9237848731405975</v>
      </c>
      <c r="BB74" s="57">
        <f t="shared" si="202"/>
        <v>9.0635161891996319</v>
      </c>
      <c r="BC74" s="56">
        <f t="shared" si="202"/>
        <v>6.7052769473785467E-3</v>
      </c>
      <c r="BD74" s="58">
        <f t="shared" si="202"/>
        <v>2.0162475433029847E-3</v>
      </c>
      <c r="BE74" s="56">
        <f t="shared" si="202"/>
        <v>-8.6589620481930751E-2</v>
      </c>
      <c r="BF74" s="57">
        <f t="shared" si="202"/>
        <v>-2.5777413168776242E-2</v>
      </c>
      <c r="BG74" s="58">
        <f t="shared" si="202"/>
        <v>-7.3876031619216409E-2</v>
      </c>
      <c r="BH74" s="58">
        <f t="shared" si="202"/>
        <v>-0.12198374269346779</v>
      </c>
      <c r="BI74" s="56">
        <f t="shared" si="202"/>
        <v>-8.9674235013534886E-2</v>
      </c>
      <c r="BJ74" s="57">
        <f t="shared" si="202"/>
        <v>-8.1069429669637039E-2</v>
      </c>
      <c r="BK74" s="58">
        <f t="shared" si="202"/>
        <v>-9.7325408337024522E-2</v>
      </c>
      <c r="BL74" s="58">
        <f t="shared" si="202"/>
        <v>-8.5977179301062634E-2</v>
      </c>
      <c r="BM74" s="56">
        <f t="shared" si="202"/>
        <v>-0.15715039874930614</v>
      </c>
      <c r="BN74" s="57">
        <f t="shared" si="202"/>
        <v>-7.1220264287833235E-2</v>
      </c>
      <c r="BO74" s="58">
        <f t="shared" si="202"/>
        <v>-5.6777044189430914E-2</v>
      </c>
      <c r="BP74" s="58">
        <f t="shared" si="202"/>
        <v>-8.2147098900493321E-2</v>
      </c>
      <c r="BQ74" s="56">
        <f t="shared" si="202"/>
        <v>-0.17958721699572799</v>
      </c>
      <c r="BR74" s="57">
        <f t="shared" si="202"/>
        <v>-0.21874127871690541</v>
      </c>
      <c r="BS74" s="56">
        <f t="shared" si="202"/>
        <v>0.39161754090692646</v>
      </c>
      <c r="BT74" s="58">
        <f t="shared" si="202"/>
        <v>2.0366124168950517</v>
      </c>
      <c r="BU74" s="56">
        <f t="shared" si="202"/>
        <v>0.10512895889075224</v>
      </c>
      <c r="BV74" s="57">
        <f t="shared" si="202"/>
        <v>1.1143163440060859</v>
      </c>
      <c r="BW74" s="58">
        <f t="shared" si="202"/>
        <v>1.3282951123607596</v>
      </c>
      <c r="BX74" s="58">
        <f t="shared" si="202"/>
        <v>0.59195008817830619</v>
      </c>
      <c r="BY74" s="56">
        <f t="shared" si="202"/>
        <v>2.0096270739209086</v>
      </c>
      <c r="BZ74" s="57">
        <f t="shared" si="202"/>
        <v>2.0918657643852496</v>
      </c>
      <c r="CA74" s="58">
        <f t="shared" si="202"/>
        <v>2.9999878887260536</v>
      </c>
      <c r="CB74" s="58">
        <f t="shared" si="202"/>
        <v>1.0532837335153467</v>
      </c>
      <c r="CC74" s="56">
        <f t="shared" si="202"/>
        <v>2.55532840138277</v>
      </c>
      <c r="CD74" s="57">
        <f t="shared" si="202"/>
        <v>2.2521558697978321</v>
      </c>
      <c r="CE74" s="58">
        <f t="shared" si="202"/>
        <v>41.885665095614854</v>
      </c>
      <c r="CF74" s="58">
        <f t="shared" si="202"/>
        <v>47.215865418262069</v>
      </c>
      <c r="CG74" s="56">
        <f t="shared" si="202"/>
        <v>46.200980379393968</v>
      </c>
      <c r="CH74" s="57">
        <f t="shared" si="202"/>
        <v>45.297804151975299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03">AN34-AN70</f>
        <v>0.71633237822349649</v>
      </c>
      <c r="AO75" s="56">
        <f t="shared" si="203"/>
        <v>0</v>
      </c>
      <c r="AP75" s="57">
        <f t="shared" si="203"/>
        <v>0.28102486395586368</v>
      </c>
      <c r="AQ75" s="58">
        <f t="shared" si="203"/>
        <v>0.91743119266054762</v>
      </c>
      <c r="AR75" s="58">
        <f t="shared" si="203"/>
        <v>0.31974650175486907</v>
      </c>
      <c r="AS75" s="56">
        <f t="shared" si="203"/>
        <v>0</v>
      </c>
      <c r="AT75" s="57">
        <f t="shared" si="203"/>
        <v>1.0380496424801686</v>
      </c>
      <c r="AU75" s="58">
        <f t="shared" si="203"/>
        <v>0.60790957321940908</v>
      </c>
      <c r="AV75" s="58">
        <f t="shared" si="203"/>
        <v>1.2951969778737187</v>
      </c>
      <c r="AW75" s="56">
        <f t="shared" si="203"/>
        <v>1.9427954668105762</v>
      </c>
      <c r="AX75" s="57">
        <f t="shared" si="203"/>
        <v>1.8779900176407516</v>
      </c>
      <c r="AY75" s="58">
        <f t="shared" si="203"/>
        <v>2.1339343515476941</v>
      </c>
      <c r="AZ75" s="58">
        <f t="shared" si="203"/>
        <v>6.5800162469537042</v>
      </c>
      <c r="BA75" s="56">
        <f t="shared" si="203"/>
        <v>14.565525686998321</v>
      </c>
      <c r="BB75" s="57">
        <f t="shared" si="203"/>
        <v>18.990819409274451</v>
      </c>
      <c r="BC75" s="56">
        <f t="shared" si="203"/>
        <v>0</v>
      </c>
      <c r="BD75" s="58">
        <f t="shared" si="203"/>
        <v>0</v>
      </c>
      <c r="BE75" s="56">
        <f t="shared" si="203"/>
        <v>0.31029757844998684</v>
      </c>
      <c r="BF75" s="57">
        <f t="shared" si="203"/>
        <v>0</v>
      </c>
      <c r="BG75" s="58">
        <f t="shared" si="203"/>
        <v>-0.20524967075421596</v>
      </c>
      <c r="BH75" s="58">
        <f t="shared" si="203"/>
        <v>-0.14848398294111065</v>
      </c>
      <c r="BI75" s="56">
        <f t="shared" si="203"/>
        <v>-0.1015123401697986</v>
      </c>
      <c r="BJ75" s="57">
        <f t="shared" si="203"/>
        <v>0.14461184728020804</v>
      </c>
      <c r="BK75" s="58">
        <f t="shared" si="203"/>
        <v>-8.3702965188423351E-2</v>
      </c>
      <c r="BL75" s="58">
        <f t="shared" si="203"/>
        <v>-0.11282639557565211</v>
      </c>
      <c r="BM75" s="56">
        <f t="shared" si="203"/>
        <v>-0.58908986877757319</v>
      </c>
      <c r="BN75" s="57">
        <f t="shared" si="203"/>
        <v>8.4220224749987693E-2</v>
      </c>
      <c r="BO75" s="58">
        <f t="shared" si="203"/>
        <v>-2.9108578151375464E-2</v>
      </c>
      <c r="BP75" s="58">
        <f t="shared" si="203"/>
        <v>1.9799568179866833E-3</v>
      </c>
      <c r="BQ75" s="56">
        <f t="shared" si="203"/>
        <v>-1.4249955937935488E-2</v>
      </c>
      <c r="BR75" s="57">
        <f t="shared" si="203"/>
        <v>-0.11472096001172721</v>
      </c>
      <c r="BS75" s="56">
        <f t="shared" si="203"/>
        <v>0.16768582087904793</v>
      </c>
      <c r="BT75" s="58">
        <f t="shared" si="203"/>
        <v>0.12304371289800331</v>
      </c>
      <c r="BU75" s="56">
        <f t="shared" si="203"/>
        <v>0.15384615384615419</v>
      </c>
      <c r="BV75" s="57">
        <f t="shared" si="203"/>
        <v>0.1843944958187691</v>
      </c>
      <c r="BW75" s="58">
        <f t="shared" si="203"/>
        <v>0.8873626373626351</v>
      </c>
      <c r="BX75" s="58">
        <f t="shared" si="203"/>
        <v>1.1307277798909601</v>
      </c>
      <c r="BY75" s="56">
        <f t="shared" si="203"/>
        <v>0.14040574783873172</v>
      </c>
      <c r="BZ75" s="57">
        <f t="shared" si="203"/>
        <v>0.20322007142090825</v>
      </c>
      <c r="CA75" s="58">
        <f t="shared" si="203"/>
        <v>3.4099943924427372</v>
      </c>
      <c r="CB75" s="58">
        <f t="shared" si="203"/>
        <v>0.5954198473282446</v>
      </c>
      <c r="CC75" s="56">
        <f t="shared" si="203"/>
        <v>1.7350109975417265</v>
      </c>
      <c r="CD75" s="57">
        <f t="shared" si="203"/>
        <v>0.71902524955960079</v>
      </c>
      <c r="CE75" s="58">
        <f t="shared" si="203"/>
        <v>8.0532451422466238</v>
      </c>
      <c r="CF75" s="58">
        <f t="shared" si="203"/>
        <v>28.532188841201702</v>
      </c>
      <c r="CG75" s="56">
        <f t="shared" si="203"/>
        <v>85.319772460258463</v>
      </c>
      <c r="CH75" s="57">
        <f t="shared" si="203"/>
        <v>83.039985405476557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4"/>
  <sheetViews>
    <sheetView topLeftCell="A167" workbookViewId="0">
      <selection activeCell="R179" sqref="O153:R179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47" t="s">
        <v>94</v>
      </c>
      <c r="B2" s="147"/>
      <c r="C2" s="147"/>
      <c r="D2" s="147"/>
      <c r="E2" s="147"/>
      <c r="F2" s="147"/>
      <c r="G2" s="147"/>
      <c r="H2" s="147"/>
      <c r="I2" s="147"/>
      <c r="J2" s="147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46" t="s">
        <v>96</v>
      </c>
      <c r="B33" s="146"/>
      <c r="C33" s="146"/>
      <c r="D33" s="146"/>
      <c r="E33" s="146"/>
      <c r="F33" s="146"/>
      <c r="G33" s="146"/>
      <c r="H33" s="146"/>
      <c r="I33" s="146"/>
      <c r="J33" s="146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45" t="s">
        <v>102</v>
      </c>
      <c r="B40" s="145"/>
      <c r="C40" s="145"/>
      <c r="D40" s="145"/>
      <c r="E40" s="145"/>
      <c r="F40" s="145"/>
      <c r="G40" s="145"/>
      <c r="H40" s="145"/>
      <c r="I40" s="145"/>
      <c r="J40" s="145"/>
    </row>
    <row r="41" spans="1:10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46" t="s">
        <v>103</v>
      </c>
      <c r="B50" s="146"/>
      <c r="C50" s="146"/>
      <c r="D50" s="146"/>
      <c r="E50" s="146"/>
      <c r="F50" s="146"/>
      <c r="G50" s="146"/>
      <c r="H50" s="146"/>
      <c r="I50" s="146"/>
      <c r="J50" s="146"/>
    </row>
    <row r="51" spans="1:10" x14ac:dyDescent="0.25">
      <c r="A51" s="146"/>
      <c r="B51" s="146"/>
      <c r="C51" s="146"/>
      <c r="D51" s="146"/>
      <c r="E51" s="146"/>
      <c r="F51" s="146"/>
      <c r="G51" s="146"/>
      <c r="H51" s="146"/>
      <c r="I51" s="146"/>
      <c r="J51" s="146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46" t="s">
        <v>106</v>
      </c>
      <c r="B59" s="146"/>
      <c r="C59" s="146"/>
      <c r="D59" s="146"/>
      <c r="E59" s="146"/>
      <c r="F59" s="146"/>
      <c r="G59" s="146"/>
      <c r="H59" s="146"/>
      <c r="I59" s="146"/>
      <c r="J59" s="146"/>
    </row>
    <row r="60" spans="1:10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46" t="s">
        <v>104</v>
      </c>
      <c r="B68" s="146"/>
      <c r="C68" s="146"/>
      <c r="D68" s="146"/>
      <c r="E68" s="146"/>
      <c r="F68" s="146"/>
      <c r="G68" s="146"/>
      <c r="H68" s="146"/>
      <c r="I68" s="146"/>
      <c r="J68" s="146"/>
    </row>
    <row r="69" spans="1:10" x14ac:dyDescent="0.25">
      <c r="A69" s="146"/>
      <c r="B69" s="146"/>
      <c r="C69" s="146"/>
      <c r="D69" s="146"/>
      <c r="E69" s="146"/>
      <c r="F69" s="146"/>
      <c r="G69" s="146"/>
      <c r="H69" s="146"/>
      <c r="I69" s="146"/>
      <c r="J69" s="146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46" t="s">
        <v>105</v>
      </c>
      <c r="B77" s="146"/>
      <c r="C77" s="146"/>
      <c r="D77" s="146"/>
      <c r="E77" s="146"/>
      <c r="F77" s="146"/>
      <c r="G77" s="146"/>
      <c r="H77" s="146"/>
      <c r="I77" s="146"/>
      <c r="J77" s="146"/>
    </row>
    <row r="78" spans="1:10" x14ac:dyDescent="0.25">
      <c r="A78" s="146"/>
      <c r="B78" s="146"/>
      <c r="C78" s="146"/>
      <c r="D78" s="146"/>
      <c r="E78" s="146"/>
      <c r="F78" s="146"/>
      <c r="G78" s="146"/>
      <c r="H78" s="146"/>
      <c r="I78" s="146"/>
      <c r="J78" s="146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45" t="s">
        <v>107</v>
      </c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</row>
    <row r="87" spans="1:12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45" t="s">
        <v>108</v>
      </c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</row>
    <row r="119" spans="1:12" x14ac:dyDescent="0.25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3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3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3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3" ht="15.75" thickBot="1" x14ac:dyDescent="0.3">
      <c r="K150" s="11"/>
      <c r="L150" s="11"/>
      <c r="M150" s="11"/>
    </row>
    <row r="151" spans="1:13" ht="15" customHeight="1" x14ac:dyDescent="0.25">
      <c r="A151" s="139" t="s">
        <v>109</v>
      </c>
      <c r="B151" s="140"/>
      <c r="C151" s="140"/>
      <c r="D151" s="140"/>
      <c r="E151" s="140"/>
      <c r="F151" s="140"/>
      <c r="G151" s="140"/>
      <c r="H151" s="140"/>
      <c r="I151" s="140"/>
      <c r="J151" s="141"/>
      <c r="K151" s="68"/>
      <c r="L151" s="68"/>
      <c r="M151" s="11"/>
    </row>
    <row r="152" spans="1:13" ht="15.75" thickBot="1" x14ac:dyDescent="0.3">
      <c r="A152" s="142"/>
      <c r="B152" s="143"/>
      <c r="C152" s="143"/>
      <c r="D152" s="143"/>
      <c r="E152" s="143"/>
      <c r="F152" s="143"/>
      <c r="G152" s="143"/>
      <c r="H152" s="143"/>
      <c r="I152" s="143"/>
      <c r="J152" s="144"/>
      <c r="K152" s="68"/>
      <c r="L152" s="68"/>
      <c r="M152" s="11"/>
    </row>
    <row r="153" spans="1:13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3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3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3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3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3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3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3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</row>
    <row r="161" spans="1:10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0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0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</row>
    <row r="164" spans="1:10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0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0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0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0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0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0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0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0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0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0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0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0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39" t="s">
        <v>113</v>
      </c>
      <c r="B184" s="140"/>
      <c r="C184" s="140"/>
      <c r="D184" s="140"/>
      <c r="E184" s="140"/>
      <c r="F184" s="140"/>
      <c r="G184" s="140"/>
      <c r="H184" s="140"/>
      <c r="I184" s="140"/>
      <c r="J184" s="141"/>
    </row>
    <row r="185" spans="1:10" ht="15.75" thickBot="1" x14ac:dyDescent="0.3">
      <c r="A185" s="142"/>
      <c r="B185" s="143"/>
      <c r="C185" s="143"/>
      <c r="D185" s="143"/>
      <c r="E185" s="143"/>
      <c r="F185" s="143"/>
      <c r="G185" s="143"/>
      <c r="H185" s="143"/>
      <c r="I185" s="143"/>
      <c r="J185" s="144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  <row r="217" spans="1:10" ht="15.75" thickBot="1" x14ac:dyDescent="0.3"/>
    <row r="218" spans="1:10" x14ac:dyDescent="0.25">
      <c r="A218" s="139" t="s">
        <v>148</v>
      </c>
      <c r="B218" s="140"/>
      <c r="C218" s="140"/>
      <c r="D218" s="140"/>
      <c r="E218" s="140"/>
      <c r="F218" s="140"/>
      <c r="G218" s="140"/>
      <c r="H218" s="140"/>
      <c r="I218" s="140"/>
      <c r="J218" s="141"/>
    </row>
    <row r="219" spans="1:10" ht="15.75" thickBot="1" x14ac:dyDescent="0.3">
      <c r="A219" s="142"/>
      <c r="B219" s="143"/>
      <c r="C219" s="143"/>
      <c r="D219" s="143"/>
      <c r="E219" s="143"/>
      <c r="F219" s="143"/>
      <c r="G219" s="143"/>
      <c r="H219" s="143"/>
      <c r="I219" s="143"/>
      <c r="J219" s="144"/>
    </row>
    <row r="220" spans="1:10" x14ac:dyDescent="0.25">
      <c r="A220" s="64" t="s">
        <v>87</v>
      </c>
      <c r="B220" s="64"/>
      <c r="C220" s="64" t="s">
        <v>110</v>
      </c>
      <c r="D220" s="64"/>
      <c r="E220" s="64" t="s">
        <v>111</v>
      </c>
      <c r="F220" s="64"/>
      <c r="G220" s="64" t="s">
        <v>112</v>
      </c>
      <c r="H220" s="64"/>
      <c r="I220" s="64" t="s">
        <v>112</v>
      </c>
      <c r="J220" s="64"/>
    </row>
    <row r="221" spans="1:10" x14ac:dyDescent="0.25">
      <c r="A221" s="47">
        <v>1</v>
      </c>
      <c r="B221" s="47" t="s">
        <v>85</v>
      </c>
      <c r="C221" s="47">
        <v>82.55</v>
      </c>
      <c r="D221" s="47" t="s">
        <v>85</v>
      </c>
      <c r="E221" s="47">
        <v>10.85</v>
      </c>
      <c r="F221" s="47" t="s">
        <v>85</v>
      </c>
      <c r="G221" s="47">
        <v>4.1399999999999997</v>
      </c>
      <c r="H221" s="47" t="s">
        <v>85</v>
      </c>
      <c r="I221" s="47">
        <v>2.46</v>
      </c>
      <c r="J221" s="50" t="s">
        <v>86</v>
      </c>
    </row>
    <row r="222" spans="1:10" x14ac:dyDescent="0.25">
      <c r="A222" s="47">
        <v>2</v>
      </c>
      <c r="B222" s="47" t="s">
        <v>85</v>
      </c>
      <c r="C222" s="47">
        <v>71.39</v>
      </c>
      <c r="D222" s="47" t="s">
        <v>85</v>
      </c>
      <c r="E222" s="47">
        <v>13.08</v>
      </c>
      <c r="F222" s="47" t="s">
        <v>85</v>
      </c>
      <c r="G222" s="47">
        <v>7.82</v>
      </c>
      <c r="H222" s="47" t="s">
        <v>85</v>
      </c>
      <c r="I222" s="47">
        <v>7.7</v>
      </c>
      <c r="J222" s="50" t="s">
        <v>86</v>
      </c>
    </row>
    <row r="223" spans="1:10" x14ac:dyDescent="0.25">
      <c r="A223" s="47">
        <v>3</v>
      </c>
      <c r="B223" s="47" t="s">
        <v>85</v>
      </c>
      <c r="C223" s="47">
        <v>73.91</v>
      </c>
      <c r="D223" s="47" t="s">
        <v>85</v>
      </c>
      <c r="E223" s="47">
        <v>13.33</v>
      </c>
      <c r="F223" s="47" t="s">
        <v>85</v>
      </c>
      <c r="G223" s="47">
        <v>6.27</v>
      </c>
      <c r="H223" s="47" t="s">
        <v>85</v>
      </c>
      <c r="I223" s="47">
        <v>6.49</v>
      </c>
      <c r="J223" s="50" t="s">
        <v>86</v>
      </c>
    </row>
    <row r="224" spans="1:10" x14ac:dyDescent="0.25">
      <c r="A224" s="47">
        <v>4</v>
      </c>
      <c r="B224" s="47" t="s">
        <v>85</v>
      </c>
      <c r="C224" s="47">
        <v>84.51</v>
      </c>
      <c r="D224" s="47" t="s">
        <v>85</v>
      </c>
      <c r="E224" s="47">
        <v>8.5</v>
      </c>
      <c r="F224" s="47" t="s">
        <v>85</v>
      </c>
      <c r="G224" s="47">
        <v>3.11</v>
      </c>
      <c r="H224" s="47" t="s">
        <v>85</v>
      </c>
      <c r="I224" s="47">
        <v>3.87</v>
      </c>
      <c r="J224" s="50" t="s">
        <v>86</v>
      </c>
    </row>
    <row r="225" spans="1:20" x14ac:dyDescent="0.25">
      <c r="A225" s="47">
        <v>5</v>
      </c>
      <c r="B225" s="47" t="s">
        <v>85</v>
      </c>
      <c r="C225" s="47">
        <v>75.2</v>
      </c>
      <c r="D225" s="47" t="s">
        <v>85</v>
      </c>
      <c r="E225" s="47">
        <v>11.26</v>
      </c>
      <c r="F225" s="47" t="s">
        <v>85</v>
      </c>
      <c r="G225" s="47">
        <v>5.92</v>
      </c>
      <c r="H225" s="47" t="s">
        <v>85</v>
      </c>
      <c r="I225" s="47">
        <v>7.62</v>
      </c>
      <c r="J225" s="50" t="s">
        <v>86</v>
      </c>
    </row>
    <row r="226" spans="1:20" x14ac:dyDescent="0.25">
      <c r="A226" s="47">
        <v>6</v>
      </c>
      <c r="B226" s="47" t="s">
        <v>85</v>
      </c>
      <c r="C226" s="47">
        <v>87.8</v>
      </c>
      <c r="D226" s="47" t="s">
        <v>85</v>
      </c>
      <c r="E226" s="47">
        <v>6.35</v>
      </c>
      <c r="F226" s="47" t="s">
        <v>85</v>
      </c>
      <c r="G226" s="47">
        <v>2.57</v>
      </c>
      <c r="H226" s="47" t="s">
        <v>85</v>
      </c>
      <c r="I226" s="47">
        <v>3.29</v>
      </c>
      <c r="J226" s="50" t="s">
        <v>86</v>
      </c>
    </row>
    <row r="227" spans="1:20" x14ac:dyDescent="0.25">
      <c r="A227" s="47">
        <v>7</v>
      </c>
      <c r="B227" s="47" t="s">
        <v>85</v>
      </c>
      <c r="C227" s="47">
        <v>78.180000000000007</v>
      </c>
      <c r="D227" s="47" t="s">
        <v>85</v>
      </c>
      <c r="E227" s="47">
        <v>11.96</v>
      </c>
      <c r="F227" s="47" t="s">
        <v>85</v>
      </c>
      <c r="G227" s="47">
        <v>5.73</v>
      </c>
      <c r="H227" s="47" t="s">
        <v>85</v>
      </c>
      <c r="I227" s="47">
        <v>4.13</v>
      </c>
      <c r="J227" s="50" t="s">
        <v>86</v>
      </c>
    </row>
    <row r="228" spans="1:20" x14ac:dyDescent="0.25">
      <c r="A228" s="47">
        <v>8</v>
      </c>
      <c r="B228" s="47" t="s">
        <v>85</v>
      </c>
      <c r="C228" s="47">
        <v>79.63</v>
      </c>
      <c r="D228" s="47" t="s">
        <v>85</v>
      </c>
      <c r="E228" s="47">
        <v>9.67</v>
      </c>
      <c r="F228" s="47" t="s">
        <v>85</v>
      </c>
      <c r="G228" s="47">
        <v>5.77</v>
      </c>
      <c r="H228" s="47" t="s">
        <v>85</v>
      </c>
      <c r="I228" s="47">
        <v>4.93</v>
      </c>
      <c r="J228" s="50" t="s">
        <v>86</v>
      </c>
    </row>
    <row r="229" spans="1:20" x14ac:dyDescent="0.25">
      <c r="A229" s="47">
        <v>9</v>
      </c>
      <c r="B229" s="47" t="s">
        <v>85</v>
      </c>
      <c r="C229" s="47">
        <v>83.82</v>
      </c>
      <c r="D229" s="47" t="s">
        <v>85</v>
      </c>
      <c r="E229" s="47">
        <v>9.58</v>
      </c>
      <c r="F229" s="47" t="s">
        <v>85</v>
      </c>
      <c r="G229" s="47">
        <v>4.18</v>
      </c>
      <c r="H229" s="47" t="s">
        <v>85</v>
      </c>
      <c r="I229" s="47">
        <v>2.4300000000000002</v>
      </c>
      <c r="J229" s="50" t="s">
        <v>86</v>
      </c>
    </row>
    <row r="230" spans="1:20" x14ac:dyDescent="0.25">
      <c r="A230" s="47">
        <v>10</v>
      </c>
      <c r="B230" s="47" t="s">
        <v>85</v>
      </c>
      <c r="C230" s="47">
        <v>82.58</v>
      </c>
      <c r="D230" s="47" t="s">
        <v>85</v>
      </c>
      <c r="E230" s="47">
        <v>9.66</v>
      </c>
      <c r="F230" s="47" t="s">
        <v>85</v>
      </c>
      <c r="G230" s="47">
        <v>5.31</v>
      </c>
      <c r="H230" s="47" t="s">
        <v>85</v>
      </c>
      <c r="I230" s="47">
        <v>2.4500000000000002</v>
      </c>
      <c r="J230" s="50" t="s">
        <v>86</v>
      </c>
    </row>
    <row r="231" spans="1:20" x14ac:dyDescent="0.25">
      <c r="A231" s="47">
        <v>11</v>
      </c>
      <c r="B231" s="47" t="s">
        <v>85</v>
      </c>
      <c r="C231" s="47">
        <v>82.96</v>
      </c>
      <c r="D231" s="47" t="s">
        <v>85</v>
      </c>
      <c r="E231" s="47">
        <v>8.5500000000000007</v>
      </c>
      <c r="F231" s="47" t="s">
        <v>85</v>
      </c>
      <c r="G231" s="47">
        <v>4.8899999999999997</v>
      </c>
      <c r="H231" s="47" t="s">
        <v>85</v>
      </c>
      <c r="I231" s="47">
        <v>3.6</v>
      </c>
      <c r="J231" s="50" t="s">
        <v>86</v>
      </c>
    </row>
    <row r="232" spans="1:20" x14ac:dyDescent="0.25">
      <c r="A232" s="47">
        <v>12</v>
      </c>
      <c r="B232" s="47" t="s">
        <v>85</v>
      </c>
      <c r="C232" s="47">
        <v>87.69</v>
      </c>
      <c r="D232" s="47" t="s">
        <v>85</v>
      </c>
      <c r="E232" s="47">
        <v>8.51</v>
      </c>
      <c r="F232" s="47" t="s">
        <v>85</v>
      </c>
      <c r="G232" s="47">
        <v>2.96</v>
      </c>
      <c r="H232" s="47" t="s">
        <v>85</v>
      </c>
      <c r="I232" s="47">
        <v>0.84</v>
      </c>
      <c r="J232" s="50" t="s">
        <v>86</v>
      </c>
    </row>
    <row r="233" spans="1:20" x14ac:dyDescent="0.25">
      <c r="A233" s="47">
        <v>13</v>
      </c>
      <c r="B233" s="47" t="s">
        <v>85</v>
      </c>
      <c r="C233" s="47">
        <v>81.19</v>
      </c>
      <c r="D233" s="47" t="s">
        <v>85</v>
      </c>
      <c r="E233" s="47">
        <v>8.23</v>
      </c>
      <c r="F233" s="47" t="s">
        <v>85</v>
      </c>
      <c r="G233" s="47">
        <v>5.54</v>
      </c>
      <c r="H233" s="47" t="s">
        <v>85</v>
      </c>
      <c r="I233" s="47">
        <v>5.03</v>
      </c>
      <c r="J233" s="50" t="s">
        <v>86</v>
      </c>
    </row>
    <row r="234" spans="1:20" x14ac:dyDescent="0.25">
      <c r="A234" s="47">
        <v>14</v>
      </c>
      <c r="B234" s="47" t="s">
        <v>85</v>
      </c>
      <c r="C234" s="47">
        <v>96.7</v>
      </c>
      <c r="D234" s="47" t="s">
        <v>85</v>
      </c>
      <c r="E234" s="47">
        <v>1.94</v>
      </c>
      <c r="F234" s="47" t="s">
        <v>85</v>
      </c>
      <c r="G234" s="47">
        <v>0.71</v>
      </c>
      <c r="H234" s="47" t="s">
        <v>85</v>
      </c>
      <c r="I234" s="47">
        <v>0.65</v>
      </c>
      <c r="J234" s="50" t="s">
        <v>86</v>
      </c>
    </row>
    <row r="235" spans="1:20" x14ac:dyDescent="0.25">
      <c r="A235" s="47">
        <v>15</v>
      </c>
      <c r="B235" s="47" t="s">
        <v>85</v>
      </c>
      <c r="C235" s="47">
        <v>89.27</v>
      </c>
      <c r="D235" s="47" t="s">
        <v>85</v>
      </c>
      <c r="E235" s="47">
        <v>7.11</v>
      </c>
      <c r="F235" s="47" t="s">
        <v>85</v>
      </c>
      <c r="G235" s="47">
        <v>2.17</v>
      </c>
      <c r="H235" s="47" t="s">
        <v>85</v>
      </c>
      <c r="I235" s="47">
        <v>1.45</v>
      </c>
      <c r="J235" s="50" t="s">
        <v>86</v>
      </c>
    </row>
    <row r="236" spans="1:20" x14ac:dyDescent="0.25">
      <c r="A236" s="47">
        <v>16</v>
      </c>
      <c r="B236" s="47" t="s">
        <v>85</v>
      </c>
      <c r="C236" s="47">
        <v>77.28</v>
      </c>
      <c r="D236" s="47" t="s">
        <v>85</v>
      </c>
      <c r="E236" s="47">
        <v>12.76</v>
      </c>
      <c r="F236" s="47" t="s">
        <v>85</v>
      </c>
      <c r="G236" s="47">
        <v>5.51</v>
      </c>
      <c r="H236" s="47" t="s">
        <v>85</v>
      </c>
      <c r="I236" s="47">
        <v>4.46</v>
      </c>
      <c r="J236" s="50" t="s">
        <v>86</v>
      </c>
    </row>
    <row r="237" spans="1:20" x14ac:dyDescent="0.25">
      <c r="A237" s="47">
        <v>17</v>
      </c>
      <c r="B237" s="47" t="s">
        <v>85</v>
      </c>
      <c r="C237" s="47">
        <v>70.3</v>
      </c>
      <c r="D237" s="47" t="s">
        <v>85</v>
      </c>
      <c r="E237" s="47">
        <v>12.53</v>
      </c>
      <c r="F237" s="47" t="s">
        <v>85</v>
      </c>
      <c r="G237" s="47">
        <v>9.48</v>
      </c>
      <c r="H237" s="47" t="s">
        <v>85</v>
      </c>
      <c r="I237" s="47">
        <v>7.69</v>
      </c>
      <c r="J237" s="50" t="s">
        <v>86</v>
      </c>
    </row>
    <row r="238" spans="1:20" x14ac:dyDescent="0.25">
      <c r="A238" s="47">
        <v>18</v>
      </c>
      <c r="B238" s="47" t="s">
        <v>85</v>
      </c>
      <c r="C238" s="47">
        <v>73.930000000000007</v>
      </c>
      <c r="D238" s="47" t="s">
        <v>85</v>
      </c>
      <c r="E238" s="47">
        <v>12.27</v>
      </c>
      <c r="F238" s="47" t="s">
        <v>85</v>
      </c>
      <c r="G238" s="47">
        <v>6.63</v>
      </c>
      <c r="H238" s="47" t="s">
        <v>85</v>
      </c>
      <c r="I238" s="47">
        <v>7.18</v>
      </c>
      <c r="J238" s="50" t="s">
        <v>86</v>
      </c>
    </row>
    <row r="239" spans="1:20" x14ac:dyDescent="0.25">
      <c r="A239" s="47">
        <v>19</v>
      </c>
      <c r="B239" s="47" t="s">
        <v>85</v>
      </c>
      <c r="C239" s="47">
        <v>69.989999999999995</v>
      </c>
      <c r="D239" s="47" t="s">
        <v>85</v>
      </c>
      <c r="E239" s="47">
        <v>14.41</v>
      </c>
      <c r="F239" s="47" t="s">
        <v>85</v>
      </c>
      <c r="G239" s="47">
        <v>6.91</v>
      </c>
      <c r="H239" s="47" t="s">
        <v>85</v>
      </c>
      <c r="I239" s="47">
        <v>8.69</v>
      </c>
      <c r="J239" s="50" t="s">
        <v>86</v>
      </c>
    </row>
    <row r="240" spans="1:20" x14ac:dyDescent="0.25">
      <c r="A240" s="47">
        <v>20</v>
      </c>
      <c r="B240" s="47" t="s">
        <v>85</v>
      </c>
      <c r="C240" s="47">
        <v>68.790000000000006</v>
      </c>
      <c r="D240" s="47" t="s">
        <v>85</v>
      </c>
      <c r="E240" s="47">
        <v>10.1</v>
      </c>
      <c r="F240" s="47" t="s">
        <v>85</v>
      </c>
      <c r="G240" s="47">
        <v>7.44</v>
      </c>
      <c r="H240" s="47" t="s">
        <v>85</v>
      </c>
      <c r="I240" s="47">
        <v>13.66</v>
      </c>
      <c r="J240" s="50" t="s">
        <v>86</v>
      </c>
      <c r="Q240" t="s">
        <v>126</v>
      </c>
      <c r="R240" t="s">
        <v>126</v>
      </c>
      <c r="S240" t="s">
        <v>126</v>
      </c>
      <c r="T240" t="s">
        <v>126</v>
      </c>
    </row>
    <row r="241" spans="1:25" x14ac:dyDescent="0.25">
      <c r="A241" s="47">
        <v>21</v>
      </c>
      <c r="B241" s="47" t="s">
        <v>85</v>
      </c>
      <c r="C241" s="47">
        <v>60.66</v>
      </c>
      <c r="D241" s="47" t="s">
        <v>85</v>
      </c>
      <c r="E241" s="47">
        <v>17.63</v>
      </c>
      <c r="F241" s="47" t="s">
        <v>85</v>
      </c>
      <c r="G241" s="47">
        <v>10.039999999999999</v>
      </c>
      <c r="H241" s="47" t="s">
        <v>85</v>
      </c>
      <c r="I241" s="47">
        <v>11.66</v>
      </c>
      <c r="J241" s="50" t="s">
        <v>86</v>
      </c>
      <c r="Q241">
        <v>10.099245020946748</v>
      </c>
      <c r="R241">
        <v>2.7163563859578375</v>
      </c>
      <c r="S241">
        <v>4.0750946524183975</v>
      </c>
      <c r="T241">
        <v>83.109303940677023</v>
      </c>
      <c r="V241">
        <f>ROUND(Q241,2)</f>
        <v>10.1</v>
      </c>
      <c r="W241">
        <f t="shared" ref="W241:Y241" si="0">ROUND(R241,2)</f>
        <v>2.72</v>
      </c>
      <c r="X241">
        <f t="shared" si="0"/>
        <v>4.08</v>
      </c>
      <c r="Y241">
        <f t="shared" si="0"/>
        <v>83.11</v>
      </c>
    </row>
    <row r="242" spans="1:25" x14ac:dyDescent="0.25">
      <c r="A242" s="47">
        <v>22</v>
      </c>
      <c r="B242" s="47" t="s">
        <v>85</v>
      </c>
      <c r="C242" s="47">
        <v>73.97</v>
      </c>
      <c r="D242" s="47" t="s">
        <v>85</v>
      </c>
      <c r="E242" s="47">
        <v>12.63</v>
      </c>
      <c r="F242" s="47" t="s">
        <v>85</v>
      </c>
      <c r="G242" s="47">
        <v>6.94</v>
      </c>
      <c r="H242" s="47" t="s">
        <v>85</v>
      </c>
      <c r="I242" s="47">
        <v>6.47</v>
      </c>
      <c r="J242" s="50" t="s">
        <v>86</v>
      </c>
      <c r="Q242">
        <v>1.7731123507000819</v>
      </c>
      <c r="R242">
        <v>1.8993039368559808</v>
      </c>
      <c r="S242">
        <v>3.5462247014001638</v>
      </c>
      <c r="T242">
        <v>92.781359011043776</v>
      </c>
      <c r="V242">
        <f t="shared" ref="V242:V268" si="1">ROUND(Q242,2)</f>
        <v>1.77</v>
      </c>
      <c r="W242">
        <f t="shared" ref="W242:W268" si="2">ROUND(R242,2)</f>
        <v>1.9</v>
      </c>
      <c r="X242">
        <f t="shared" ref="X242:X268" si="3">ROUND(S242,2)</f>
        <v>3.55</v>
      </c>
      <c r="Y242">
        <f t="shared" ref="Y242:Y268" si="4">ROUND(T242,2)</f>
        <v>92.78</v>
      </c>
    </row>
    <row r="243" spans="1:25" x14ac:dyDescent="0.25">
      <c r="A243" s="47">
        <v>23</v>
      </c>
      <c r="B243" s="47" t="s">
        <v>85</v>
      </c>
      <c r="C243" s="47">
        <v>83.13</v>
      </c>
      <c r="D243" s="47" t="s">
        <v>85</v>
      </c>
      <c r="E243" s="47">
        <v>6.64</v>
      </c>
      <c r="F243" s="47" t="s">
        <v>85</v>
      </c>
      <c r="G243" s="47">
        <v>4.18</v>
      </c>
      <c r="H243" s="47" t="s">
        <v>85</v>
      </c>
      <c r="I243" s="47">
        <v>6.05</v>
      </c>
      <c r="J243" s="50" t="s">
        <v>86</v>
      </c>
      <c r="Q243">
        <v>4.066024598829113</v>
      </c>
      <c r="R243">
        <v>5.0896391831497292</v>
      </c>
      <c r="S243">
        <v>5.9754594965041079</v>
      </c>
      <c r="T243">
        <v>84.868876721517054</v>
      </c>
      <c r="V243">
        <f t="shared" si="1"/>
        <v>4.07</v>
      </c>
      <c r="W243">
        <f t="shared" si="2"/>
        <v>5.09</v>
      </c>
      <c r="X243">
        <f t="shared" si="3"/>
        <v>5.98</v>
      </c>
      <c r="Y243">
        <f t="shared" si="4"/>
        <v>84.87</v>
      </c>
    </row>
    <row r="244" spans="1:25" x14ac:dyDescent="0.25">
      <c r="A244" s="47">
        <v>24</v>
      </c>
      <c r="B244" s="47" t="s">
        <v>85</v>
      </c>
      <c r="C244" s="47">
        <v>79.430000000000007</v>
      </c>
      <c r="D244" s="47" t="s">
        <v>85</v>
      </c>
      <c r="E244" s="47">
        <v>8.56</v>
      </c>
      <c r="F244" s="47" t="s">
        <v>85</v>
      </c>
      <c r="G244" s="47">
        <v>5.66</v>
      </c>
      <c r="H244" s="47" t="s">
        <v>85</v>
      </c>
      <c r="I244" s="47">
        <v>6.35</v>
      </c>
      <c r="J244" s="50" t="s">
        <v>86</v>
      </c>
      <c r="Q244">
        <v>31.563671174841126</v>
      </c>
      <c r="R244">
        <v>7.6313073705936665</v>
      </c>
      <c r="S244">
        <v>24.676484167074033</v>
      </c>
      <c r="T244">
        <v>36.128537287491177</v>
      </c>
      <c r="V244">
        <f t="shared" si="1"/>
        <v>31.56</v>
      </c>
      <c r="W244">
        <f t="shared" si="2"/>
        <v>7.63</v>
      </c>
      <c r="X244">
        <f t="shared" si="3"/>
        <v>24.68</v>
      </c>
      <c r="Y244">
        <f t="shared" si="4"/>
        <v>36.130000000000003</v>
      </c>
    </row>
    <row r="245" spans="1:25" x14ac:dyDescent="0.25">
      <c r="A245" s="47">
        <v>25</v>
      </c>
      <c r="B245" s="47" t="s">
        <v>85</v>
      </c>
      <c r="C245" s="47">
        <v>94.54</v>
      </c>
      <c r="D245" s="47" t="s">
        <v>85</v>
      </c>
      <c r="E245" s="47">
        <v>3.62</v>
      </c>
      <c r="F245" s="47" t="s">
        <v>85</v>
      </c>
      <c r="G245" s="47">
        <v>1.1000000000000001</v>
      </c>
      <c r="H245" s="47" t="s">
        <v>85</v>
      </c>
      <c r="I245" s="47">
        <v>0.73</v>
      </c>
      <c r="J245" s="50" t="s">
        <v>86</v>
      </c>
      <c r="Q245">
        <v>0.52020009725117911</v>
      </c>
      <c r="R245">
        <v>1.9798007704431384</v>
      </c>
      <c r="S245">
        <v>2.1525413551788684</v>
      </c>
      <c r="T245">
        <v>95.34745777712682</v>
      </c>
      <c r="V245">
        <f t="shared" si="1"/>
        <v>0.52</v>
      </c>
      <c r="W245">
        <f t="shared" si="2"/>
        <v>1.98</v>
      </c>
      <c r="X245">
        <f t="shared" si="3"/>
        <v>2.15</v>
      </c>
      <c r="Y245">
        <f t="shared" si="4"/>
        <v>95.35</v>
      </c>
    </row>
    <row r="246" spans="1:25" x14ac:dyDescent="0.25">
      <c r="A246" s="47">
        <v>26</v>
      </c>
      <c r="B246" s="47" t="s">
        <v>85</v>
      </c>
      <c r="C246" s="47">
        <v>76.209999999999994</v>
      </c>
      <c r="D246" s="47" t="s">
        <v>85</v>
      </c>
      <c r="E246" s="47">
        <v>9.74</v>
      </c>
      <c r="F246" s="47" t="s">
        <v>85</v>
      </c>
      <c r="G246" s="47">
        <v>5.84</v>
      </c>
      <c r="H246" s="47" t="s">
        <v>85</v>
      </c>
      <c r="I246" s="47">
        <v>8.2200000000000006</v>
      </c>
      <c r="J246" s="50" t="s">
        <v>86</v>
      </c>
      <c r="Q246">
        <v>0.46849169373764465</v>
      </c>
      <c r="R246">
        <v>0.23612443786777032</v>
      </c>
      <c r="S246">
        <v>0.49681506572178358</v>
      </c>
      <c r="T246">
        <v>98.798568802672804</v>
      </c>
      <c r="V246">
        <f t="shared" si="1"/>
        <v>0.47</v>
      </c>
      <c r="W246">
        <f t="shared" si="2"/>
        <v>0.24</v>
      </c>
      <c r="X246">
        <f t="shared" si="3"/>
        <v>0.5</v>
      </c>
      <c r="Y246">
        <f t="shared" si="4"/>
        <v>98.8</v>
      </c>
    </row>
    <row r="247" spans="1:25" x14ac:dyDescent="0.25">
      <c r="A247" s="47">
        <v>27</v>
      </c>
      <c r="B247" s="47" t="s">
        <v>85</v>
      </c>
      <c r="C247" s="47">
        <v>86.17</v>
      </c>
      <c r="D247" s="47" t="s">
        <v>85</v>
      </c>
      <c r="E247" s="47">
        <v>8.5299999999999994</v>
      </c>
      <c r="F247" s="47" t="s">
        <v>85</v>
      </c>
      <c r="G247" s="47">
        <v>4.12</v>
      </c>
      <c r="H247" s="47" t="s">
        <v>85</v>
      </c>
      <c r="I247" s="47">
        <v>1.18</v>
      </c>
      <c r="J247" s="47" t="s">
        <v>86</v>
      </c>
      <c r="Q247">
        <v>1.5904960172610627</v>
      </c>
      <c r="R247">
        <v>1.8105918976120896</v>
      </c>
      <c r="S247">
        <v>2.5575314600632124</v>
      </c>
      <c r="T247">
        <v>94.041380625063638</v>
      </c>
      <c r="V247">
        <f t="shared" si="1"/>
        <v>1.59</v>
      </c>
      <c r="W247">
        <f t="shared" si="2"/>
        <v>1.81</v>
      </c>
      <c r="X247">
        <f t="shared" si="3"/>
        <v>2.56</v>
      </c>
      <c r="Y247">
        <f t="shared" si="4"/>
        <v>94.04</v>
      </c>
    </row>
    <row r="248" spans="1:25" x14ac:dyDescent="0.25">
      <c r="A248" s="47" t="s">
        <v>40</v>
      </c>
      <c r="B248" s="47" t="s">
        <v>85</v>
      </c>
      <c r="C248" s="47">
        <f>ROUND(79.6956775886374,2)</f>
        <v>79.7</v>
      </c>
      <c r="D248" s="47" t="s">
        <v>85</v>
      </c>
      <c r="E248" s="47">
        <f>ROUND(9.9251213229917,2)</f>
        <v>9.93</v>
      </c>
      <c r="F248" s="47" t="s">
        <v>85</v>
      </c>
      <c r="G248" s="47">
        <f>ROUND(5.22002817102207,2)</f>
        <v>5.22</v>
      </c>
      <c r="H248" s="47" t="s">
        <v>85</v>
      </c>
      <c r="I248" s="47">
        <f>ROUND(5.15917291734884,2)</f>
        <v>5.16</v>
      </c>
      <c r="J248" s="47" t="s">
        <v>86</v>
      </c>
      <c r="Q248">
        <v>1.5426562387888354</v>
      </c>
      <c r="R248">
        <v>2.0318032129805803</v>
      </c>
      <c r="S248">
        <v>3.7599410813356329</v>
      </c>
      <c r="T248">
        <v>92.665599466894946</v>
      </c>
      <c r="V248">
        <f t="shared" si="1"/>
        <v>1.54</v>
      </c>
      <c r="W248">
        <f t="shared" si="2"/>
        <v>2.0299999999999998</v>
      </c>
      <c r="X248">
        <f t="shared" si="3"/>
        <v>3.76</v>
      </c>
      <c r="Y248">
        <f t="shared" si="4"/>
        <v>92.67</v>
      </c>
    </row>
    <row r="249" spans="1:25" x14ac:dyDescent="0.25">
      <c r="Q249">
        <v>8.1506849315068486</v>
      </c>
      <c r="R249">
        <v>7.8287671232876717</v>
      </c>
      <c r="S249">
        <v>11.849315068493151</v>
      </c>
      <c r="T249">
        <v>72.171232876712324</v>
      </c>
      <c r="V249">
        <f t="shared" si="1"/>
        <v>8.15</v>
      </c>
      <c r="W249">
        <f t="shared" si="2"/>
        <v>7.83</v>
      </c>
      <c r="X249">
        <f t="shared" si="3"/>
        <v>11.85</v>
      </c>
      <c r="Y249">
        <f t="shared" si="4"/>
        <v>72.17</v>
      </c>
    </row>
    <row r="250" spans="1:25" x14ac:dyDescent="0.25">
      <c r="Q250">
        <v>1.5228068163523649</v>
      </c>
      <c r="R250">
        <v>2.0624604412059835</v>
      </c>
      <c r="S250">
        <v>2.4942715558211801</v>
      </c>
      <c r="T250">
        <v>93.920461186620471</v>
      </c>
      <c r="V250">
        <f t="shared" si="1"/>
        <v>1.52</v>
      </c>
      <c r="W250">
        <f t="shared" si="2"/>
        <v>2.06</v>
      </c>
      <c r="X250">
        <f t="shared" si="3"/>
        <v>2.4900000000000002</v>
      </c>
      <c r="Y250">
        <f t="shared" si="4"/>
        <v>93.92</v>
      </c>
    </row>
    <row r="251" spans="1:25" x14ac:dyDescent="0.25">
      <c r="Q251">
        <v>7.2829094872156803</v>
      </c>
      <c r="R251">
        <v>8.2342243566807056</v>
      </c>
      <c r="S251">
        <v>13.7192209591276</v>
      </c>
      <c r="T251">
        <v>70.763645196976015</v>
      </c>
      <c r="V251">
        <f t="shared" si="1"/>
        <v>7.28</v>
      </c>
      <c r="W251">
        <f t="shared" si="2"/>
        <v>8.23</v>
      </c>
      <c r="X251">
        <f t="shared" si="3"/>
        <v>13.72</v>
      </c>
      <c r="Y251">
        <f t="shared" si="4"/>
        <v>70.760000000000005</v>
      </c>
    </row>
    <row r="252" spans="1:25" x14ac:dyDescent="0.25">
      <c r="Q252">
        <v>23.712064830893905</v>
      </c>
      <c r="R252">
        <v>21.082444389316134</v>
      </c>
      <c r="S252">
        <v>19.928884478623996</v>
      </c>
      <c r="T252">
        <v>35.276606301165963</v>
      </c>
      <c r="V252">
        <f t="shared" si="1"/>
        <v>23.71</v>
      </c>
      <c r="W252">
        <f t="shared" si="2"/>
        <v>21.08</v>
      </c>
      <c r="X252">
        <f t="shared" si="3"/>
        <v>19.93</v>
      </c>
      <c r="Y252">
        <f t="shared" si="4"/>
        <v>35.28</v>
      </c>
    </row>
    <row r="253" spans="1:25" ht="15.75" thickBot="1" x14ac:dyDescent="0.3">
      <c r="Q253">
        <v>10.790142301937195</v>
      </c>
      <c r="R253">
        <v>20.402803860329193</v>
      </c>
      <c r="S253">
        <v>7.9019251433563973</v>
      </c>
      <c r="T253">
        <v>60.905128694377218</v>
      </c>
      <c r="V253">
        <f t="shared" si="1"/>
        <v>10.79</v>
      </c>
      <c r="W253">
        <f t="shared" si="2"/>
        <v>20.399999999999999</v>
      </c>
      <c r="X253">
        <f t="shared" si="3"/>
        <v>7.9</v>
      </c>
      <c r="Y253">
        <f t="shared" si="4"/>
        <v>60.91</v>
      </c>
    </row>
    <row r="254" spans="1:25" x14ac:dyDescent="0.25">
      <c r="A254" s="139" t="s">
        <v>148</v>
      </c>
      <c r="B254" s="140"/>
      <c r="C254" s="140"/>
      <c r="D254" s="140"/>
      <c r="E254" s="140"/>
      <c r="F254" s="140"/>
      <c r="G254" s="140"/>
      <c r="H254" s="140"/>
      <c r="I254" s="140"/>
      <c r="J254" s="141"/>
      <c r="Q254">
        <v>2.1184810324701155</v>
      </c>
      <c r="R254">
        <v>0.9100631924925493</v>
      </c>
      <c r="S254">
        <v>1.3013479760794568</v>
      </c>
      <c r="T254">
        <v>95.670107798957872</v>
      </c>
      <c r="V254">
        <f t="shared" si="1"/>
        <v>2.12</v>
      </c>
      <c r="W254">
        <f t="shared" si="2"/>
        <v>0.91</v>
      </c>
      <c r="X254">
        <f t="shared" si="3"/>
        <v>1.3</v>
      </c>
      <c r="Y254">
        <f t="shared" si="4"/>
        <v>95.67</v>
      </c>
    </row>
    <row r="255" spans="1:25" ht="15.75" thickBot="1" x14ac:dyDescent="0.3">
      <c r="A255" s="142"/>
      <c r="B255" s="143"/>
      <c r="C255" s="143"/>
      <c r="D255" s="143"/>
      <c r="E255" s="143"/>
      <c r="F255" s="143"/>
      <c r="G255" s="143"/>
      <c r="H255" s="143"/>
      <c r="I255" s="143"/>
      <c r="J255" s="144"/>
      <c r="Q255">
        <v>1.4187869848985173</v>
      </c>
      <c r="R255">
        <v>1.2877163859148371</v>
      </c>
      <c r="S255">
        <v>2.1329575379029899</v>
      </c>
      <c r="T255">
        <v>95.160539091283653</v>
      </c>
      <c r="V255">
        <f t="shared" si="1"/>
        <v>1.42</v>
      </c>
      <c r="W255">
        <f t="shared" si="2"/>
        <v>1.29</v>
      </c>
      <c r="X255">
        <f t="shared" si="3"/>
        <v>2.13</v>
      </c>
      <c r="Y255">
        <f t="shared" si="4"/>
        <v>95.16</v>
      </c>
    </row>
    <row r="256" spans="1:25" x14ac:dyDescent="0.25">
      <c r="A256" s="64" t="s">
        <v>87</v>
      </c>
      <c r="B256" s="64"/>
      <c r="C256" s="64" t="s">
        <v>110</v>
      </c>
      <c r="D256" s="64"/>
      <c r="E256" s="64" t="s">
        <v>111</v>
      </c>
      <c r="F256" s="64"/>
      <c r="G256" s="64" t="s">
        <v>112</v>
      </c>
      <c r="H256" s="64"/>
      <c r="I256" s="64" t="s">
        <v>112</v>
      </c>
      <c r="J256" s="64"/>
      <c r="Q256">
        <v>2.2051699941147178</v>
      </c>
      <c r="R256">
        <v>2.51935352437865</v>
      </c>
      <c r="S256">
        <v>3.1160306034677894</v>
      </c>
      <c r="T256">
        <v>92.159445878038838</v>
      </c>
      <c r="V256">
        <f t="shared" si="1"/>
        <v>2.21</v>
      </c>
      <c r="W256">
        <f t="shared" si="2"/>
        <v>2.52</v>
      </c>
      <c r="X256">
        <f t="shared" si="3"/>
        <v>3.12</v>
      </c>
      <c r="Y256">
        <f t="shared" si="4"/>
        <v>92.16</v>
      </c>
    </row>
    <row r="257" spans="1:25" x14ac:dyDescent="0.25">
      <c r="A257" s="47">
        <v>1</v>
      </c>
      <c r="B257" s="47" t="s">
        <v>85</v>
      </c>
      <c r="C257" s="47">
        <v>10.1</v>
      </c>
      <c r="D257" s="47" t="s">
        <v>85</v>
      </c>
      <c r="E257" s="47">
        <v>2.72</v>
      </c>
      <c r="F257" s="47" t="s">
        <v>85</v>
      </c>
      <c r="G257" s="47">
        <v>4.08</v>
      </c>
      <c r="H257" s="47" t="s">
        <v>85</v>
      </c>
      <c r="I257" s="47">
        <v>83.11</v>
      </c>
      <c r="J257" s="50" t="s">
        <v>86</v>
      </c>
      <c r="Q257">
        <v>1.5864224854552347</v>
      </c>
      <c r="R257">
        <v>1.8979674392106116</v>
      </c>
      <c r="S257">
        <v>4.6598314565097221</v>
      </c>
      <c r="T257">
        <v>91.855778618824431</v>
      </c>
      <c r="V257">
        <f t="shared" si="1"/>
        <v>1.59</v>
      </c>
      <c r="W257">
        <f t="shared" si="2"/>
        <v>1.9</v>
      </c>
      <c r="X257">
        <f t="shared" si="3"/>
        <v>4.66</v>
      </c>
      <c r="Y257">
        <f t="shared" si="4"/>
        <v>91.86</v>
      </c>
    </row>
    <row r="258" spans="1:25" x14ac:dyDescent="0.25">
      <c r="A258" s="47">
        <v>2</v>
      </c>
      <c r="B258" s="47" t="s">
        <v>85</v>
      </c>
      <c r="C258" s="47">
        <v>1.77</v>
      </c>
      <c r="D258" s="47" t="s">
        <v>85</v>
      </c>
      <c r="E258" s="47">
        <v>1.9</v>
      </c>
      <c r="F258" s="47" t="s">
        <v>85</v>
      </c>
      <c r="G258" s="47">
        <v>3.55</v>
      </c>
      <c r="H258" s="47" t="s">
        <v>85</v>
      </c>
      <c r="I258" s="47">
        <v>92.78</v>
      </c>
      <c r="J258" s="50" t="s">
        <v>86</v>
      </c>
      <c r="Q258">
        <v>2.4095089549830582</v>
      </c>
      <c r="R258">
        <v>3.5806486312052925</v>
      </c>
      <c r="S258">
        <v>6.6315279944064969</v>
      </c>
      <c r="T258">
        <v>87.378314419405157</v>
      </c>
      <c r="V258">
        <f t="shared" si="1"/>
        <v>2.41</v>
      </c>
      <c r="W258">
        <f t="shared" si="2"/>
        <v>3.58</v>
      </c>
      <c r="X258">
        <f t="shared" si="3"/>
        <v>6.63</v>
      </c>
      <c r="Y258">
        <f t="shared" si="4"/>
        <v>87.38</v>
      </c>
    </row>
    <row r="259" spans="1:25" x14ac:dyDescent="0.25">
      <c r="A259" s="47">
        <v>3</v>
      </c>
      <c r="B259" s="47" t="s">
        <v>85</v>
      </c>
      <c r="C259" s="47">
        <v>4.07</v>
      </c>
      <c r="D259" s="47" t="s">
        <v>85</v>
      </c>
      <c r="E259" s="47">
        <v>5.09</v>
      </c>
      <c r="F259" s="47" t="s">
        <v>85</v>
      </c>
      <c r="G259" s="47">
        <v>5.98</v>
      </c>
      <c r="H259" s="47" t="s">
        <v>85</v>
      </c>
      <c r="I259" s="47">
        <v>84.87</v>
      </c>
      <c r="J259" s="50" t="s">
        <v>86</v>
      </c>
      <c r="Q259">
        <v>0.61085637739463805</v>
      </c>
      <c r="R259">
        <v>0.68675393083375946</v>
      </c>
      <c r="S259">
        <v>1.5401689423319145</v>
      </c>
      <c r="T259">
        <v>97.162220749439683</v>
      </c>
      <c r="V259">
        <f t="shared" si="1"/>
        <v>0.61</v>
      </c>
      <c r="W259">
        <f t="shared" si="2"/>
        <v>0.69</v>
      </c>
      <c r="X259">
        <f t="shared" si="3"/>
        <v>1.54</v>
      </c>
      <c r="Y259">
        <f t="shared" si="4"/>
        <v>97.16</v>
      </c>
    </row>
    <row r="260" spans="1:25" x14ac:dyDescent="0.25">
      <c r="A260" s="47">
        <v>4</v>
      </c>
      <c r="B260" s="47" t="s">
        <v>85</v>
      </c>
      <c r="C260" s="47">
        <v>31.56</v>
      </c>
      <c r="D260" s="47" t="s">
        <v>85</v>
      </c>
      <c r="E260" s="47">
        <v>7.63</v>
      </c>
      <c r="F260" s="47" t="s">
        <v>85</v>
      </c>
      <c r="G260" s="47">
        <v>24.68</v>
      </c>
      <c r="H260" s="47" t="s">
        <v>85</v>
      </c>
      <c r="I260" s="47">
        <v>36.130000000000003</v>
      </c>
      <c r="J260" s="50" t="s">
        <v>86</v>
      </c>
      <c r="Q260">
        <v>0.54302695766907549</v>
      </c>
      <c r="R260">
        <v>0.78645700935710738</v>
      </c>
      <c r="S260">
        <v>1.5557250245124741</v>
      </c>
      <c r="T260">
        <v>97.114791008461339</v>
      </c>
      <c r="V260">
        <f t="shared" si="1"/>
        <v>0.54</v>
      </c>
      <c r="W260">
        <f t="shared" si="2"/>
        <v>0.79</v>
      </c>
      <c r="X260">
        <f t="shared" si="3"/>
        <v>1.56</v>
      </c>
      <c r="Y260">
        <f t="shared" si="4"/>
        <v>97.11</v>
      </c>
    </row>
    <row r="261" spans="1:25" x14ac:dyDescent="0.25">
      <c r="A261" s="47">
        <v>5</v>
      </c>
      <c r="B261" s="47" t="s">
        <v>85</v>
      </c>
      <c r="C261" s="47">
        <v>0.52</v>
      </c>
      <c r="D261" s="47" t="s">
        <v>85</v>
      </c>
      <c r="E261" s="47">
        <v>1.98</v>
      </c>
      <c r="F261" s="47" t="s">
        <v>85</v>
      </c>
      <c r="G261" s="47">
        <v>2.15</v>
      </c>
      <c r="H261" s="47" t="s">
        <v>85</v>
      </c>
      <c r="I261" s="47">
        <v>95.35</v>
      </c>
      <c r="J261" s="50" t="s">
        <v>86</v>
      </c>
      <c r="Q261">
        <v>0.96245462159171524</v>
      </c>
      <c r="R261">
        <v>0.9269045319958813</v>
      </c>
      <c r="S261">
        <v>45.011577799449455</v>
      </c>
      <c r="T261">
        <v>53.099063046962947</v>
      </c>
      <c r="V261">
        <f t="shared" si="1"/>
        <v>0.96</v>
      </c>
      <c r="W261">
        <f t="shared" si="2"/>
        <v>0.93</v>
      </c>
      <c r="X261">
        <f t="shared" si="3"/>
        <v>45.01</v>
      </c>
      <c r="Y261">
        <f t="shared" si="4"/>
        <v>53.1</v>
      </c>
    </row>
    <row r="262" spans="1:25" x14ac:dyDescent="0.25">
      <c r="A262" s="47">
        <v>6</v>
      </c>
      <c r="B262" s="47" t="s">
        <v>85</v>
      </c>
      <c r="C262" s="47">
        <v>0.47</v>
      </c>
      <c r="D262" s="47" t="s">
        <v>85</v>
      </c>
      <c r="E262" s="47">
        <v>0.24</v>
      </c>
      <c r="F262" s="47" t="s">
        <v>85</v>
      </c>
      <c r="G262" s="47">
        <v>0.5</v>
      </c>
      <c r="H262" s="47" t="s">
        <v>85</v>
      </c>
      <c r="I262" s="47">
        <v>98.8</v>
      </c>
      <c r="J262" s="50" t="s">
        <v>86</v>
      </c>
      <c r="Q262">
        <v>2.0588423659341912</v>
      </c>
      <c r="R262">
        <v>3.9563289878173746</v>
      </c>
      <c r="S262">
        <v>5.8080951838779464</v>
      </c>
      <c r="T262">
        <v>88.176733462370493</v>
      </c>
      <c r="V262">
        <f t="shared" si="1"/>
        <v>2.06</v>
      </c>
      <c r="W262">
        <f t="shared" si="2"/>
        <v>3.96</v>
      </c>
      <c r="X262">
        <f t="shared" si="3"/>
        <v>5.81</v>
      </c>
      <c r="Y262">
        <f t="shared" si="4"/>
        <v>88.18</v>
      </c>
    </row>
    <row r="263" spans="1:25" x14ac:dyDescent="0.25">
      <c r="A263" s="47">
        <v>7</v>
      </c>
      <c r="B263" s="47" t="s">
        <v>85</v>
      </c>
      <c r="C263" s="47">
        <v>1.59</v>
      </c>
      <c r="D263" s="47" t="s">
        <v>85</v>
      </c>
      <c r="E263" s="47">
        <v>1.81</v>
      </c>
      <c r="F263" s="47" t="s">
        <v>85</v>
      </c>
      <c r="G263" s="47">
        <v>2.56</v>
      </c>
      <c r="H263" s="47" t="s">
        <v>85</v>
      </c>
      <c r="I263" s="47">
        <v>94.04</v>
      </c>
      <c r="J263" s="50" t="s">
        <v>86</v>
      </c>
      <c r="Q263">
        <v>1.2753610557316803</v>
      </c>
      <c r="R263">
        <v>1.2572038653026985</v>
      </c>
      <c r="S263">
        <v>1.0320547039833243</v>
      </c>
      <c r="T263">
        <v>96.435380374982302</v>
      </c>
      <c r="V263">
        <f t="shared" si="1"/>
        <v>1.28</v>
      </c>
      <c r="W263">
        <f t="shared" si="2"/>
        <v>1.26</v>
      </c>
      <c r="X263">
        <f t="shared" si="3"/>
        <v>1.03</v>
      </c>
      <c r="Y263">
        <f t="shared" si="4"/>
        <v>96.44</v>
      </c>
    </row>
    <row r="264" spans="1:25" x14ac:dyDescent="0.25">
      <c r="A264" s="47">
        <v>8</v>
      </c>
      <c r="B264" s="47" t="s">
        <v>85</v>
      </c>
      <c r="C264" s="47">
        <v>1.54</v>
      </c>
      <c r="D264" s="47" t="s">
        <v>85</v>
      </c>
      <c r="E264" s="47">
        <v>2.0299999999999998</v>
      </c>
      <c r="F264" s="47" t="s">
        <v>85</v>
      </c>
      <c r="G264" s="47">
        <v>3.76</v>
      </c>
      <c r="H264" s="47" t="s">
        <v>85</v>
      </c>
      <c r="I264" s="47">
        <v>92.67</v>
      </c>
      <c r="J264" s="50" t="s">
        <v>86</v>
      </c>
      <c r="Q264">
        <v>0.81534157862917689</v>
      </c>
      <c r="R264">
        <v>0.78634300294084492</v>
      </c>
      <c r="S264">
        <v>1.665010093143835</v>
      </c>
      <c r="T264">
        <v>96.733305325286139</v>
      </c>
      <c r="V264">
        <f t="shared" si="1"/>
        <v>0.82</v>
      </c>
      <c r="W264">
        <f t="shared" si="2"/>
        <v>0.79</v>
      </c>
      <c r="X264">
        <f t="shared" si="3"/>
        <v>1.67</v>
      </c>
      <c r="Y264">
        <f t="shared" si="4"/>
        <v>96.73</v>
      </c>
    </row>
    <row r="265" spans="1:25" x14ac:dyDescent="0.25">
      <c r="A265" s="47">
        <v>9</v>
      </c>
      <c r="B265" s="47" t="s">
        <v>85</v>
      </c>
      <c r="C265" s="47">
        <v>8.15</v>
      </c>
      <c r="D265" s="47" t="s">
        <v>85</v>
      </c>
      <c r="E265" s="47">
        <v>7.83</v>
      </c>
      <c r="F265" s="47" t="s">
        <v>85</v>
      </c>
      <c r="G265" s="47">
        <v>11.85</v>
      </c>
      <c r="H265" s="47" t="s">
        <v>85</v>
      </c>
      <c r="I265" s="47">
        <v>72.17</v>
      </c>
      <c r="J265" s="50" t="s">
        <v>86</v>
      </c>
      <c r="Q265">
        <v>41.282535989530317</v>
      </c>
      <c r="R265">
        <v>17.216809655372984</v>
      </c>
      <c r="S265">
        <v>9.0591827831903444</v>
      </c>
      <c r="T265">
        <v>32.441471571906355</v>
      </c>
      <c r="V265">
        <f t="shared" si="1"/>
        <v>41.28</v>
      </c>
      <c r="W265">
        <f t="shared" si="2"/>
        <v>17.22</v>
      </c>
      <c r="X265">
        <f t="shared" si="3"/>
        <v>9.06</v>
      </c>
      <c r="Y265">
        <f t="shared" si="4"/>
        <v>32.44</v>
      </c>
    </row>
    <row r="266" spans="1:25" x14ac:dyDescent="0.25">
      <c r="A266" s="47">
        <v>10</v>
      </c>
      <c r="B266" s="47" t="s">
        <v>85</v>
      </c>
      <c r="C266" s="47">
        <v>1.52</v>
      </c>
      <c r="D266" s="47" t="s">
        <v>85</v>
      </c>
      <c r="E266" s="47">
        <v>2.06</v>
      </c>
      <c r="F266" s="47" t="s">
        <v>85</v>
      </c>
      <c r="G266" s="47">
        <v>2.4900000000000002</v>
      </c>
      <c r="H266" s="47" t="s">
        <v>85</v>
      </c>
      <c r="I266" s="47">
        <v>93.92</v>
      </c>
      <c r="J266" s="50" t="s">
        <v>86</v>
      </c>
      <c r="Q266">
        <v>2.7519333838554458</v>
      </c>
      <c r="R266">
        <v>3.0669357121335246</v>
      </c>
      <c r="S266">
        <v>6.490874062982205</v>
      </c>
      <c r="T266">
        <v>87.690256841028827</v>
      </c>
      <c r="V266">
        <f t="shared" si="1"/>
        <v>2.75</v>
      </c>
      <c r="W266">
        <f t="shared" si="2"/>
        <v>3.07</v>
      </c>
      <c r="X266">
        <f t="shared" si="3"/>
        <v>6.49</v>
      </c>
      <c r="Y266">
        <f t="shared" si="4"/>
        <v>87.69</v>
      </c>
    </row>
    <row r="267" spans="1:25" x14ac:dyDescent="0.25">
      <c r="A267" s="47">
        <v>11</v>
      </c>
      <c r="B267" s="47" t="s">
        <v>85</v>
      </c>
      <c r="C267" s="47">
        <v>7.28</v>
      </c>
      <c r="D267" s="47" t="s">
        <v>85</v>
      </c>
      <c r="E267" s="47">
        <v>8.23</v>
      </c>
      <c r="F267" s="47" t="s">
        <v>85</v>
      </c>
      <c r="G267" s="47">
        <v>13.72</v>
      </c>
      <c r="H267" s="47" t="s">
        <v>85</v>
      </c>
      <c r="I267" s="47">
        <v>70.760000000000005</v>
      </c>
      <c r="J267" s="50" t="s">
        <v>86</v>
      </c>
      <c r="Q267">
        <v>25.157015667057767</v>
      </c>
      <c r="R267">
        <v>18.52439781903513</v>
      </c>
      <c r="S267">
        <v>23.645524190765407</v>
      </c>
      <c r="T267">
        <v>32.673062323141693</v>
      </c>
      <c r="V267">
        <f t="shared" si="1"/>
        <v>25.16</v>
      </c>
      <c r="W267">
        <f t="shared" si="2"/>
        <v>18.52</v>
      </c>
      <c r="X267">
        <f t="shared" si="3"/>
        <v>23.65</v>
      </c>
      <c r="Y267">
        <f t="shared" si="4"/>
        <v>32.67</v>
      </c>
    </row>
    <row r="268" spans="1:25" x14ac:dyDescent="0.25">
      <c r="A268" s="47">
        <v>12</v>
      </c>
      <c r="B268" s="47" t="s">
        <v>85</v>
      </c>
      <c r="C268" s="47">
        <v>23.71</v>
      </c>
      <c r="D268" s="47" t="s">
        <v>85</v>
      </c>
      <c r="E268" s="47">
        <v>21.08</v>
      </c>
      <c r="F268" s="47" t="s">
        <v>85</v>
      </c>
      <c r="G268" s="47">
        <v>19.93</v>
      </c>
      <c r="H268" s="47" t="s">
        <v>85</v>
      </c>
      <c r="I268" s="47">
        <v>35.28</v>
      </c>
      <c r="J268" s="50" t="s">
        <v>86</v>
      </c>
      <c r="Q268">
        <v>6.9732682596139801</v>
      </c>
      <c r="R268">
        <v>5.2003522612693232</v>
      </c>
      <c r="S268">
        <v>8.029022871767479</v>
      </c>
      <c r="T268">
        <v>79.797356607349215</v>
      </c>
      <c r="V268">
        <f t="shared" si="1"/>
        <v>6.97</v>
      </c>
      <c r="W268">
        <f t="shared" si="2"/>
        <v>5.2</v>
      </c>
      <c r="X268">
        <f t="shared" si="3"/>
        <v>8.0299999999999994</v>
      </c>
      <c r="Y268">
        <f t="shared" si="4"/>
        <v>79.8</v>
      </c>
    </row>
    <row r="269" spans="1:25" x14ac:dyDescent="0.25">
      <c r="A269" s="47">
        <v>13</v>
      </c>
      <c r="B269" s="47" t="s">
        <v>85</v>
      </c>
      <c r="C269" s="47">
        <v>10.79</v>
      </c>
      <c r="D269" s="47" t="s">
        <v>85</v>
      </c>
      <c r="E269" s="47">
        <v>20.399999999999999</v>
      </c>
      <c r="F269" s="47" t="s">
        <v>85</v>
      </c>
      <c r="G269" s="47">
        <v>7.9</v>
      </c>
      <c r="H269" s="47" t="s">
        <v>85</v>
      </c>
      <c r="I269" s="47">
        <v>60.91</v>
      </c>
      <c r="J269" s="50" t="s">
        <v>86</v>
      </c>
    </row>
    <row r="270" spans="1:25" x14ac:dyDescent="0.25">
      <c r="A270" s="47">
        <v>14</v>
      </c>
      <c r="B270" s="47" t="s">
        <v>85</v>
      </c>
      <c r="C270" s="47">
        <v>2.12</v>
      </c>
      <c r="D270" s="47" t="s">
        <v>85</v>
      </c>
      <c r="E270" s="47">
        <v>0.91</v>
      </c>
      <c r="F270" s="47" t="s">
        <v>85</v>
      </c>
      <c r="G270" s="47">
        <v>1.3</v>
      </c>
      <c r="H270" s="47" t="s">
        <v>85</v>
      </c>
      <c r="I270" s="47">
        <v>95.67</v>
      </c>
      <c r="J270" s="50" t="s">
        <v>86</v>
      </c>
    </row>
    <row r="271" spans="1:25" x14ac:dyDescent="0.25">
      <c r="A271" s="47">
        <v>15</v>
      </c>
      <c r="B271" s="47" t="s">
        <v>85</v>
      </c>
      <c r="C271" s="47">
        <v>1.42</v>
      </c>
      <c r="D271" s="47" t="s">
        <v>85</v>
      </c>
      <c r="E271" s="47">
        <v>1.29</v>
      </c>
      <c r="F271" s="47" t="s">
        <v>85</v>
      </c>
      <c r="G271" s="47">
        <v>2.13</v>
      </c>
      <c r="H271" s="47" t="s">
        <v>85</v>
      </c>
      <c r="I271" s="47">
        <v>95.16</v>
      </c>
      <c r="J271" s="50" t="s">
        <v>86</v>
      </c>
    </row>
    <row r="272" spans="1:25" x14ac:dyDescent="0.25">
      <c r="A272" s="47">
        <v>16</v>
      </c>
      <c r="B272" s="47" t="s">
        <v>85</v>
      </c>
      <c r="C272" s="47">
        <v>2.21</v>
      </c>
      <c r="D272" s="47" t="s">
        <v>85</v>
      </c>
      <c r="E272" s="47">
        <v>2.52</v>
      </c>
      <c r="F272" s="47" t="s">
        <v>85</v>
      </c>
      <c r="G272" s="47">
        <v>3.12</v>
      </c>
      <c r="H272" s="47" t="s">
        <v>85</v>
      </c>
      <c r="I272" s="47">
        <v>92.16</v>
      </c>
      <c r="J272" s="50" t="s">
        <v>86</v>
      </c>
    </row>
    <row r="273" spans="1:10" x14ac:dyDescent="0.25">
      <c r="A273" s="47">
        <v>17</v>
      </c>
      <c r="B273" s="47" t="s">
        <v>85</v>
      </c>
      <c r="C273" s="47">
        <v>1.59</v>
      </c>
      <c r="D273" s="47" t="s">
        <v>85</v>
      </c>
      <c r="E273" s="47">
        <v>1.9</v>
      </c>
      <c r="F273" s="47" t="s">
        <v>85</v>
      </c>
      <c r="G273" s="47">
        <v>4.66</v>
      </c>
      <c r="H273" s="47" t="s">
        <v>85</v>
      </c>
      <c r="I273" s="47">
        <v>91.86</v>
      </c>
      <c r="J273" s="50" t="s">
        <v>86</v>
      </c>
    </row>
    <row r="274" spans="1:10" x14ac:dyDescent="0.25">
      <c r="A274" s="47">
        <v>18</v>
      </c>
      <c r="B274" s="47" t="s">
        <v>85</v>
      </c>
      <c r="C274" s="47">
        <v>2.41</v>
      </c>
      <c r="D274" s="47" t="s">
        <v>85</v>
      </c>
      <c r="E274" s="47">
        <v>3.58</v>
      </c>
      <c r="F274" s="47" t="s">
        <v>85</v>
      </c>
      <c r="G274" s="47">
        <v>6.63</v>
      </c>
      <c r="H274" s="47" t="s">
        <v>85</v>
      </c>
      <c r="I274" s="47">
        <v>87.38</v>
      </c>
      <c r="J274" s="50" t="s">
        <v>86</v>
      </c>
    </row>
    <row r="275" spans="1:10" x14ac:dyDescent="0.25">
      <c r="A275" s="47">
        <v>19</v>
      </c>
      <c r="B275" s="47" t="s">
        <v>85</v>
      </c>
      <c r="C275" s="47">
        <v>0.61</v>
      </c>
      <c r="D275" s="47" t="s">
        <v>85</v>
      </c>
      <c r="E275" s="47">
        <v>0.69</v>
      </c>
      <c r="F275" s="47" t="s">
        <v>85</v>
      </c>
      <c r="G275" s="47">
        <v>1.54</v>
      </c>
      <c r="H275" s="47" t="s">
        <v>85</v>
      </c>
      <c r="I275" s="47">
        <v>97.16</v>
      </c>
      <c r="J275" s="50" t="s">
        <v>86</v>
      </c>
    </row>
    <row r="276" spans="1:10" x14ac:dyDescent="0.25">
      <c r="A276" s="47">
        <v>20</v>
      </c>
      <c r="B276" s="47" t="s">
        <v>85</v>
      </c>
      <c r="C276" s="47">
        <v>0.54</v>
      </c>
      <c r="D276" s="47" t="s">
        <v>85</v>
      </c>
      <c r="E276" s="47">
        <v>0.79</v>
      </c>
      <c r="F276" s="47" t="s">
        <v>85</v>
      </c>
      <c r="G276" s="47">
        <v>1.56</v>
      </c>
      <c r="H276" s="47" t="s">
        <v>85</v>
      </c>
      <c r="I276" s="47">
        <v>97.11</v>
      </c>
      <c r="J276" s="50" t="s">
        <v>86</v>
      </c>
    </row>
    <row r="277" spans="1:10" x14ac:dyDescent="0.25">
      <c r="A277" s="47">
        <v>21</v>
      </c>
      <c r="B277" s="47" t="s">
        <v>85</v>
      </c>
      <c r="C277" s="47">
        <v>0.96</v>
      </c>
      <c r="D277" s="47" t="s">
        <v>85</v>
      </c>
      <c r="E277" s="47">
        <v>0.93</v>
      </c>
      <c r="F277" s="47" t="s">
        <v>85</v>
      </c>
      <c r="G277" s="47">
        <v>45.01</v>
      </c>
      <c r="H277" s="47" t="s">
        <v>85</v>
      </c>
      <c r="I277" s="47">
        <v>53.1</v>
      </c>
      <c r="J277" s="50" t="s">
        <v>86</v>
      </c>
    </row>
    <row r="278" spans="1:10" x14ac:dyDescent="0.25">
      <c r="A278" s="47">
        <v>22</v>
      </c>
      <c r="B278" s="47" t="s">
        <v>85</v>
      </c>
      <c r="C278" s="47">
        <v>2.06</v>
      </c>
      <c r="D278" s="47" t="s">
        <v>85</v>
      </c>
      <c r="E278" s="47">
        <v>3.96</v>
      </c>
      <c r="F278" s="47" t="s">
        <v>85</v>
      </c>
      <c r="G278" s="47">
        <v>5.81</v>
      </c>
      <c r="H278" s="47" t="s">
        <v>85</v>
      </c>
      <c r="I278" s="47">
        <v>88.18</v>
      </c>
      <c r="J278" s="50" t="s">
        <v>86</v>
      </c>
    </row>
    <row r="279" spans="1:10" x14ac:dyDescent="0.25">
      <c r="A279" s="47">
        <v>23</v>
      </c>
      <c r="B279" s="47" t="s">
        <v>85</v>
      </c>
      <c r="C279" s="47">
        <v>1.28</v>
      </c>
      <c r="D279" s="47" t="s">
        <v>85</v>
      </c>
      <c r="E279" s="47">
        <v>1.26</v>
      </c>
      <c r="F279" s="47" t="s">
        <v>85</v>
      </c>
      <c r="G279" s="47">
        <v>1.03</v>
      </c>
      <c r="H279" s="47" t="s">
        <v>85</v>
      </c>
      <c r="I279" s="47">
        <v>96.44</v>
      </c>
      <c r="J279" s="50" t="s">
        <v>86</v>
      </c>
    </row>
    <row r="280" spans="1:10" x14ac:dyDescent="0.25">
      <c r="A280" s="47">
        <v>24</v>
      </c>
      <c r="B280" s="47" t="s">
        <v>85</v>
      </c>
      <c r="C280" s="47">
        <v>0.82</v>
      </c>
      <c r="D280" s="47" t="s">
        <v>85</v>
      </c>
      <c r="E280" s="47">
        <v>0.79</v>
      </c>
      <c r="F280" s="47" t="s">
        <v>85</v>
      </c>
      <c r="G280" s="47">
        <v>1.67</v>
      </c>
      <c r="H280" s="47" t="s">
        <v>85</v>
      </c>
      <c r="I280" s="47">
        <v>96.73</v>
      </c>
      <c r="J280" s="50" t="s">
        <v>86</v>
      </c>
    </row>
    <row r="281" spans="1:10" x14ac:dyDescent="0.25">
      <c r="A281" s="47">
        <v>25</v>
      </c>
      <c r="B281" s="47" t="s">
        <v>85</v>
      </c>
      <c r="C281" s="47">
        <v>41.28</v>
      </c>
      <c r="D281" s="47" t="s">
        <v>85</v>
      </c>
      <c r="E281" s="47">
        <v>17.22</v>
      </c>
      <c r="F281" s="47" t="s">
        <v>85</v>
      </c>
      <c r="G281" s="47">
        <v>9.06</v>
      </c>
      <c r="H281" s="47" t="s">
        <v>85</v>
      </c>
      <c r="I281" s="47">
        <v>32.44</v>
      </c>
      <c r="J281" s="50" t="s">
        <v>86</v>
      </c>
    </row>
    <row r="282" spans="1:10" x14ac:dyDescent="0.25">
      <c r="A282" s="47">
        <v>26</v>
      </c>
      <c r="B282" s="47" t="s">
        <v>85</v>
      </c>
      <c r="C282" s="47">
        <v>2.75</v>
      </c>
      <c r="D282" s="47" t="s">
        <v>85</v>
      </c>
      <c r="E282" s="47">
        <v>3.07</v>
      </c>
      <c r="F282" s="47" t="s">
        <v>85</v>
      </c>
      <c r="G282" s="47">
        <v>6.49</v>
      </c>
      <c r="H282" s="47" t="s">
        <v>85</v>
      </c>
      <c r="I282" s="47">
        <v>87.69</v>
      </c>
      <c r="J282" s="50" t="s">
        <v>86</v>
      </c>
    </row>
    <row r="283" spans="1:10" x14ac:dyDescent="0.25">
      <c r="A283" s="47">
        <v>27</v>
      </c>
      <c r="B283" s="47" t="s">
        <v>85</v>
      </c>
      <c r="C283" s="47">
        <v>25.16</v>
      </c>
      <c r="D283" s="47" t="s">
        <v>85</v>
      </c>
      <c r="E283" s="47">
        <v>18.52</v>
      </c>
      <c r="F283" s="47" t="s">
        <v>85</v>
      </c>
      <c r="G283" s="47">
        <v>23.65</v>
      </c>
      <c r="H283" s="47" t="s">
        <v>85</v>
      </c>
      <c r="I283" s="47">
        <v>32.67</v>
      </c>
      <c r="J283" s="47" t="s">
        <v>86</v>
      </c>
    </row>
    <row r="284" spans="1:10" x14ac:dyDescent="0.25">
      <c r="A284" s="47" t="s">
        <v>40</v>
      </c>
      <c r="B284" s="47" t="s">
        <v>85</v>
      </c>
      <c r="C284" s="47">
        <v>6.97</v>
      </c>
      <c r="D284" s="47" t="s">
        <v>85</v>
      </c>
      <c r="E284" s="47">
        <v>5.2</v>
      </c>
      <c r="F284" s="47" t="s">
        <v>85</v>
      </c>
      <c r="G284" s="47">
        <v>8.0299999999999994</v>
      </c>
      <c r="H284" s="47" t="s">
        <v>85</v>
      </c>
      <c r="I284" s="47">
        <v>79.8</v>
      </c>
      <c r="J284" s="47" t="s">
        <v>86</v>
      </c>
    </row>
  </sheetData>
  <mergeCells count="13">
    <mergeCell ref="A77:J78"/>
    <mergeCell ref="A50:J51"/>
    <mergeCell ref="A68:J69"/>
    <mergeCell ref="A59:J60"/>
    <mergeCell ref="A2:J2"/>
    <mergeCell ref="A33:J33"/>
    <mergeCell ref="A40:J41"/>
    <mergeCell ref="A218:J219"/>
    <mergeCell ref="A254:J255"/>
    <mergeCell ref="A184:J185"/>
    <mergeCell ref="A86:L87"/>
    <mergeCell ref="A118:K119"/>
    <mergeCell ref="A151:J152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C19" workbookViewId="0">
      <selection activeCell="U9" sqref="U9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119</v>
      </c>
      <c r="J3" s="15" t="s">
        <v>120</v>
      </c>
      <c r="K3" s="15" t="s">
        <v>121</v>
      </c>
      <c r="L3" s="15" t="s">
        <v>153</v>
      </c>
    </row>
    <row r="4" spans="1:13" x14ac:dyDescent="0.25">
      <c r="A4" s="1">
        <v>1</v>
      </c>
      <c r="B4" s="6" t="s">
        <v>10</v>
      </c>
      <c r="C4" s="69">
        <v>894</v>
      </c>
      <c r="D4" s="71">
        <v>738</v>
      </c>
      <c r="E4" s="71">
        <v>97</v>
      </c>
      <c r="F4" s="71">
        <v>37</v>
      </c>
      <c r="G4" s="72">
        <v>22</v>
      </c>
      <c r="H4" s="73">
        <v>4.9004474272930603</v>
      </c>
      <c r="I4" s="71">
        <f>D4*100/C4</f>
        <v>82.550335570469798</v>
      </c>
      <c r="J4" s="71">
        <f>E4*100/C4</f>
        <v>10.850111856823267</v>
      </c>
      <c r="K4" s="71">
        <f>F4*100/C4</f>
        <v>4.1387024608501122</v>
      </c>
      <c r="L4" s="7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70">
        <v>818</v>
      </c>
      <c r="D5" s="71">
        <v>584</v>
      </c>
      <c r="E5" s="71">
        <v>107</v>
      </c>
      <c r="F5" s="71">
        <v>64</v>
      </c>
      <c r="G5" s="74">
        <v>63</v>
      </c>
      <c r="H5" s="75">
        <v>8.9706601466992595</v>
      </c>
      <c r="I5" s="71">
        <f t="shared" ref="I5:I30" si="0">D5*100/C5</f>
        <v>71.393643031784848</v>
      </c>
      <c r="J5" s="71">
        <f t="shared" ref="J5:J30" si="1">E5*100/C5</f>
        <v>13.080684596577017</v>
      </c>
      <c r="K5" s="71">
        <f t="shared" ref="K5:K30" si="2">F5*100/C5</f>
        <v>7.8239608801955987</v>
      </c>
      <c r="L5" s="74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71">
        <v>660</v>
      </c>
      <c r="E6" s="71">
        <v>119</v>
      </c>
      <c r="F6" s="71">
        <v>56</v>
      </c>
      <c r="G6" s="74">
        <v>58</v>
      </c>
      <c r="H6" s="75">
        <v>9.2284434490481502</v>
      </c>
      <c r="I6" s="71">
        <f>D6*100/C6</f>
        <v>73.908174692049272</v>
      </c>
      <c r="J6" s="71">
        <f>E6*100/C6</f>
        <v>13.325867861142218</v>
      </c>
      <c r="K6" s="71">
        <f>F6*100/C6</f>
        <v>6.2709966405375139</v>
      </c>
      <c r="L6" s="74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71">
        <v>1004</v>
      </c>
      <c r="E7" s="71">
        <v>101</v>
      </c>
      <c r="F7" s="71">
        <v>37</v>
      </c>
      <c r="G7" s="74">
        <v>46</v>
      </c>
      <c r="H7" s="75">
        <v>7.6843434343434298</v>
      </c>
      <c r="I7" s="71">
        <f t="shared" si="0"/>
        <v>84.511784511784512</v>
      </c>
      <c r="J7" s="71">
        <f t="shared" si="1"/>
        <v>8.5016835016835017</v>
      </c>
      <c r="K7" s="71">
        <f t="shared" si="2"/>
        <v>3.1144781144781146</v>
      </c>
      <c r="L7" s="74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71">
        <v>1856</v>
      </c>
      <c r="E8" s="71">
        <v>278</v>
      </c>
      <c r="F8" s="71">
        <v>146</v>
      </c>
      <c r="G8" s="74">
        <v>188</v>
      </c>
      <c r="H8" s="75">
        <v>11.4043760129659</v>
      </c>
      <c r="I8" s="71">
        <f t="shared" si="0"/>
        <v>75.202593192868719</v>
      </c>
      <c r="J8" s="71">
        <f t="shared" si="1"/>
        <v>11.26418152350081</v>
      </c>
      <c r="K8" s="71">
        <f t="shared" si="2"/>
        <v>5.9157212317666126</v>
      </c>
      <c r="L8" s="74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71">
        <v>1951</v>
      </c>
      <c r="E9" s="71">
        <v>141</v>
      </c>
      <c r="F9" s="71">
        <v>57</v>
      </c>
      <c r="G9" s="74">
        <v>73</v>
      </c>
      <c r="H9" s="75">
        <v>8.9045904590459006</v>
      </c>
      <c r="I9" s="71">
        <f t="shared" si="0"/>
        <v>87.8037803780378</v>
      </c>
      <c r="J9" s="71">
        <f t="shared" si="1"/>
        <v>6.345634563456346</v>
      </c>
      <c r="K9" s="71">
        <f t="shared" si="2"/>
        <v>2.5652565256525652</v>
      </c>
      <c r="L9" s="74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71">
        <v>1229</v>
      </c>
      <c r="E10" s="71">
        <v>188</v>
      </c>
      <c r="F10" s="71">
        <v>90</v>
      </c>
      <c r="G10" s="74">
        <v>65</v>
      </c>
      <c r="H10" s="75">
        <v>6.4268447837150102</v>
      </c>
      <c r="I10" s="71">
        <f t="shared" si="0"/>
        <v>78.180661577608149</v>
      </c>
      <c r="J10" s="71">
        <f t="shared" si="1"/>
        <v>11.959287531806616</v>
      </c>
      <c r="K10" s="71">
        <f t="shared" si="2"/>
        <v>5.7251908396946565</v>
      </c>
      <c r="L10" s="74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71">
        <v>2486</v>
      </c>
      <c r="E11" s="71">
        <v>302</v>
      </c>
      <c r="F11" s="71">
        <v>180</v>
      </c>
      <c r="G11" s="74">
        <v>154</v>
      </c>
      <c r="H11" s="75">
        <v>6.91287636130685</v>
      </c>
      <c r="I11" s="71">
        <f t="shared" si="0"/>
        <v>79.628443305573356</v>
      </c>
      <c r="J11" s="71">
        <f t="shared" si="1"/>
        <v>9.6732863549007053</v>
      </c>
      <c r="K11" s="71">
        <f t="shared" si="2"/>
        <v>5.7655349135169764</v>
      </c>
      <c r="L11" s="74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71">
        <v>1243</v>
      </c>
      <c r="E12" s="71">
        <v>142</v>
      </c>
      <c r="F12" s="71">
        <v>62</v>
      </c>
      <c r="G12" s="74">
        <v>36</v>
      </c>
      <c r="H12" s="75">
        <v>4.3304113283883998</v>
      </c>
      <c r="I12" s="71">
        <f t="shared" si="0"/>
        <v>83.816587997302761</v>
      </c>
      <c r="J12" s="71">
        <f t="shared" si="1"/>
        <v>9.5751854349291978</v>
      </c>
      <c r="K12" s="71">
        <f t="shared" si="2"/>
        <v>4.1807147673634528</v>
      </c>
      <c r="L12" s="74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71">
        <v>3096</v>
      </c>
      <c r="E13" s="71">
        <v>362</v>
      </c>
      <c r="F13" s="71">
        <v>199</v>
      </c>
      <c r="G13" s="74">
        <v>92</v>
      </c>
      <c r="H13" s="75">
        <v>3.8271539077087202</v>
      </c>
      <c r="I13" s="71">
        <f t="shared" si="0"/>
        <v>82.58202187249934</v>
      </c>
      <c r="J13" s="71">
        <f t="shared" si="1"/>
        <v>9.6559082421979188</v>
      </c>
      <c r="K13" s="71">
        <f t="shared" si="2"/>
        <v>5.3080821552413981</v>
      </c>
      <c r="L13" s="74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71">
        <v>4172</v>
      </c>
      <c r="E14" s="71">
        <v>430</v>
      </c>
      <c r="F14" s="71">
        <v>246</v>
      </c>
      <c r="G14" s="74">
        <v>181</v>
      </c>
      <c r="H14" s="75">
        <v>4.5062636707098802</v>
      </c>
      <c r="I14" s="71">
        <f t="shared" si="0"/>
        <v>82.95883873533505</v>
      </c>
      <c r="J14" s="71">
        <f t="shared" si="1"/>
        <v>8.5504076357128653</v>
      </c>
      <c r="K14" s="71">
        <f t="shared" si="2"/>
        <v>4.8916285543845692</v>
      </c>
      <c r="L14" s="74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71">
        <v>4473</v>
      </c>
      <c r="E15" s="71">
        <v>434</v>
      </c>
      <c r="F15" s="71">
        <v>151</v>
      </c>
      <c r="G15" s="74">
        <v>43</v>
      </c>
      <c r="H15" s="75">
        <v>2.89002156439913</v>
      </c>
      <c r="I15" s="71">
        <f t="shared" si="0"/>
        <v>87.688688492452457</v>
      </c>
      <c r="J15" s="71">
        <f t="shared" si="1"/>
        <v>8.5081356596745739</v>
      </c>
      <c r="K15" s="71">
        <f t="shared" si="2"/>
        <v>2.9602038815918448</v>
      </c>
      <c r="L15" s="74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71">
        <v>2841</v>
      </c>
      <c r="E16" s="71">
        <v>288</v>
      </c>
      <c r="F16" s="71">
        <v>194</v>
      </c>
      <c r="G16" s="74">
        <v>176</v>
      </c>
      <c r="H16" s="75">
        <v>6.4172620748785301</v>
      </c>
      <c r="I16" s="71">
        <f t="shared" si="0"/>
        <v>81.194627036296083</v>
      </c>
      <c r="J16" s="71">
        <f t="shared" si="1"/>
        <v>8.2309231208916831</v>
      </c>
      <c r="K16" s="71">
        <f t="shared" si="2"/>
        <v>5.5444412689339808</v>
      </c>
      <c r="L16" s="74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71">
        <v>3547</v>
      </c>
      <c r="E17" s="71">
        <v>71</v>
      </c>
      <c r="F17" s="71">
        <v>26</v>
      </c>
      <c r="G17" s="74">
        <v>24</v>
      </c>
      <c r="H17" s="75">
        <v>2.8691384950926899</v>
      </c>
      <c r="I17" s="71">
        <f t="shared" si="0"/>
        <v>96.701199563794987</v>
      </c>
      <c r="J17" s="71">
        <f t="shared" si="1"/>
        <v>1.9356597600872409</v>
      </c>
      <c r="K17" s="71">
        <f t="shared" si="2"/>
        <v>0.70883315158124316</v>
      </c>
      <c r="L17" s="74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71">
        <v>2221</v>
      </c>
      <c r="E18" s="71">
        <v>177</v>
      </c>
      <c r="F18" s="71">
        <v>54</v>
      </c>
      <c r="G18" s="74">
        <v>36</v>
      </c>
      <c r="H18" s="75">
        <v>4.0064308681672003</v>
      </c>
      <c r="I18" s="71">
        <f t="shared" si="0"/>
        <v>89.268488745980704</v>
      </c>
      <c r="J18" s="71">
        <f t="shared" si="1"/>
        <v>7.114147909967846</v>
      </c>
      <c r="K18" s="71">
        <f t="shared" si="2"/>
        <v>2.170418006430868</v>
      </c>
      <c r="L18" s="74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71">
        <v>1248</v>
      </c>
      <c r="E19" s="71">
        <v>206</v>
      </c>
      <c r="F19" s="71">
        <v>89</v>
      </c>
      <c r="G19" s="74">
        <v>72</v>
      </c>
      <c r="H19" s="75">
        <v>6.2291021671826599</v>
      </c>
      <c r="I19" s="71">
        <f t="shared" si="0"/>
        <v>77.275541795665632</v>
      </c>
      <c r="J19" s="71">
        <f t="shared" si="1"/>
        <v>12.755417956656347</v>
      </c>
      <c r="K19" s="71">
        <f t="shared" si="2"/>
        <v>5.5108359133126932</v>
      </c>
      <c r="L19" s="74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71">
        <v>2357</v>
      </c>
      <c r="E20" s="71">
        <v>420</v>
      </c>
      <c r="F20" s="71">
        <v>318</v>
      </c>
      <c r="G20" s="74">
        <v>258</v>
      </c>
      <c r="H20" s="75">
        <v>8.80584551148225</v>
      </c>
      <c r="I20" s="71">
        <f t="shared" si="0"/>
        <v>70.295257977930206</v>
      </c>
      <c r="J20" s="71">
        <f t="shared" si="1"/>
        <v>12.526096033402922</v>
      </c>
      <c r="K20" s="71">
        <f t="shared" si="2"/>
        <v>9.4840441395764987</v>
      </c>
      <c r="L20" s="74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71">
        <v>1772</v>
      </c>
      <c r="E21" s="71">
        <v>294</v>
      </c>
      <c r="F21" s="71">
        <v>159</v>
      </c>
      <c r="G21" s="74">
        <v>172</v>
      </c>
      <c r="H21" s="75">
        <v>7.9194826866916896</v>
      </c>
      <c r="I21" s="71">
        <f t="shared" si="0"/>
        <v>73.92574050896954</v>
      </c>
      <c r="J21" s="71">
        <f t="shared" si="1"/>
        <v>12.265331664580726</v>
      </c>
      <c r="K21" s="71">
        <f t="shared" si="2"/>
        <v>6.6332916145181473</v>
      </c>
      <c r="L21" s="74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71">
        <v>1297</v>
      </c>
      <c r="E22" s="71">
        <v>267</v>
      </c>
      <c r="F22" s="71">
        <v>128</v>
      </c>
      <c r="G22" s="74">
        <v>161</v>
      </c>
      <c r="H22" s="75">
        <v>11.663248785752801</v>
      </c>
      <c r="I22" s="71">
        <f t="shared" si="0"/>
        <v>69.994603345925526</v>
      </c>
      <c r="J22" s="71">
        <f t="shared" si="1"/>
        <v>14.409066378845116</v>
      </c>
      <c r="K22" s="71">
        <f t="shared" si="2"/>
        <v>6.9077172153264979</v>
      </c>
      <c r="L22" s="74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71">
        <v>1682</v>
      </c>
      <c r="E23" s="71">
        <v>247</v>
      </c>
      <c r="F23" s="71">
        <v>182</v>
      </c>
      <c r="G23" s="74">
        <v>334</v>
      </c>
      <c r="H23" s="75">
        <v>14.147648261758601</v>
      </c>
      <c r="I23" s="71">
        <f t="shared" si="0"/>
        <v>68.793456032719831</v>
      </c>
      <c r="J23" s="71">
        <f t="shared" si="1"/>
        <v>10.102249488752555</v>
      </c>
      <c r="K23" s="71">
        <f t="shared" si="2"/>
        <v>7.443762781186094</v>
      </c>
      <c r="L23" s="74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71">
        <v>1462</v>
      </c>
      <c r="E24" s="71">
        <v>425</v>
      </c>
      <c r="F24" s="71">
        <v>242</v>
      </c>
      <c r="G24" s="74">
        <v>281</v>
      </c>
      <c r="H24" s="75">
        <v>10.3207468879668</v>
      </c>
      <c r="I24" s="71">
        <f t="shared" si="0"/>
        <v>60.663900414937757</v>
      </c>
      <c r="J24" s="71">
        <f t="shared" si="1"/>
        <v>17.634854771784234</v>
      </c>
      <c r="K24" s="71">
        <f t="shared" si="2"/>
        <v>10.04149377593361</v>
      </c>
      <c r="L24" s="74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71">
        <v>2986</v>
      </c>
      <c r="E25" s="71">
        <v>510</v>
      </c>
      <c r="F25" s="71">
        <v>280</v>
      </c>
      <c r="G25" s="74">
        <v>261</v>
      </c>
      <c r="H25" s="75">
        <v>6.7436215011146796</v>
      </c>
      <c r="I25" s="71">
        <f t="shared" si="0"/>
        <v>73.965816200148623</v>
      </c>
      <c r="J25" s="71">
        <f t="shared" si="1"/>
        <v>12.633143423334159</v>
      </c>
      <c r="K25" s="71">
        <f t="shared" si="2"/>
        <v>6.9358434481050288</v>
      </c>
      <c r="L25" s="74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71">
        <v>1690</v>
      </c>
      <c r="E26" s="71">
        <v>135</v>
      </c>
      <c r="F26" s="71">
        <v>85</v>
      </c>
      <c r="G26" s="74">
        <v>123</v>
      </c>
      <c r="H26" s="75">
        <v>7.7053615346778104</v>
      </c>
      <c r="I26" s="71">
        <f t="shared" si="0"/>
        <v>83.128381701918343</v>
      </c>
      <c r="J26" s="71">
        <f>E26*100/C26</f>
        <v>6.640432857845548</v>
      </c>
      <c r="K26" s="71">
        <f t="shared" si="2"/>
        <v>4.1810132808657157</v>
      </c>
      <c r="L26" s="74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71">
        <v>2163</v>
      </c>
      <c r="E27" s="71">
        <v>233</v>
      </c>
      <c r="F27" s="71">
        <v>154</v>
      </c>
      <c r="G27" s="74">
        <v>173</v>
      </c>
      <c r="H27" s="75">
        <v>8.1917003305178095</v>
      </c>
      <c r="I27" s="71">
        <f t="shared" si="0"/>
        <v>79.434447300771211</v>
      </c>
      <c r="J27" s="71">
        <f t="shared" si="1"/>
        <v>8.5567388909291218</v>
      </c>
      <c r="K27" s="71">
        <f t="shared" si="2"/>
        <v>5.6555269922879177</v>
      </c>
      <c r="L27" s="74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71">
        <v>2062</v>
      </c>
      <c r="E28" s="71">
        <v>79</v>
      </c>
      <c r="F28" s="71">
        <v>24</v>
      </c>
      <c r="G28" s="74">
        <v>16</v>
      </c>
      <c r="H28" s="75">
        <v>2.1618523613021501</v>
      </c>
      <c r="I28" s="71">
        <f t="shared" si="0"/>
        <v>94.543787253553418</v>
      </c>
      <c r="J28" s="71">
        <f t="shared" si="1"/>
        <v>3.622191655204035</v>
      </c>
      <c r="K28" s="71">
        <f t="shared" si="2"/>
        <v>1.1004126547455295</v>
      </c>
      <c r="L28" s="74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71">
        <v>3366</v>
      </c>
      <c r="E29" s="71">
        <v>430</v>
      </c>
      <c r="F29" s="71">
        <v>258</v>
      </c>
      <c r="G29" s="74">
        <v>363</v>
      </c>
      <c r="H29" s="75">
        <v>8.1643649535884002</v>
      </c>
      <c r="I29" s="71">
        <f t="shared" si="0"/>
        <v>76.205569390989353</v>
      </c>
      <c r="J29" s="71">
        <f t="shared" si="1"/>
        <v>9.7351143309938877</v>
      </c>
      <c r="K29" s="71">
        <f t="shared" si="2"/>
        <v>5.8410685985963324</v>
      </c>
      <c r="L29" s="74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71">
        <v>3345</v>
      </c>
      <c r="E30" s="71">
        <v>331</v>
      </c>
      <c r="F30" s="71">
        <v>160</v>
      </c>
      <c r="G30" s="74">
        <v>46</v>
      </c>
      <c r="H30" s="75">
        <v>3.1664090674909802</v>
      </c>
      <c r="I30" s="71">
        <f t="shared" si="0"/>
        <v>86.166924265842354</v>
      </c>
      <c r="J30" s="71">
        <f t="shared" si="1"/>
        <v>8.5265327150953123</v>
      </c>
      <c r="K30" s="71">
        <f t="shared" si="2"/>
        <v>4.1215868109222047</v>
      </c>
      <c r="L30" s="74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122</v>
      </c>
      <c r="I36" s="15" t="s">
        <v>123</v>
      </c>
      <c r="J36" s="15" t="s">
        <v>124</v>
      </c>
      <c r="K36" s="15" t="s">
        <v>125</v>
      </c>
      <c r="L36" s="15" t="s">
        <v>151</v>
      </c>
      <c r="M36" s="15" t="s">
        <v>149</v>
      </c>
      <c r="N36" s="15" t="s">
        <v>150</v>
      </c>
      <c r="O36" s="15" t="s">
        <v>152</v>
      </c>
      <c r="P36" s="15" t="s">
        <v>126</v>
      </c>
    </row>
    <row r="37" spans="1:16" x14ac:dyDescent="0.25">
      <c r="A37" s="1">
        <v>1</v>
      </c>
      <c r="B37" s="6" t="s">
        <v>10</v>
      </c>
      <c r="C37" s="69">
        <v>894</v>
      </c>
      <c r="D37" s="13">
        <v>9016</v>
      </c>
      <c r="E37" s="6">
        <v>11441</v>
      </c>
      <c r="F37" s="6">
        <v>15079</v>
      </c>
      <c r="G37" s="70">
        <v>89274</v>
      </c>
      <c r="H37" s="13">
        <v>9016</v>
      </c>
      <c r="I37" s="71">
        <f>E37-D37</f>
        <v>2425</v>
      </c>
      <c r="J37" s="71">
        <f>F37-E37</f>
        <v>3638</v>
      </c>
      <c r="K37" s="72">
        <f>G37-F37</f>
        <v>74195</v>
      </c>
      <c r="L37" s="71">
        <f>H37*100/G37</f>
        <v>10.099245020946748</v>
      </c>
      <c r="M37" s="71">
        <f>I37*100/G37</f>
        <v>2.7163563859578375</v>
      </c>
      <c r="N37" s="71">
        <f>J37*100/G37</f>
        <v>4.0750946524183975</v>
      </c>
      <c r="O37" s="72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70">
        <v>818</v>
      </c>
      <c r="D38" s="13">
        <v>2206</v>
      </c>
      <c r="E38" s="6">
        <v>4569</v>
      </c>
      <c r="F38" s="6">
        <v>8981</v>
      </c>
      <c r="G38" s="70">
        <v>124414</v>
      </c>
      <c r="H38" s="13">
        <v>2206</v>
      </c>
      <c r="I38" s="71">
        <f t="shared" ref="I38:I63" si="5">E38-D38</f>
        <v>2363</v>
      </c>
      <c r="J38" s="71">
        <f t="shared" ref="J38:J63" si="6">F38-E38</f>
        <v>4412</v>
      </c>
      <c r="K38" s="74">
        <f t="shared" ref="K38:K63" si="7">G38-F38</f>
        <v>115433</v>
      </c>
      <c r="L38" s="71">
        <f>H38*100/G38</f>
        <v>1.7731123507000819</v>
      </c>
      <c r="M38" s="71">
        <f t="shared" ref="M38:M63" si="8">I38*100/G38</f>
        <v>1.8993039368559808</v>
      </c>
      <c r="N38" s="71">
        <f t="shared" ref="N38:N63" si="9">J38*100/G38</f>
        <v>3.5462247014001638</v>
      </c>
      <c r="O38" s="74">
        <f t="shared" ref="O38:O63" si="10">K38*100/G38</f>
        <v>92.781359011043776</v>
      </c>
      <c r="P38">
        <f t="shared" ref="P38:P64" si="11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71">
        <f t="shared" si="5"/>
        <v>6981</v>
      </c>
      <c r="J39" s="71">
        <f t="shared" si="6"/>
        <v>8196</v>
      </c>
      <c r="K39" s="74">
        <f t="shared" si="7"/>
        <v>116407</v>
      </c>
      <c r="L39" s="71">
        <f t="shared" ref="L39:L63" si="12">H39*100/G39</f>
        <v>4.066024598829113</v>
      </c>
      <c r="M39" s="71">
        <f t="shared" si="8"/>
        <v>5.0896391831497292</v>
      </c>
      <c r="N39" s="71">
        <f t="shared" si="9"/>
        <v>5.9754594965041079</v>
      </c>
      <c r="O39" s="74">
        <f t="shared" si="10"/>
        <v>84.868876721517054</v>
      </c>
      <c r="P39">
        <f t="shared" si="11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71">
        <f t="shared" si="5"/>
        <v>22480</v>
      </c>
      <c r="J40" s="71">
        <f t="shared" si="6"/>
        <v>72691</v>
      </c>
      <c r="K40" s="74">
        <f t="shared" si="7"/>
        <v>106426</v>
      </c>
      <c r="L40" s="71">
        <f t="shared" si="12"/>
        <v>31.563671174841126</v>
      </c>
      <c r="M40" s="71">
        <f t="shared" si="8"/>
        <v>7.6313073705936665</v>
      </c>
      <c r="N40" s="71">
        <f t="shared" si="9"/>
        <v>24.676484167074033</v>
      </c>
      <c r="O40" s="74">
        <f t="shared" si="10"/>
        <v>36.128537287491177</v>
      </c>
      <c r="P40">
        <f t="shared" si="11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71">
        <f t="shared" si="5"/>
        <v>57042</v>
      </c>
      <c r="J41" s="71">
        <f t="shared" si="6"/>
        <v>62019</v>
      </c>
      <c r="K41" s="74">
        <f t="shared" si="7"/>
        <v>2747150</v>
      </c>
      <c r="L41" s="71">
        <f t="shared" si="12"/>
        <v>0.52020009725117911</v>
      </c>
      <c r="M41" s="71">
        <f t="shared" si="8"/>
        <v>1.9798007704431384</v>
      </c>
      <c r="N41" s="71">
        <f t="shared" si="9"/>
        <v>2.1525413551788684</v>
      </c>
      <c r="O41" s="74">
        <f t="shared" si="10"/>
        <v>95.34745777712682</v>
      </c>
      <c r="P41">
        <f t="shared" si="11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71">
        <f t="shared" si="5"/>
        <v>817</v>
      </c>
      <c r="J42" s="71">
        <f t="shared" si="6"/>
        <v>1719</v>
      </c>
      <c r="K42" s="74">
        <f t="shared" si="7"/>
        <v>341847</v>
      </c>
      <c r="L42" s="71">
        <f t="shared" si="12"/>
        <v>0.46849169373764465</v>
      </c>
      <c r="M42" s="71">
        <f t="shared" si="8"/>
        <v>0.23612443786777032</v>
      </c>
      <c r="N42" s="71">
        <f t="shared" si="9"/>
        <v>0.49681506572178358</v>
      </c>
      <c r="O42" s="74">
        <f t="shared" si="10"/>
        <v>98.798568802672804</v>
      </c>
      <c r="P42">
        <f t="shared" si="11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71">
        <f t="shared" si="5"/>
        <v>8358</v>
      </c>
      <c r="J43" s="71">
        <f t="shared" si="6"/>
        <v>11806</v>
      </c>
      <c r="K43" s="74">
        <f t="shared" si="7"/>
        <v>434111</v>
      </c>
      <c r="L43" s="71">
        <f t="shared" si="12"/>
        <v>1.5904960172610627</v>
      </c>
      <c r="M43" s="71">
        <f t="shared" si="8"/>
        <v>1.8105918976120896</v>
      </c>
      <c r="N43" s="71">
        <f t="shared" si="9"/>
        <v>2.5575314600632124</v>
      </c>
      <c r="O43" s="74">
        <f t="shared" si="10"/>
        <v>94.041380625063638</v>
      </c>
      <c r="P43">
        <f t="shared" si="11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71">
        <f t="shared" si="5"/>
        <v>24636</v>
      </c>
      <c r="J44" s="71">
        <f t="shared" si="6"/>
        <v>45590</v>
      </c>
      <c r="K44" s="74">
        <f>G44-F44</f>
        <v>1123588</v>
      </c>
      <c r="L44" s="71">
        <f t="shared" si="12"/>
        <v>1.5426562387888354</v>
      </c>
      <c r="M44" s="71">
        <f t="shared" si="8"/>
        <v>2.0318032129805803</v>
      </c>
      <c r="N44" s="71">
        <f t="shared" si="9"/>
        <v>3.7599410813356329</v>
      </c>
      <c r="O44" s="74">
        <f t="shared" si="10"/>
        <v>92.665599466894946</v>
      </c>
      <c r="P44">
        <f t="shared" si="11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71">
        <f t="shared" si="5"/>
        <v>1143</v>
      </c>
      <c r="J45" s="71">
        <f t="shared" si="6"/>
        <v>1730</v>
      </c>
      <c r="K45" s="74">
        <f t="shared" si="7"/>
        <v>10537</v>
      </c>
      <c r="L45" s="71">
        <f t="shared" si="12"/>
        <v>8.1506849315068486</v>
      </c>
      <c r="M45" s="71">
        <f t="shared" si="8"/>
        <v>7.8287671232876717</v>
      </c>
      <c r="N45" s="71">
        <f t="shared" si="9"/>
        <v>11.849315068493151</v>
      </c>
      <c r="O45" s="74">
        <f t="shared" si="10"/>
        <v>72.171232876712324</v>
      </c>
      <c r="P45">
        <f t="shared" si="11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71">
        <f t="shared" si="5"/>
        <v>9352</v>
      </c>
      <c r="J46" s="71">
        <f t="shared" si="6"/>
        <v>11310</v>
      </c>
      <c r="K46" s="74">
        <f t="shared" si="7"/>
        <v>425872</v>
      </c>
      <c r="L46" s="71">
        <f t="shared" si="12"/>
        <v>1.5228068163523649</v>
      </c>
      <c r="M46" s="71">
        <f t="shared" si="8"/>
        <v>2.0624604412059835</v>
      </c>
      <c r="N46" s="71">
        <f t="shared" si="9"/>
        <v>2.4942715558211801</v>
      </c>
      <c r="O46" s="74">
        <f t="shared" si="10"/>
        <v>93.920461186620471</v>
      </c>
      <c r="P46">
        <f t="shared" si="11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71">
        <f t="shared" si="5"/>
        <v>25084</v>
      </c>
      <c r="J47" s="71">
        <f t="shared" si="6"/>
        <v>41793</v>
      </c>
      <c r="K47" s="74">
        <f t="shared" si="7"/>
        <v>215568</v>
      </c>
      <c r="L47" s="71">
        <f t="shared" si="12"/>
        <v>7.2829094872156803</v>
      </c>
      <c r="M47" s="71">
        <f t="shared" si="8"/>
        <v>8.2342243566807056</v>
      </c>
      <c r="N47" s="71">
        <f t="shared" si="9"/>
        <v>13.7192209591276</v>
      </c>
      <c r="O47" s="74">
        <f t="shared" si="10"/>
        <v>70.763645196976015</v>
      </c>
      <c r="P47">
        <f t="shared" si="11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71">
        <f t="shared" si="5"/>
        <v>5099</v>
      </c>
      <c r="J48" s="71">
        <f t="shared" si="6"/>
        <v>4820</v>
      </c>
      <c r="K48" s="74">
        <f t="shared" si="7"/>
        <v>8532</v>
      </c>
      <c r="L48" s="71">
        <f t="shared" si="12"/>
        <v>23.712064830893905</v>
      </c>
      <c r="M48" s="71">
        <f t="shared" si="8"/>
        <v>21.082444389316134</v>
      </c>
      <c r="N48" s="71">
        <f t="shared" si="9"/>
        <v>19.928884478623996</v>
      </c>
      <c r="O48" s="74">
        <f t="shared" si="10"/>
        <v>35.276606301165963</v>
      </c>
      <c r="P48">
        <f t="shared" si="11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71">
        <f t="shared" si="5"/>
        <v>40633</v>
      </c>
      <c r="J49" s="71">
        <f t="shared" si="6"/>
        <v>15737</v>
      </c>
      <c r="K49" s="74">
        <f t="shared" si="7"/>
        <v>121295</v>
      </c>
      <c r="L49" s="71">
        <f t="shared" si="12"/>
        <v>10.790142301937195</v>
      </c>
      <c r="M49" s="71">
        <f t="shared" si="8"/>
        <v>20.402803860329193</v>
      </c>
      <c r="N49" s="71">
        <f t="shared" si="9"/>
        <v>7.9019251433563973</v>
      </c>
      <c r="O49" s="74">
        <f t="shared" si="10"/>
        <v>60.905128694377218</v>
      </c>
      <c r="P49">
        <f t="shared" si="11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71">
        <f t="shared" si="5"/>
        <v>2791</v>
      </c>
      <c r="J50" s="71">
        <f t="shared" si="6"/>
        <v>3991</v>
      </c>
      <c r="K50" s="74">
        <f t="shared" si="7"/>
        <v>293403</v>
      </c>
      <c r="L50" s="71">
        <f t="shared" si="12"/>
        <v>2.1184810324701155</v>
      </c>
      <c r="M50" s="71">
        <f t="shared" si="8"/>
        <v>0.9100631924925493</v>
      </c>
      <c r="N50" s="71">
        <f t="shared" si="9"/>
        <v>1.3013479760794568</v>
      </c>
      <c r="O50" s="74">
        <f t="shared" si="10"/>
        <v>95.670107798957872</v>
      </c>
      <c r="P50">
        <f t="shared" si="11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71">
        <f t="shared" si="5"/>
        <v>4313</v>
      </c>
      <c r="J51" s="71">
        <f t="shared" si="6"/>
        <v>7144</v>
      </c>
      <c r="K51" s="74">
        <f t="shared" si="7"/>
        <v>318725</v>
      </c>
      <c r="L51" s="71">
        <f t="shared" si="12"/>
        <v>1.4187869848985173</v>
      </c>
      <c r="M51" s="71">
        <f t="shared" si="8"/>
        <v>1.2877163859148371</v>
      </c>
      <c r="N51" s="71">
        <f t="shared" si="9"/>
        <v>2.1329575379029899</v>
      </c>
      <c r="O51" s="74">
        <f t="shared" si="10"/>
        <v>95.160539091283653</v>
      </c>
      <c r="P51">
        <f t="shared" si="11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71">
        <f t="shared" si="5"/>
        <v>5565</v>
      </c>
      <c r="J52" s="71">
        <f t="shared" si="6"/>
        <v>6883</v>
      </c>
      <c r="K52" s="74">
        <f t="shared" si="7"/>
        <v>203571</v>
      </c>
      <c r="L52" s="71">
        <f t="shared" si="12"/>
        <v>2.2051699941147178</v>
      </c>
      <c r="M52" s="71">
        <f t="shared" si="8"/>
        <v>2.51935352437865</v>
      </c>
      <c r="N52" s="71">
        <f t="shared" si="9"/>
        <v>3.1160306034677894</v>
      </c>
      <c r="O52" s="74">
        <f t="shared" si="10"/>
        <v>92.159445878038838</v>
      </c>
      <c r="P52">
        <f t="shared" si="11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71">
        <f t="shared" si="5"/>
        <v>17923</v>
      </c>
      <c r="J53" s="71">
        <f t="shared" si="6"/>
        <v>44004</v>
      </c>
      <c r="K53" s="74">
        <f t="shared" si="7"/>
        <v>867418</v>
      </c>
      <c r="L53" s="71">
        <f t="shared" si="12"/>
        <v>1.5864224854552347</v>
      </c>
      <c r="M53" s="71">
        <f t="shared" si="8"/>
        <v>1.8979674392106116</v>
      </c>
      <c r="N53" s="71">
        <f t="shared" si="9"/>
        <v>4.6598314565097221</v>
      </c>
      <c r="O53" s="74">
        <f t="shared" si="10"/>
        <v>91.855778618824431</v>
      </c>
      <c r="P53">
        <f t="shared" si="11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71">
        <f t="shared" si="5"/>
        <v>2663</v>
      </c>
      <c r="J54" s="71">
        <f t="shared" si="6"/>
        <v>4932</v>
      </c>
      <c r="K54" s="74">
        <f t="shared" si="7"/>
        <v>64985</v>
      </c>
      <c r="L54" s="71">
        <f t="shared" si="12"/>
        <v>2.4095089549830582</v>
      </c>
      <c r="M54" s="71">
        <f t="shared" si="8"/>
        <v>3.5806486312052925</v>
      </c>
      <c r="N54" s="71">
        <f t="shared" si="9"/>
        <v>6.6315279944064969</v>
      </c>
      <c r="O54" s="74">
        <f t="shared" si="10"/>
        <v>87.378314419405157</v>
      </c>
      <c r="P54">
        <f t="shared" si="11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71">
        <f t="shared" si="5"/>
        <v>12704</v>
      </c>
      <c r="J55" s="71">
        <f t="shared" si="6"/>
        <v>28491</v>
      </c>
      <c r="K55" s="74">
        <f t="shared" si="7"/>
        <v>1797367</v>
      </c>
      <c r="L55" s="71">
        <f t="shared" si="12"/>
        <v>0.61085637739463805</v>
      </c>
      <c r="M55" s="71">
        <f t="shared" si="8"/>
        <v>0.68675393083375946</v>
      </c>
      <c r="N55" s="71">
        <f t="shared" si="9"/>
        <v>1.5401689423319145</v>
      </c>
      <c r="O55" s="74">
        <f t="shared" si="10"/>
        <v>97.162220749439683</v>
      </c>
      <c r="P55">
        <f t="shared" si="11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71">
        <f t="shared" si="5"/>
        <v>6497</v>
      </c>
      <c r="J56" s="71">
        <f t="shared" si="6"/>
        <v>12852</v>
      </c>
      <c r="K56" s="74">
        <f t="shared" si="7"/>
        <v>802275</v>
      </c>
      <c r="L56" s="71">
        <f t="shared" si="12"/>
        <v>0.54302695766907549</v>
      </c>
      <c r="M56" s="71">
        <f t="shared" si="8"/>
        <v>0.78645700935710738</v>
      </c>
      <c r="N56" s="71">
        <f t="shared" si="9"/>
        <v>1.5557250245124741</v>
      </c>
      <c r="O56" s="74">
        <f t="shared" si="10"/>
        <v>97.114791008461339</v>
      </c>
      <c r="P56">
        <f t="shared" si="11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71">
        <f t="shared" si="5"/>
        <v>46306</v>
      </c>
      <c r="J57" s="71">
        <f t="shared" si="6"/>
        <v>2248674</v>
      </c>
      <c r="K57" s="74">
        <f t="shared" si="7"/>
        <v>2652706</v>
      </c>
      <c r="L57" s="71">
        <f t="shared" si="12"/>
        <v>0.96245462159171524</v>
      </c>
      <c r="M57" s="71">
        <f t="shared" si="8"/>
        <v>0.9269045319958813</v>
      </c>
      <c r="N57" s="71">
        <f t="shared" si="9"/>
        <v>45.011577799449455</v>
      </c>
      <c r="O57" s="74">
        <f t="shared" si="10"/>
        <v>53.099063046962947</v>
      </c>
      <c r="P57">
        <f t="shared" si="11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71">
        <f t="shared" si="5"/>
        <v>22239</v>
      </c>
      <c r="J58" s="71">
        <f t="shared" si="6"/>
        <v>32648</v>
      </c>
      <c r="K58" s="74">
        <f t="shared" si="7"/>
        <v>495652</v>
      </c>
      <c r="L58" s="71">
        <f t="shared" si="12"/>
        <v>2.0588423659341912</v>
      </c>
      <c r="M58" s="71">
        <f t="shared" si="8"/>
        <v>3.9563289878173746</v>
      </c>
      <c r="N58" s="71">
        <f t="shared" si="9"/>
        <v>5.8080951838779464</v>
      </c>
      <c r="O58" s="74">
        <f t="shared" si="10"/>
        <v>88.176733462370493</v>
      </c>
      <c r="P58">
        <f t="shared" si="11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71">
        <f t="shared" si="5"/>
        <v>3462</v>
      </c>
      <c r="J59" s="71">
        <f t="shared" si="6"/>
        <v>2842</v>
      </c>
      <c r="K59" s="74">
        <f t="shared" si="7"/>
        <v>265557</v>
      </c>
      <c r="L59" s="71">
        <f t="shared" si="12"/>
        <v>1.2753610557316803</v>
      </c>
      <c r="M59" s="71">
        <f t="shared" si="8"/>
        <v>1.2572038653026985</v>
      </c>
      <c r="N59" s="71">
        <f t="shared" si="9"/>
        <v>1.0320547039833243</v>
      </c>
      <c r="O59" s="74">
        <f t="shared" si="10"/>
        <v>96.435380374982302</v>
      </c>
      <c r="P59">
        <f t="shared" si="11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71">
        <f t="shared" si="5"/>
        <v>7674</v>
      </c>
      <c r="J60" s="71">
        <f t="shared" si="6"/>
        <v>16249</v>
      </c>
      <c r="K60" s="74">
        <f t="shared" si="7"/>
        <v>944030</v>
      </c>
      <c r="L60" s="71">
        <f t="shared" si="12"/>
        <v>0.81534157862917689</v>
      </c>
      <c r="M60" s="71">
        <f t="shared" si="8"/>
        <v>0.78634300294084492</v>
      </c>
      <c r="N60" s="71">
        <f t="shared" si="9"/>
        <v>1.665010093143835</v>
      </c>
      <c r="O60" s="74">
        <f t="shared" si="10"/>
        <v>96.733305325286139</v>
      </c>
      <c r="P60">
        <f t="shared" si="11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71">
        <f t="shared" si="5"/>
        <v>1184</v>
      </c>
      <c r="J61" s="71">
        <f t="shared" si="6"/>
        <v>623</v>
      </c>
      <c r="K61" s="74">
        <f t="shared" si="7"/>
        <v>2231</v>
      </c>
      <c r="L61" s="71">
        <f t="shared" si="12"/>
        <v>41.282535989530317</v>
      </c>
      <c r="M61" s="71">
        <f t="shared" si="8"/>
        <v>17.216809655372984</v>
      </c>
      <c r="N61" s="71">
        <f t="shared" si="9"/>
        <v>9.0591827831903444</v>
      </c>
      <c r="O61" s="74">
        <f t="shared" si="10"/>
        <v>32.441471571906355</v>
      </c>
      <c r="P61">
        <f t="shared" si="11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71">
        <f t="shared" si="5"/>
        <v>6718</v>
      </c>
      <c r="J62" s="71">
        <f t="shared" si="6"/>
        <v>14218</v>
      </c>
      <c r="K62" s="74">
        <f t="shared" si="7"/>
        <v>192082</v>
      </c>
      <c r="L62" s="71">
        <f t="shared" si="12"/>
        <v>2.7519333838554458</v>
      </c>
      <c r="M62" s="71">
        <f t="shared" si="8"/>
        <v>3.0669357121335246</v>
      </c>
      <c r="N62" s="71">
        <f t="shared" si="9"/>
        <v>6.490874062982205</v>
      </c>
      <c r="O62" s="74">
        <f t="shared" si="10"/>
        <v>87.690256841028827</v>
      </c>
      <c r="P62">
        <f t="shared" si="11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71">
        <f t="shared" si="5"/>
        <v>2684</v>
      </c>
      <c r="J63" s="71">
        <f t="shared" si="6"/>
        <v>3426</v>
      </c>
      <c r="K63" s="74">
        <f t="shared" si="7"/>
        <v>4734</v>
      </c>
      <c r="L63" s="71">
        <f t="shared" si="12"/>
        <v>25.157015667057767</v>
      </c>
      <c r="M63" s="71">
        <f t="shared" si="8"/>
        <v>18.52439781903513</v>
      </c>
      <c r="N63" s="71">
        <f t="shared" si="9"/>
        <v>23.645524190765407</v>
      </c>
      <c r="O63" s="74">
        <f t="shared" si="10"/>
        <v>32.673062323141693</v>
      </c>
      <c r="P63">
        <f t="shared" si="11"/>
        <v>100</v>
      </c>
    </row>
    <row r="64" spans="1:16" x14ac:dyDescent="0.25">
      <c r="L64">
        <f>AVERAGE(L37:L63)</f>
        <v>6.9732682596139801</v>
      </c>
      <c r="M64">
        <f t="shared" ref="M64:O64" si="13">AVERAGE(M37:M63)</f>
        <v>5.2003522612693232</v>
      </c>
      <c r="N64">
        <f t="shared" si="13"/>
        <v>8.029022871767479</v>
      </c>
      <c r="O64">
        <f t="shared" si="13"/>
        <v>79.797356607349215</v>
      </c>
      <c r="P64">
        <f t="shared" si="11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workbookViewId="0">
      <selection activeCell="F26" sqref="F26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0.42578125" customWidth="1"/>
    <col min="5" max="5" width="15.42578125" customWidth="1"/>
    <col min="6" max="6" width="12.42578125" style="7" customWidth="1"/>
    <col min="10" max="10" width="6.7109375" customWidth="1"/>
    <col min="11" max="11" width="11.85546875" customWidth="1"/>
    <col min="12" max="12" width="13" customWidth="1"/>
    <col min="13" max="13" width="12.5703125" customWidth="1"/>
    <col min="14" max="14" width="12.7109375" customWidth="1"/>
  </cols>
  <sheetData>
    <row r="1" spans="1:18" x14ac:dyDescent="0.25">
      <c r="B1" s="11"/>
      <c r="E1" s="11"/>
      <c r="F1" s="11"/>
      <c r="G1" s="148" t="s">
        <v>132</v>
      </c>
      <c r="H1" s="149"/>
      <c r="I1" s="149"/>
      <c r="J1" s="150"/>
      <c r="K1" s="148" t="s">
        <v>133</v>
      </c>
      <c r="L1" s="149"/>
      <c r="M1" s="149"/>
      <c r="N1" s="150"/>
      <c r="O1" s="151" t="s">
        <v>134</v>
      </c>
      <c r="P1" s="152"/>
      <c r="Q1" s="152"/>
      <c r="R1" s="153"/>
    </row>
    <row r="2" spans="1:18" x14ac:dyDescent="0.25">
      <c r="A2" s="15"/>
      <c r="B2" s="15" t="s">
        <v>0</v>
      </c>
      <c r="C2" s="17" t="s">
        <v>7</v>
      </c>
      <c r="D2" s="15" t="s">
        <v>4</v>
      </c>
      <c r="E2" s="15" t="s">
        <v>5</v>
      </c>
      <c r="F2" s="16" t="s">
        <v>2</v>
      </c>
      <c r="G2" s="15" t="s">
        <v>114</v>
      </c>
      <c r="H2" s="15" t="s">
        <v>115</v>
      </c>
      <c r="I2" s="15" t="s">
        <v>116</v>
      </c>
      <c r="J2" s="15" t="s">
        <v>127</v>
      </c>
      <c r="K2" s="15" t="s">
        <v>128</v>
      </c>
      <c r="L2" s="15" t="s">
        <v>129</v>
      </c>
      <c r="M2" s="15" t="s">
        <v>130</v>
      </c>
      <c r="N2" s="15" t="s">
        <v>131</v>
      </c>
      <c r="O2" s="16"/>
      <c r="P2" s="82"/>
      <c r="Q2" s="82"/>
      <c r="R2" s="17"/>
    </row>
    <row r="3" spans="1:18" x14ac:dyDescent="0.25">
      <c r="A3" s="1">
        <v>1</v>
      </c>
      <c r="B3" s="6" t="s">
        <v>10</v>
      </c>
      <c r="C3" s="4" t="s">
        <v>6</v>
      </c>
      <c r="D3" s="6">
        <v>1679</v>
      </c>
      <c r="E3" s="8">
        <v>586</v>
      </c>
      <c r="F3" s="18">
        <v>698</v>
      </c>
      <c r="G3">
        <v>43</v>
      </c>
      <c r="H3">
        <v>61</v>
      </c>
      <c r="I3">
        <v>81</v>
      </c>
      <c r="J3" s="9">
        <v>89</v>
      </c>
      <c r="K3">
        <v>43</v>
      </c>
      <c r="L3">
        <v>61</v>
      </c>
      <c r="M3">
        <v>81</v>
      </c>
      <c r="N3" s="9">
        <v>89</v>
      </c>
      <c r="O3" s="7">
        <f>K3*100/G3</f>
        <v>100</v>
      </c>
      <c r="P3" s="11">
        <f t="shared" ref="P3:R3" si="0">L3*100/H3</f>
        <v>100</v>
      </c>
      <c r="Q3" s="11">
        <f t="shared" si="0"/>
        <v>100</v>
      </c>
      <c r="R3" s="9">
        <f t="shared" si="0"/>
        <v>100</v>
      </c>
    </row>
    <row r="4" spans="1:18" x14ac:dyDescent="0.25">
      <c r="A4" s="1">
        <v>2</v>
      </c>
      <c r="B4" s="6" t="s">
        <v>11</v>
      </c>
      <c r="C4" s="4" t="s">
        <v>6</v>
      </c>
      <c r="D4" s="6">
        <v>1181</v>
      </c>
      <c r="E4" s="8">
        <v>987</v>
      </c>
      <c r="F4" s="18">
        <v>2249</v>
      </c>
      <c r="G4">
        <v>17</v>
      </c>
      <c r="H4">
        <v>21</v>
      </c>
      <c r="I4">
        <v>28</v>
      </c>
      <c r="J4" s="9">
        <v>44</v>
      </c>
      <c r="K4">
        <v>11</v>
      </c>
      <c r="L4">
        <v>21</v>
      </c>
      <c r="M4">
        <v>28</v>
      </c>
      <c r="N4" s="9">
        <v>44</v>
      </c>
      <c r="O4" s="7">
        <f t="shared" ref="O4:O29" si="1">K4*100/G4</f>
        <v>64.705882352941174</v>
      </c>
      <c r="P4" s="11">
        <f t="shared" ref="P4:P29" si="2">L4*100/H4</f>
        <v>100</v>
      </c>
      <c r="Q4" s="11">
        <f t="shared" ref="Q4:Q29" si="3">M4*100/I4</f>
        <v>100</v>
      </c>
      <c r="R4" s="9">
        <f t="shared" ref="R4:R29" si="4">N4*100/J4</f>
        <v>100</v>
      </c>
    </row>
    <row r="5" spans="1:18" x14ac:dyDescent="0.25">
      <c r="A5" s="1">
        <v>3</v>
      </c>
      <c r="B5" s="47" t="s">
        <v>14</v>
      </c>
      <c r="C5" s="4" t="s">
        <v>6</v>
      </c>
      <c r="D5" s="47">
        <v>1512</v>
      </c>
      <c r="E5" s="48">
        <v>1084</v>
      </c>
      <c r="F5" s="51">
        <v>728</v>
      </c>
      <c r="G5">
        <v>50</v>
      </c>
      <c r="H5">
        <v>74</v>
      </c>
      <c r="I5">
        <v>90</v>
      </c>
      <c r="J5" s="9">
        <v>108</v>
      </c>
      <c r="K5">
        <v>13</v>
      </c>
      <c r="L5">
        <v>19</v>
      </c>
      <c r="M5">
        <v>25</v>
      </c>
      <c r="N5" s="9">
        <v>39</v>
      </c>
      <c r="O5" s="7">
        <f t="shared" si="1"/>
        <v>26</v>
      </c>
      <c r="P5" s="11">
        <f t="shared" si="2"/>
        <v>25.675675675675677</v>
      </c>
      <c r="Q5" s="11">
        <f t="shared" si="3"/>
        <v>27.777777777777779</v>
      </c>
      <c r="R5" s="9">
        <f t="shared" si="4"/>
        <v>36.111111111111114</v>
      </c>
    </row>
    <row r="6" spans="1:18" x14ac:dyDescent="0.25">
      <c r="A6" s="1">
        <v>4</v>
      </c>
      <c r="B6" s="50" t="s">
        <v>16</v>
      </c>
      <c r="C6" s="12" t="s">
        <v>6</v>
      </c>
      <c r="D6" s="50">
        <v>1545</v>
      </c>
      <c r="E6" s="48">
        <v>783</v>
      </c>
      <c r="F6" s="51">
        <v>948</v>
      </c>
      <c r="G6">
        <v>99</v>
      </c>
      <c r="H6">
        <v>132</v>
      </c>
      <c r="I6">
        <v>143</v>
      </c>
      <c r="J6" s="9">
        <v>160</v>
      </c>
      <c r="K6">
        <v>99</v>
      </c>
      <c r="L6">
        <v>132</v>
      </c>
      <c r="M6">
        <v>143</v>
      </c>
      <c r="N6" s="9">
        <v>160</v>
      </c>
      <c r="O6" s="7">
        <f t="shared" si="1"/>
        <v>100</v>
      </c>
      <c r="P6" s="11">
        <f t="shared" si="2"/>
        <v>100</v>
      </c>
      <c r="Q6" s="11">
        <f t="shared" si="3"/>
        <v>100</v>
      </c>
      <c r="R6" s="9">
        <f t="shared" si="4"/>
        <v>100</v>
      </c>
    </row>
    <row r="7" spans="1:18" x14ac:dyDescent="0.25">
      <c r="A7" s="1">
        <v>5</v>
      </c>
      <c r="B7" s="50" t="s">
        <v>30</v>
      </c>
      <c r="C7" s="12" t="s">
        <v>6</v>
      </c>
      <c r="D7" s="50">
        <v>2468</v>
      </c>
      <c r="E7" s="48">
        <v>2673</v>
      </c>
      <c r="F7" s="51">
        <v>5280</v>
      </c>
      <c r="G7">
        <v>160</v>
      </c>
      <c r="H7">
        <v>232</v>
      </c>
      <c r="I7">
        <v>279</v>
      </c>
      <c r="J7" s="9">
        <v>357</v>
      </c>
      <c r="K7">
        <v>160</v>
      </c>
      <c r="L7">
        <v>232</v>
      </c>
      <c r="M7">
        <v>279</v>
      </c>
      <c r="N7" s="9">
        <v>357</v>
      </c>
      <c r="O7" s="7">
        <f t="shared" si="1"/>
        <v>100</v>
      </c>
      <c r="P7" s="11">
        <f t="shared" si="2"/>
        <v>100</v>
      </c>
      <c r="Q7" s="11">
        <f t="shared" si="3"/>
        <v>100</v>
      </c>
      <c r="R7" s="9">
        <f t="shared" si="4"/>
        <v>100</v>
      </c>
    </row>
    <row r="8" spans="1:18" x14ac:dyDescent="0.25">
      <c r="A8" s="1">
        <v>6</v>
      </c>
      <c r="B8" s="50" t="s">
        <v>33</v>
      </c>
      <c r="C8" s="12" t="s">
        <v>6</v>
      </c>
      <c r="D8" s="50">
        <v>2222</v>
      </c>
      <c r="E8" s="48">
        <v>1103</v>
      </c>
      <c r="F8" s="51">
        <v>716</v>
      </c>
      <c r="G8">
        <v>35</v>
      </c>
      <c r="H8">
        <v>46</v>
      </c>
      <c r="I8">
        <v>56</v>
      </c>
      <c r="J8" s="9">
        <v>72</v>
      </c>
      <c r="K8">
        <v>35</v>
      </c>
      <c r="L8">
        <v>46</v>
      </c>
      <c r="M8">
        <v>56</v>
      </c>
      <c r="N8" s="9">
        <v>72</v>
      </c>
      <c r="O8" s="7">
        <f t="shared" si="1"/>
        <v>100</v>
      </c>
      <c r="P8" s="11">
        <f t="shared" si="2"/>
        <v>100</v>
      </c>
      <c r="Q8" s="11">
        <f t="shared" si="3"/>
        <v>100</v>
      </c>
      <c r="R8" s="9">
        <f t="shared" si="4"/>
        <v>100</v>
      </c>
    </row>
    <row r="9" spans="1:18" x14ac:dyDescent="0.25">
      <c r="A9" s="1">
        <v>7</v>
      </c>
      <c r="B9" s="50" t="s">
        <v>32</v>
      </c>
      <c r="C9" s="12" t="s">
        <v>6</v>
      </c>
      <c r="D9" s="50">
        <v>1572</v>
      </c>
      <c r="E9" s="48">
        <v>1409</v>
      </c>
      <c r="F9" s="51">
        <v>1231</v>
      </c>
      <c r="G9">
        <v>60</v>
      </c>
      <c r="H9">
        <v>84</v>
      </c>
      <c r="I9">
        <v>105</v>
      </c>
      <c r="J9" s="9">
        <v>124</v>
      </c>
      <c r="K9">
        <v>25</v>
      </c>
      <c r="L9">
        <v>27</v>
      </c>
      <c r="M9">
        <v>31</v>
      </c>
      <c r="N9" s="9">
        <v>35</v>
      </c>
      <c r="O9" s="7">
        <f t="shared" si="1"/>
        <v>41.666666666666664</v>
      </c>
      <c r="P9" s="11">
        <f t="shared" si="2"/>
        <v>32.142857142857146</v>
      </c>
      <c r="Q9" s="11">
        <f t="shared" si="3"/>
        <v>29.523809523809526</v>
      </c>
      <c r="R9" s="9">
        <f t="shared" si="4"/>
        <v>28.225806451612904</v>
      </c>
    </row>
    <row r="10" spans="1:18" x14ac:dyDescent="0.25">
      <c r="A10" s="1">
        <v>8</v>
      </c>
      <c r="B10" s="50" t="s">
        <v>36</v>
      </c>
      <c r="C10" s="12" t="s">
        <v>6</v>
      </c>
      <c r="D10" s="50">
        <v>3122</v>
      </c>
      <c r="E10" s="48">
        <v>1592</v>
      </c>
      <c r="F10" s="51">
        <v>4447</v>
      </c>
      <c r="G10">
        <v>61</v>
      </c>
      <c r="H10">
        <v>93</v>
      </c>
      <c r="I10">
        <v>114</v>
      </c>
      <c r="J10" s="9">
        <v>153</v>
      </c>
      <c r="K10">
        <v>61</v>
      </c>
      <c r="L10">
        <v>93</v>
      </c>
      <c r="M10">
        <v>114</v>
      </c>
      <c r="N10" s="9">
        <v>143</v>
      </c>
      <c r="O10" s="7">
        <f t="shared" si="1"/>
        <v>100</v>
      </c>
      <c r="P10" s="11">
        <f t="shared" si="2"/>
        <v>100</v>
      </c>
      <c r="Q10" s="11">
        <f t="shared" si="3"/>
        <v>100</v>
      </c>
      <c r="R10" s="9">
        <f t="shared" si="4"/>
        <v>93.464052287581694</v>
      </c>
    </row>
    <row r="11" spans="1:18" x14ac:dyDescent="0.25">
      <c r="A11" s="1">
        <v>9</v>
      </c>
      <c r="B11" s="47" t="s">
        <v>38</v>
      </c>
      <c r="C11" s="4" t="s">
        <v>6</v>
      </c>
      <c r="D11" s="47">
        <v>1483</v>
      </c>
      <c r="E11" s="48">
        <v>242</v>
      </c>
      <c r="F11" s="51">
        <v>182</v>
      </c>
      <c r="G11">
        <v>92</v>
      </c>
      <c r="H11">
        <v>128</v>
      </c>
      <c r="I11">
        <v>146</v>
      </c>
      <c r="J11" s="9">
        <v>162</v>
      </c>
      <c r="K11">
        <v>67</v>
      </c>
      <c r="L11">
        <v>89</v>
      </c>
      <c r="M11">
        <v>111</v>
      </c>
      <c r="N11" s="9">
        <v>133</v>
      </c>
      <c r="O11" s="7">
        <f t="shared" si="1"/>
        <v>72.826086956521735</v>
      </c>
      <c r="P11" s="11">
        <f t="shared" si="2"/>
        <v>69.53125</v>
      </c>
      <c r="Q11" s="11">
        <f t="shared" si="3"/>
        <v>76.027397260273972</v>
      </c>
      <c r="R11" s="9">
        <f t="shared" si="4"/>
        <v>82.098765432098759</v>
      </c>
    </row>
    <row r="12" spans="1:18" x14ac:dyDescent="0.25">
      <c r="A12" s="1">
        <v>10</v>
      </c>
      <c r="B12" s="47" t="s">
        <v>66</v>
      </c>
      <c r="C12" s="4" t="s">
        <v>6</v>
      </c>
      <c r="D12" s="47">
        <v>3749</v>
      </c>
      <c r="E12" s="48">
        <v>1653</v>
      </c>
      <c r="F12" s="51">
        <v>5244</v>
      </c>
      <c r="G12">
        <v>87</v>
      </c>
      <c r="H12">
        <v>145</v>
      </c>
      <c r="I12">
        <v>208</v>
      </c>
      <c r="J12" s="9">
        <v>237</v>
      </c>
      <c r="K12">
        <v>83</v>
      </c>
      <c r="L12">
        <v>134</v>
      </c>
      <c r="M12">
        <v>159</v>
      </c>
      <c r="N12" s="9">
        <v>180</v>
      </c>
      <c r="O12" s="7">
        <f t="shared" si="1"/>
        <v>95.402298850574709</v>
      </c>
      <c r="P12" s="11">
        <f t="shared" si="2"/>
        <v>92.41379310344827</v>
      </c>
      <c r="Q12" s="11">
        <f t="shared" si="3"/>
        <v>76.442307692307693</v>
      </c>
      <c r="R12" s="9">
        <f t="shared" si="4"/>
        <v>75.949367088607602</v>
      </c>
    </row>
    <row r="13" spans="1:18" x14ac:dyDescent="0.25">
      <c r="A13" s="1">
        <v>11</v>
      </c>
      <c r="B13" s="47" t="s">
        <v>67</v>
      </c>
      <c r="C13" s="4" t="s">
        <v>6</v>
      </c>
      <c r="D13" s="47">
        <v>5029</v>
      </c>
      <c r="E13" s="48">
        <v>2050</v>
      </c>
      <c r="F13" s="51">
        <v>1830</v>
      </c>
      <c r="G13">
        <v>119</v>
      </c>
      <c r="H13">
        <v>199</v>
      </c>
      <c r="I13">
        <v>246</v>
      </c>
      <c r="J13" s="9">
        <v>307</v>
      </c>
      <c r="K13">
        <v>119</v>
      </c>
      <c r="L13">
        <v>199</v>
      </c>
      <c r="M13">
        <v>246</v>
      </c>
      <c r="N13" s="9">
        <v>307</v>
      </c>
      <c r="O13" s="7">
        <f t="shared" si="1"/>
        <v>100</v>
      </c>
      <c r="P13" s="11">
        <f t="shared" si="2"/>
        <v>100</v>
      </c>
      <c r="Q13" s="11">
        <f t="shared" si="3"/>
        <v>100</v>
      </c>
      <c r="R13" s="9">
        <f t="shared" si="4"/>
        <v>100</v>
      </c>
    </row>
    <row r="14" spans="1:18" x14ac:dyDescent="0.25">
      <c r="A14" s="1">
        <v>12</v>
      </c>
      <c r="B14" s="47" t="s">
        <v>68</v>
      </c>
      <c r="C14" s="4" t="s">
        <v>6</v>
      </c>
      <c r="D14" s="47">
        <v>5101</v>
      </c>
      <c r="E14" s="48">
        <v>541</v>
      </c>
      <c r="F14" s="51">
        <v>1253</v>
      </c>
      <c r="G14">
        <v>276</v>
      </c>
      <c r="H14">
        <v>353</v>
      </c>
      <c r="I14">
        <v>370</v>
      </c>
      <c r="J14" s="9">
        <v>376</v>
      </c>
      <c r="K14">
        <v>56</v>
      </c>
      <c r="L14">
        <v>93</v>
      </c>
      <c r="M14">
        <v>119</v>
      </c>
      <c r="N14" s="9">
        <v>127</v>
      </c>
      <c r="O14" s="7">
        <f t="shared" si="1"/>
        <v>20.289855072463769</v>
      </c>
      <c r="P14" s="11">
        <f t="shared" si="2"/>
        <v>26.345609065155806</v>
      </c>
      <c r="Q14" s="11">
        <f t="shared" si="3"/>
        <v>32.162162162162161</v>
      </c>
      <c r="R14" s="9">
        <f t="shared" si="4"/>
        <v>33.776595744680854</v>
      </c>
    </row>
    <row r="15" spans="1:18" x14ac:dyDescent="0.25">
      <c r="A15" s="1">
        <v>13</v>
      </c>
      <c r="B15" s="47" t="s">
        <v>69</v>
      </c>
      <c r="C15" s="4" t="s">
        <v>6</v>
      </c>
      <c r="D15" s="47">
        <v>3449</v>
      </c>
      <c r="E15" s="48">
        <v>1381</v>
      </c>
      <c r="F15" s="51">
        <v>1853</v>
      </c>
      <c r="G15">
        <v>87</v>
      </c>
      <c r="H15">
        <v>121</v>
      </c>
      <c r="I15">
        <v>134</v>
      </c>
      <c r="J15" s="9">
        <v>156</v>
      </c>
      <c r="K15">
        <v>61</v>
      </c>
      <c r="L15">
        <v>74</v>
      </c>
      <c r="M15">
        <v>87</v>
      </c>
      <c r="N15" s="9">
        <v>110</v>
      </c>
      <c r="O15" s="7">
        <f t="shared" si="1"/>
        <v>70.114942528735625</v>
      </c>
      <c r="P15" s="11">
        <f t="shared" si="2"/>
        <v>61.15702479338843</v>
      </c>
      <c r="Q15" s="11">
        <f t="shared" si="3"/>
        <v>64.925373134328353</v>
      </c>
      <c r="R15" s="9">
        <f t="shared" si="4"/>
        <v>70.512820512820511</v>
      </c>
    </row>
    <row r="16" spans="1:18" x14ac:dyDescent="0.25">
      <c r="A16" s="1">
        <v>14</v>
      </c>
      <c r="B16" s="47" t="s">
        <v>70</v>
      </c>
      <c r="C16" s="77" t="s">
        <v>6</v>
      </c>
      <c r="D16" s="76">
        <v>3668</v>
      </c>
      <c r="E16" s="78">
        <v>805</v>
      </c>
      <c r="F16" s="79">
        <v>1189</v>
      </c>
      <c r="G16" s="80">
        <v>80</v>
      </c>
      <c r="H16" s="80">
        <v>84</v>
      </c>
      <c r="I16" s="80">
        <v>88</v>
      </c>
      <c r="J16" s="81">
        <v>107</v>
      </c>
      <c r="K16" s="80">
        <v>63</v>
      </c>
      <c r="L16" s="80">
        <v>72</v>
      </c>
      <c r="M16" s="80">
        <v>78</v>
      </c>
      <c r="N16" s="81">
        <v>95</v>
      </c>
      <c r="O16" s="83">
        <f t="shared" si="1"/>
        <v>78.75</v>
      </c>
      <c r="P16" s="80">
        <f t="shared" si="2"/>
        <v>85.714285714285708</v>
      </c>
      <c r="Q16" s="80">
        <f t="shared" si="3"/>
        <v>88.63636363636364</v>
      </c>
      <c r="R16" s="81">
        <f t="shared" si="4"/>
        <v>88.785046728971963</v>
      </c>
    </row>
    <row r="17" spans="1:18" x14ac:dyDescent="0.25">
      <c r="A17" s="1">
        <v>15</v>
      </c>
      <c r="B17" s="47" t="s">
        <v>52</v>
      </c>
      <c r="C17" s="4" t="s">
        <v>47</v>
      </c>
      <c r="D17" s="47">
        <v>2505</v>
      </c>
      <c r="E17" s="48">
        <v>919</v>
      </c>
      <c r="F17" s="51">
        <v>295</v>
      </c>
      <c r="G17">
        <v>204</v>
      </c>
      <c r="H17">
        <v>247</v>
      </c>
      <c r="I17">
        <v>259</v>
      </c>
      <c r="J17" s="9">
        <v>266</v>
      </c>
      <c r="K17">
        <v>22</v>
      </c>
      <c r="L17">
        <v>39</v>
      </c>
      <c r="M17">
        <v>45</v>
      </c>
      <c r="N17" s="9">
        <v>51</v>
      </c>
      <c r="O17" s="7">
        <f t="shared" si="1"/>
        <v>10.784313725490197</v>
      </c>
      <c r="P17" s="11">
        <f t="shared" si="2"/>
        <v>15.789473684210526</v>
      </c>
      <c r="Q17" s="11">
        <f t="shared" si="3"/>
        <v>17.374517374517374</v>
      </c>
      <c r="R17" s="9">
        <f t="shared" si="4"/>
        <v>19.172932330827066</v>
      </c>
    </row>
    <row r="18" spans="1:18" x14ac:dyDescent="0.25">
      <c r="A18" s="1">
        <v>16</v>
      </c>
      <c r="B18" s="50" t="s">
        <v>56</v>
      </c>
      <c r="C18" s="12" t="s">
        <v>47</v>
      </c>
      <c r="D18" s="50">
        <v>1615</v>
      </c>
      <c r="E18" s="48">
        <v>2353</v>
      </c>
      <c r="F18" s="51">
        <v>1223</v>
      </c>
      <c r="G18">
        <v>26</v>
      </c>
      <c r="H18">
        <v>41</v>
      </c>
      <c r="I18">
        <v>53</v>
      </c>
      <c r="J18" s="9">
        <v>68</v>
      </c>
      <c r="K18">
        <v>8</v>
      </c>
      <c r="L18">
        <v>19</v>
      </c>
      <c r="M18">
        <v>23</v>
      </c>
      <c r="N18" s="9">
        <v>29</v>
      </c>
      <c r="O18" s="7">
        <f t="shared" si="1"/>
        <v>30.76923076923077</v>
      </c>
      <c r="P18" s="11">
        <f t="shared" si="2"/>
        <v>46.341463414634148</v>
      </c>
      <c r="Q18" s="11">
        <f t="shared" si="3"/>
        <v>43.39622641509434</v>
      </c>
      <c r="R18" s="9">
        <f t="shared" si="4"/>
        <v>42.647058823529413</v>
      </c>
    </row>
    <row r="19" spans="1:18" x14ac:dyDescent="0.25">
      <c r="A19" s="1">
        <v>17</v>
      </c>
      <c r="B19" s="50" t="s">
        <v>58</v>
      </c>
      <c r="C19" s="12" t="s">
        <v>47</v>
      </c>
      <c r="D19" s="50">
        <v>3353</v>
      </c>
      <c r="E19" s="48">
        <v>3485</v>
      </c>
      <c r="F19" s="51">
        <v>1868</v>
      </c>
      <c r="G19">
        <v>57</v>
      </c>
      <c r="H19">
        <v>101</v>
      </c>
      <c r="I19">
        <v>169</v>
      </c>
      <c r="J19" s="9">
        <v>258</v>
      </c>
      <c r="K19">
        <v>11</v>
      </c>
      <c r="L19">
        <v>17</v>
      </c>
      <c r="M19">
        <v>30</v>
      </c>
      <c r="N19" s="9">
        <v>67</v>
      </c>
      <c r="O19" s="7">
        <f t="shared" si="1"/>
        <v>19.298245614035089</v>
      </c>
      <c r="P19" s="11">
        <f t="shared" si="2"/>
        <v>16.831683168316832</v>
      </c>
      <c r="Q19" s="11">
        <f t="shared" si="3"/>
        <v>17.751479289940828</v>
      </c>
      <c r="R19" s="9">
        <f t="shared" si="4"/>
        <v>25.968992248062015</v>
      </c>
    </row>
    <row r="20" spans="1:18" x14ac:dyDescent="0.25">
      <c r="A20" s="1">
        <v>18</v>
      </c>
      <c r="B20" s="47" t="s">
        <v>60</v>
      </c>
      <c r="C20" s="4" t="s">
        <v>47</v>
      </c>
      <c r="D20" s="47">
        <v>2397</v>
      </c>
      <c r="E20" s="48">
        <v>767</v>
      </c>
      <c r="F20" s="51">
        <v>233</v>
      </c>
      <c r="G20">
        <v>53</v>
      </c>
      <c r="H20">
        <v>78</v>
      </c>
      <c r="I20">
        <v>99</v>
      </c>
      <c r="J20" s="9">
        <v>153</v>
      </c>
      <c r="K20">
        <v>4</v>
      </c>
      <c r="L20">
        <v>6</v>
      </c>
      <c r="M20">
        <v>12</v>
      </c>
      <c r="N20" s="9">
        <v>28</v>
      </c>
      <c r="O20" s="7">
        <f t="shared" si="1"/>
        <v>7.5471698113207548</v>
      </c>
      <c r="P20" s="11">
        <f t="shared" si="2"/>
        <v>7.6923076923076925</v>
      </c>
      <c r="Q20" s="11">
        <f t="shared" si="3"/>
        <v>12.121212121212121</v>
      </c>
      <c r="R20" s="9">
        <f t="shared" si="4"/>
        <v>18.300653594771241</v>
      </c>
    </row>
    <row r="21" spans="1:18" x14ac:dyDescent="0.25">
      <c r="A21" s="1">
        <v>19</v>
      </c>
      <c r="B21" s="47" t="s">
        <v>54</v>
      </c>
      <c r="C21" s="4" t="s">
        <v>47</v>
      </c>
      <c r="D21" s="47">
        <v>1853</v>
      </c>
      <c r="E21" s="48">
        <v>2250</v>
      </c>
      <c r="F21" s="51">
        <v>535</v>
      </c>
      <c r="G21">
        <v>48</v>
      </c>
      <c r="H21">
        <v>66</v>
      </c>
      <c r="I21">
        <v>70</v>
      </c>
      <c r="J21" s="9">
        <v>115</v>
      </c>
      <c r="K21">
        <v>9</v>
      </c>
      <c r="L21">
        <v>10</v>
      </c>
      <c r="M21">
        <v>20</v>
      </c>
      <c r="N21" s="9">
        <v>42</v>
      </c>
      <c r="O21" s="7">
        <f t="shared" si="1"/>
        <v>18.75</v>
      </c>
      <c r="P21" s="11">
        <f t="shared" si="2"/>
        <v>15.151515151515152</v>
      </c>
      <c r="Q21" s="11">
        <f t="shared" si="3"/>
        <v>28.571428571428573</v>
      </c>
      <c r="R21" s="9">
        <f t="shared" si="4"/>
        <v>36.521739130434781</v>
      </c>
    </row>
    <row r="22" spans="1:18" x14ac:dyDescent="0.25">
      <c r="A22" s="1">
        <v>20</v>
      </c>
      <c r="B22" s="47" t="s">
        <v>50</v>
      </c>
      <c r="C22" s="4" t="s">
        <v>47</v>
      </c>
      <c r="D22" s="47">
        <v>2445</v>
      </c>
      <c r="E22" s="48">
        <v>1677</v>
      </c>
      <c r="F22" s="51">
        <v>717</v>
      </c>
      <c r="G22">
        <v>36</v>
      </c>
      <c r="H22">
        <v>58</v>
      </c>
      <c r="I22">
        <v>71</v>
      </c>
      <c r="J22" s="9">
        <v>175</v>
      </c>
      <c r="K22">
        <v>10</v>
      </c>
      <c r="L22">
        <v>15</v>
      </c>
      <c r="M22">
        <v>22</v>
      </c>
      <c r="N22" s="9">
        <v>69</v>
      </c>
      <c r="O22" s="7">
        <f t="shared" si="1"/>
        <v>27.777777777777779</v>
      </c>
      <c r="P22" s="11">
        <f t="shared" si="2"/>
        <v>25.862068965517242</v>
      </c>
      <c r="Q22" s="11">
        <f t="shared" si="3"/>
        <v>30.985915492957748</v>
      </c>
      <c r="R22" s="9">
        <f t="shared" si="4"/>
        <v>39.428571428571431</v>
      </c>
    </row>
    <row r="23" spans="1:18" x14ac:dyDescent="0.25">
      <c r="A23" s="1">
        <v>21</v>
      </c>
      <c r="B23" s="47" t="s">
        <v>46</v>
      </c>
      <c r="C23" s="4" t="s">
        <v>47</v>
      </c>
      <c r="D23" s="47">
        <v>2443</v>
      </c>
      <c r="E23" s="48">
        <v>7107</v>
      </c>
      <c r="F23" s="51">
        <v>2549</v>
      </c>
      <c r="G23">
        <v>80</v>
      </c>
      <c r="H23">
        <v>123</v>
      </c>
      <c r="I23">
        <v>155</v>
      </c>
      <c r="J23" s="9">
        <v>174</v>
      </c>
      <c r="K23">
        <v>18</v>
      </c>
      <c r="L23">
        <v>28</v>
      </c>
      <c r="M23">
        <v>39</v>
      </c>
      <c r="N23" s="9">
        <v>71</v>
      </c>
      <c r="O23" s="7">
        <f t="shared" si="1"/>
        <v>22.5</v>
      </c>
      <c r="P23" s="11">
        <f t="shared" si="2"/>
        <v>22.764227642276424</v>
      </c>
      <c r="Q23" s="11">
        <f t="shared" si="3"/>
        <v>25.161290322580644</v>
      </c>
      <c r="R23" s="9">
        <f t="shared" si="4"/>
        <v>40.804597701149426</v>
      </c>
    </row>
    <row r="24" spans="1:18" x14ac:dyDescent="0.25">
      <c r="A24" s="1">
        <v>22</v>
      </c>
      <c r="B24" s="47" t="s">
        <v>77</v>
      </c>
      <c r="C24" s="4" t="s">
        <v>47</v>
      </c>
      <c r="D24" s="47">
        <v>4065</v>
      </c>
      <c r="E24" s="48">
        <v>2179</v>
      </c>
      <c r="F24" s="51">
        <v>979</v>
      </c>
      <c r="G24">
        <v>87</v>
      </c>
      <c r="H24">
        <v>189</v>
      </c>
      <c r="I24">
        <v>271</v>
      </c>
      <c r="J24" s="9">
        <v>401</v>
      </c>
      <c r="K24">
        <v>16</v>
      </c>
      <c r="L24">
        <v>43</v>
      </c>
      <c r="M24">
        <v>68</v>
      </c>
      <c r="N24" s="9">
        <v>96</v>
      </c>
      <c r="O24" s="7">
        <f t="shared" si="1"/>
        <v>18.390804597701148</v>
      </c>
      <c r="P24" s="11">
        <f t="shared" si="2"/>
        <v>22.75132275132275</v>
      </c>
      <c r="Q24" s="11">
        <f t="shared" si="3"/>
        <v>25.092250922509226</v>
      </c>
      <c r="R24" s="9">
        <f t="shared" si="4"/>
        <v>23.940149625935163</v>
      </c>
    </row>
    <row r="25" spans="1:18" x14ac:dyDescent="0.25">
      <c r="A25" s="1">
        <v>23</v>
      </c>
      <c r="B25" s="47" t="s">
        <v>78</v>
      </c>
      <c r="C25" s="4" t="s">
        <v>47</v>
      </c>
      <c r="D25" s="47">
        <v>2033</v>
      </c>
      <c r="E25" s="48">
        <v>861</v>
      </c>
      <c r="F25" s="51">
        <v>262</v>
      </c>
      <c r="G25">
        <v>29</v>
      </c>
      <c r="H25">
        <v>40</v>
      </c>
      <c r="I25">
        <v>47</v>
      </c>
      <c r="J25" s="9">
        <v>79</v>
      </c>
      <c r="K25">
        <v>8</v>
      </c>
      <c r="L25">
        <v>11</v>
      </c>
      <c r="M25">
        <v>17</v>
      </c>
      <c r="N25" s="9">
        <v>44</v>
      </c>
      <c r="O25" s="7">
        <f t="shared" si="1"/>
        <v>27.586206896551722</v>
      </c>
      <c r="P25" s="11">
        <f t="shared" si="2"/>
        <v>27.5</v>
      </c>
      <c r="Q25" s="11">
        <f t="shared" si="3"/>
        <v>36.170212765957444</v>
      </c>
      <c r="R25" s="9">
        <f t="shared" si="4"/>
        <v>55.696202531645568</v>
      </c>
    </row>
    <row r="26" spans="1:18" x14ac:dyDescent="0.25">
      <c r="A26" s="1">
        <v>24</v>
      </c>
      <c r="B26" s="47" t="s">
        <v>79</v>
      </c>
      <c r="C26" s="4" t="s">
        <v>47</v>
      </c>
      <c r="D26" s="47">
        <v>2723</v>
      </c>
      <c r="E26" s="48">
        <v>2029</v>
      </c>
      <c r="F26" s="51">
        <v>970</v>
      </c>
      <c r="G26">
        <v>80</v>
      </c>
      <c r="H26">
        <v>95</v>
      </c>
      <c r="I26">
        <v>111</v>
      </c>
      <c r="J26" s="9">
        <v>144</v>
      </c>
      <c r="K26">
        <v>27</v>
      </c>
      <c r="L26">
        <v>33</v>
      </c>
      <c r="M26">
        <v>34</v>
      </c>
      <c r="N26" s="9">
        <v>63</v>
      </c>
      <c r="O26" s="7">
        <f t="shared" si="1"/>
        <v>33.75</v>
      </c>
      <c r="P26" s="11">
        <f t="shared" si="2"/>
        <v>34.736842105263158</v>
      </c>
      <c r="Q26" s="11">
        <f t="shared" si="3"/>
        <v>30.63063063063063</v>
      </c>
      <c r="R26" s="9">
        <f t="shared" si="4"/>
        <v>43.75</v>
      </c>
    </row>
    <row r="27" spans="1:18" x14ac:dyDescent="0.25">
      <c r="A27" s="1">
        <v>25</v>
      </c>
      <c r="B27" s="47" t="s">
        <v>80</v>
      </c>
      <c r="C27" s="4" t="s">
        <v>47</v>
      </c>
      <c r="D27" s="47">
        <v>2181</v>
      </c>
      <c r="E27" s="48">
        <v>117</v>
      </c>
      <c r="F27" s="51">
        <v>16</v>
      </c>
      <c r="G27">
        <v>376</v>
      </c>
      <c r="H27">
        <v>432</v>
      </c>
      <c r="I27">
        <v>451</v>
      </c>
      <c r="J27" s="9">
        <v>467</v>
      </c>
      <c r="K27">
        <v>54</v>
      </c>
      <c r="L27">
        <v>68</v>
      </c>
      <c r="M27">
        <v>81</v>
      </c>
      <c r="N27" s="9">
        <v>94</v>
      </c>
      <c r="O27" s="7">
        <f t="shared" si="1"/>
        <v>14.361702127659575</v>
      </c>
      <c r="P27" s="11">
        <f t="shared" si="2"/>
        <v>15.74074074074074</v>
      </c>
      <c r="Q27" s="11">
        <f t="shared" si="3"/>
        <v>17.96008869179601</v>
      </c>
      <c r="R27" s="9">
        <f t="shared" si="4"/>
        <v>20.128479657387579</v>
      </c>
    </row>
    <row r="28" spans="1:18" x14ac:dyDescent="0.25">
      <c r="A28" s="1">
        <v>26</v>
      </c>
      <c r="B28" s="47" t="s">
        <v>81</v>
      </c>
      <c r="C28" s="4" t="s">
        <v>47</v>
      </c>
      <c r="D28" s="47">
        <v>4417</v>
      </c>
      <c r="E28" s="48">
        <v>1016</v>
      </c>
      <c r="F28" s="51">
        <v>362</v>
      </c>
      <c r="G28">
        <v>158</v>
      </c>
      <c r="H28">
        <v>198</v>
      </c>
      <c r="I28">
        <v>256</v>
      </c>
      <c r="J28" s="9">
        <v>430</v>
      </c>
      <c r="K28">
        <v>53</v>
      </c>
      <c r="L28">
        <v>91</v>
      </c>
      <c r="M28">
        <v>129</v>
      </c>
      <c r="N28" s="9">
        <v>231</v>
      </c>
      <c r="O28" s="7">
        <f t="shared" si="1"/>
        <v>33.544303797468352</v>
      </c>
      <c r="P28" s="11">
        <f t="shared" si="2"/>
        <v>45.959595959595958</v>
      </c>
      <c r="Q28" s="11">
        <f t="shared" si="3"/>
        <v>50.390625</v>
      </c>
      <c r="R28" s="9">
        <f t="shared" si="4"/>
        <v>53.720930232558139</v>
      </c>
    </row>
    <row r="29" spans="1:18" x14ac:dyDescent="0.25">
      <c r="A29" s="1">
        <v>27</v>
      </c>
      <c r="B29" s="47" t="s">
        <v>82</v>
      </c>
      <c r="C29" s="4" t="s">
        <v>47</v>
      </c>
      <c r="D29" s="47">
        <v>3882</v>
      </c>
      <c r="E29" s="48">
        <v>259</v>
      </c>
      <c r="F29" s="51">
        <v>115</v>
      </c>
      <c r="G29">
        <v>321</v>
      </c>
      <c r="H29">
        <v>458</v>
      </c>
      <c r="I29">
        <v>520</v>
      </c>
      <c r="J29" s="9">
        <v>541</v>
      </c>
      <c r="K29">
        <v>126</v>
      </c>
      <c r="L29">
        <v>201</v>
      </c>
      <c r="M29">
        <v>229</v>
      </c>
      <c r="N29" s="9">
        <v>244</v>
      </c>
      <c r="O29" s="7">
        <f t="shared" si="1"/>
        <v>39.252336448598129</v>
      </c>
      <c r="P29" s="11">
        <f t="shared" si="2"/>
        <v>43.886462882096069</v>
      </c>
      <c r="Q29" s="11">
        <f t="shared" si="3"/>
        <v>44.03846153846154</v>
      </c>
      <c r="R29" s="9">
        <f t="shared" si="4"/>
        <v>45.10166358595194</v>
      </c>
    </row>
    <row r="30" spans="1:18" x14ac:dyDescent="0.25">
      <c r="E30" s="11"/>
      <c r="F30" s="11"/>
      <c r="J30" s="9"/>
      <c r="N30" s="9"/>
    </row>
    <row r="31" spans="1:18" x14ac:dyDescent="0.25">
      <c r="E31" s="11"/>
      <c r="F31" s="11"/>
    </row>
    <row r="32" spans="1:18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  <row r="232" spans="5:6" x14ac:dyDescent="0.25">
      <c r="E232" s="11"/>
      <c r="F232" s="11"/>
    </row>
    <row r="233" spans="5:6" x14ac:dyDescent="0.25">
      <c r="E233" s="11"/>
      <c r="F233" s="11"/>
    </row>
    <row r="234" spans="5:6" x14ac:dyDescent="0.25">
      <c r="E234" s="11"/>
      <c r="F234" s="11"/>
    </row>
    <row r="235" spans="5:6" x14ac:dyDescent="0.25">
      <c r="E235" s="11"/>
      <c r="F235" s="11"/>
    </row>
    <row r="236" spans="5:6" x14ac:dyDescent="0.25">
      <c r="E236" s="11"/>
      <c r="F236" s="11"/>
    </row>
    <row r="237" spans="5:6" x14ac:dyDescent="0.25">
      <c r="E237" s="11"/>
      <c r="F237" s="11"/>
    </row>
    <row r="238" spans="5:6" x14ac:dyDescent="0.25">
      <c r="E238" s="11"/>
      <c r="F238" s="11"/>
    </row>
    <row r="239" spans="5:6" x14ac:dyDescent="0.25">
      <c r="E239" s="11"/>
      <c r="F239" s="11"/>
    </row>
    <row r="240" spans="5:6" x14ac:dyDescent="0.25">
      <c r="E240" s="11"/>
      <c r="F240" s="11"/>
    </row>
    <row r="241" spans="5:6" x14ac:dyDescent="0.25">
      <c r="E241" s="11"/>
      <c r="F241" s="11"/>
    </row>
    <row r="242" spans="5:6" x14ac:dyDescent="0.25">
      <c r="E242" s="11"/>
      <c r="F242" s="11"/>
    </row>
    <row r="243" spans="5:6" x14ac:dyDescent="0.25">
      <c r="E243" s="11"/>
      <c r="F243" s="11"/>
    </row>
    <row r="244" spans="5:6" x14ac:dyDescent="0.25">
      <c r="E244" s="11"/>
      <c r="F244" s="11"/>
    </row>
  </sheetData>
  <mergeCells count="3">
    <mergeCell ref="G1:J1"/>
    <mergeCell ref="K1:N1"/>
    <mergeCell ref="O1:R1"/>
  </mergeCells>
  <hyperlinks>
    <hyperlink ref="B18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Y67"/>
  <sheetViews>
    <sheetView topLeftCell="A34" zoomScaleNormal="100" workbookViewId="0">
      <selection activeCell="H56" sqref="H56"/>
    </sheetView>
  </sheetViews>
  <sheetFormatPr defaultRowHeight="15" x14ac:dyDescent="0.25"/>
  <cols>
    <col min="1" max="1" width="28.42578125" customWidth="1"/>
  </cols>
  <sheetData>
    <row r="4" spans="1:90" x14ac:dyDescent="0.25">
      <c r="A4" s="154" t="s">
        <v>143</v>
      </c>
      <c r="B4" s="154"/>
    </row>
    <row r="5" spans="1:90" x14ac:dyDescent="0.25">
      <c r="A5" s="63"/>
      <c r="B5" s="63">
        <v>1</v>
      </c>
      <c r="C5" s="63">
        <v>2</v>
      </c>
      <c r="D5" s="63">
        <v>3</v>
      </c>
      <c r="E5" s="63">
        <v>4</v>
      </c>
      <c r="F5" s="63">
        <v>5</v>
      </c>
      <c r="G5" s="63">
        <v>6</v>
      </c>
      <c r="H5" s="63">
        <v>7</v>
      </c>
      <c r="I5" s="63">
        <v>8</v>
      </c>
      <c r="J5" s="63">
        <v>9</v>
      </c>
      <c r="K5" s="63">
        <v>10</v>
      </c>
      <c r="L5" s="63">
        <v>11</v>
      </c>
      <c r="M5" s="63">
        <v>12</v>
      </c>
      <c r="N5" s="63">
        <v>13</v>
      </c>
      <c r="O5" s="63">
        <v>14</v>
      </c>
      <c r="P5" s="63">
        <v>15</v>
      </c>
      <c r="Q5" s="63">
        <v>16</v>
      </c>
      <c r="R5" s="63">
        <v>17</v>
      </c>
      <c r="S5" s="63">
        <v>18</v>
      </c>
      <c r="T5" s="63">
        <v>19</v>
      </c>
      <c r="U5" s="63">
        <v>20</v>
      </c>
      <c r="V5" s="63">
        <v>21</v>
      </c>
      <c r="W5" s="63">
        <v>22</v>
      </c>
      <c r="X5" s="63">
        <v>23</v>
      </c>
      <c r="Y5" s="63">
        <v>24</v>
      </c>
      <c r="Z5" s="63">
        <v>25</v>
      </c>
      <c r="AA5" s="63">
        <v>26</v>
      </c>
      <c r="AB5" s="63">
        <v>27</v>
      </c>
      <c r="AC5" s="63">
        <v>28</v>
      </c>
      <c r="AD5" s="63">
        <v>29</v>
      </c>
      <c r="AE5" s="63">
        <v>30</v>
      </c>
      <c r="AF5" s="63">
        <v>31</v>
      </c>
      <c r="AG5" s="63">
        <v>32</v>
      </c>
      <c r="AH5" s="63">
        <v>33</v>
      </c>
      <c r="AI5" s="63">
        <v>34</v>
      </c>
      <c r="AJ5" s="63">
        <v>35</v>
      </c>
      <c r="AK5" s="63">
        <v>36</v>
      </c>
      <c r="AL5" s="63">
        <v>37</v>
      </c>
      <c r="AM5" s="63">
        <v>38</v>
      </c>
      <c r="AN5" s="63">
        <v>39</v>
      </c>
      <c r="AO5" s="63">
        <v>40</v>
      </c>
      <c r="AP5" s="63">
        <v>41</v>
      </c>
      <c r="AQ5" s="63">
        <v>42</v>
      </c>
      <c r="AR5" s="63">
        <v>43</v>
      </c>
      <c r="AS5" s="63">
        <v>44</v>
      </c>
      <c r="AT5" s="63">
        <v>45</v>
      </c>
      <c r="AU5" s="63">
        <v>46</v>
      </c>
      <c r="AV5" s="63">
        <v>47</v>
      </c>
      <c r="AW5" s="63">
        <v>48</v>
      </c>
      <c r="AX5" s="63">
        <v>49</v>
      </c>
      <c r="AY5" s="63">
        <v>50</v>
      </c>
      <c r="AZ5" s="63">
        <v>51</v>
      </c>
      <c r="BA5" s="63">
        <v>52</v>
      </c>
      <c r="BB5" s="63">
        <v>53</v>
      </c>
      <c r="BC5" s="63">
        <v>54</v>
      </c>
      <c r="BD5" s="63">
        <v>55</v>
      </c>
      <c r="BE5" s="63">
        <v>56</v>
      </c>
      <c r="BF5" s="63">
        <v>57</v>
      </c>
      <c r="BG5" s="63">
        <v>58</v>
      </c>
      <c r="BH5" s="63">
        <v>59</v>
      </c>
      <c r="BI5" s="63">
        <v>60</v>
      </c>
      <c r="BJ5" s="63">
        <v>61</v>
      </c>
      <c r="BK5" s="63">
        <v>62</v>
      </c>
      <c r="BL5" s="63">
        <v>63</v>
      </c>
      <c r="BM5" s="63">
        <v>64</v>
      </c>
      <c r="BN5" s="63">
        <v>65</v>
      </c>
      <c r="BO5" s="63">
        <v>66</v>
      </c>
      <c r="BP5" s="63">
        <v>67</v>
      </c>
      <c r="BQ5" s="63">
        <v>68</v>
      </c>
      <c r="BR5" s="63">
        <v>69</v>
      </c>
      <c r="BS5" s="63">
        <v>70</v>
      </c>
      <c r="BT5" s="63">
        <v>71</v>
      </c>
      <c r="BU5" s="63">
        <v>72</v>
      </c>
      <c r="BV5" s="63">
        <v>73</v>
      </c>
      <c r="BW5" s="63">
        <v>74</v>
      </c>
      <c r="BX5" s="63">
        <v>75</v>
      </c>
      <c r="BY5" s="63">
        <v>76</v>
      </c>
      <c r="BZ5" s="63">
        <v>77</v>
      </c>
      <c r="CA5" s="63">
        <v>78</v>
      </c>
      <c r="CB5" s="63">
        <v>79</v>
      </c>
      <c r="CC5" s="63">
        <v>80</v>
      </c>
      <c r="CD5" s="63">
        <v>81</v>
      </c>
      <c r="CE5" s="63">
        <v>82</v>
      </c>
      <c r="CF5" s="63">
        <v>83</v>
      </c>
      <c r="CG5" s="63">
        <v>84</v>
      </c>
      <c r="CH5" s="63">
        <v>85</v>
      </c>
      <c r="CI5" s="63">
        <v>86</v>
      </c>
      <c r="CJ5" s="63">
        <v>87</v>
      </c>
      <c r="CK5" s="63">
        <v>88</v>
      </c>
      <c r="CL5" s="63">
        <v>89</v>
      </c>
    </row>
    <row r="6" spans="1:90" x14ac:dyDescent="0.25">
      <c r="A6" s="63" t="s">
        <v>135</v>
      </c>
      <c r="B6">
        <v>129</v>
      </c>
      <c r="C6">
        <v>68</v>
      </c>
      <c r="D6">
        <v>40</v>
      </c>
      <c r="E6">
        <v>34</v>
      </c>
      <c r="F6">
        <v>23</v>
      </c>
      <c r="G6">
        <v>21</v>
      </c>
      <c r="H6">
        <v>19</v>
      </c>
      <c r="I6">
        <v>18</v>
      </c>
      <c r="J6">
        <v>17</v>
      </c>
      <c r="K6">
        <v>16</v>
      </c>
      <c r="L6">
        <v>16</v>
      </c>
      <c r="M6">
        <v>15</v>
      </c>
      <c r="N6">
        <v>13</v>
      </c>
      <c r="O6">
        <v>12</v>
      </c>
      <c r="P6">
        <v>11</v>
      </c>
      <c r="Q6">
        <v>10</v>
      </c>
      <c r="R6">
        <v>9</v>
      </c>
      <c r="S6">
        <v>9</v>
      </c>
      <c r="T6">
        <v>7</v>
      </c>
      <c r="U6">
        <v>7</v>
      </c>
      <c r="V6">
        <v>7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 s="86">
        <v>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25">
      <c r="A7" s="63" t="s">
        <v>136</v>
      </c>
      <c r="B7">
        <v>9005</v>
      </c>
      <c r="C7">
        <v>2206</v>
      </c>
      <c r="D7">
        <v>1014</v>
      </c>
      <c r="E7">
        <v>269</v>
      </c>
      <c r="F7">
        <v>194</v>
      </c>
      <c r="G7">
        <v>132</v>
      </c>
      <c r="H7">
        <v>87</v>
      </c>
      <c r="I7">
        <v>73</v>
      </c>
      <c r="J7">
        <v>66</v>
      </c>
      <c r="K7">
        <v>48</v>
      </c>
      <c r="L7">
        <v>35</v>
      </c>
      <c r="M7">
        <v>32</v>
      </c>
      <c r="N7">
        <v>29</v>
      </c>
      <c r="O7">
        <v>26</v>
      </c>
      <c r="P7">
        <v>25</v>
      </c>
      <c r="Q7">
        <v>20</v>
      </c>
      <c r="R7">
        <v>19</v>
      </c>
      <c r="S7">
        <v>19</v>
      </c>
      <c r="T7">
        <v>16</v>
      </c>
      <c r="U7">
        <v>15</v>
      </c>
      <c r="V7">
        <v>15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 s="87">
        <v>10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25">
      <c r="A8" s="63" t="s">
        <v>137</v>
      </c>
      <c r="B8">
        <v>189</v>
      </c>
      <c r="C8">
        <v>115</v>
      </c>
      <c r="D8">
        <v>73</v>
      </c>
      <c r="E8">
        <v>59</v>
      </c>
      <c r="F8">
        <v>44</v>
      </c>
      <c r="G8">
        <v>36</v>
      </c>
      <c r="H8">
        <v>31</v>
      </c>
      <c r="I8">
        <v>25</v>
      </c>
      <c r="J8">
        <v>21</v>
      </c>
      <c r="K8">
        <v>20</v>
      </c>
      <c r="L8">
        <v>18</v>
      </c>
      <c r="M8">
        <v>17</v>
      </c>
      <c r="N8">
        <v>16</v>
      </c>
      <c r="O8">
        <v>15</v>
      </c>
      <c r="P8">
        <v>15</v>
      </c>
      <c r="Q8">
        <v>15</v>
      </c>
      <c r="R8">
        <v>15</v>
      </c>
      <c r="S8">
        <v>13</v>
      </c>
      <c r="T8">
        <v>13</v>
      </c>
      <c r="U8">
        <v>13</v>
      </c>
      <c r="V8">
        <v>13</v>
      </c>
      <c r="W8">
        <v>12</v>
      </c>
      <c r="X8">
        <v>11</v>
      </c>
      <c r="Y8">
        <v>11</v>
      </c>
      <c r="Z8">
        <v>11</v>
      </c>
      <c r="AA8">
        <v>11</v>
      </c>
      <c r="AB8">
        <v>11</v>
      </c>
      <c r="AC8">
        <v>10</v>
      </c>
      <c r="AD8">
        <v>10</v>
      </c>
      <c r="AE8">
        <v>10</v>
      </c>
      <c r="AF8">
        <v>9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1</v>
      </c>
      <c r="BG8">
        <v>1</v>
      </c>
      <c r="BH8">
        <v>1</v>
      </c>
      <c r="BI8" s="8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5">
      <c r="A9" s="63" t="s">
        <v>138</v>
      </c>
      <c r="B9">
        <v>11385</v>
      </c>
      <c r="C9">
        <v>5488</v>
      </c>
      <c r="D9">
        <v>3552</v>
      </c>
      <c r="E9">
        <v>873</v>
      </c>
      <c r="F9">
        <v>416</v>
      </c>
      <c r="G9">
        <v>345</v>
      </c>
      <c r="H9">
        <v>279</v>
      </c>
      <c r="I9">
        <v>193</v>
      </c>
      <c r="J9">
        <v>146</v>
      </c>
      <c r="K9">
        <v>127</v>
      </c>
      <c r="L9">
        <v>111</v>
      </c>
      <c r="M9">
        <v>93</v>
      </c>
      <c r="N9">
        <v>86</v>
      </c>
      <c r="O9">
        <v>69</v>
      </c>
      <c r="P9">
        <v>65</v>
      </c>
      <c r="Q9">
        <v>58</v>
      </c>
      <c r="R9">
        <v>53</v>
      </c>
      <c r="S9">
        <v>44</v>
      </c>
      <c r="T9">
        <v>44</v>
      </c>
      <c r="U9">
        <v>42</v>
      </c>
      <c r="V9">
        <v>40</v>
      </c>
      <c r="W9">
        <v>35</v>
      </c>
      <c r="X9">
        <v>34</v>
      </c>
      <c r="Y9">
        <v>31</v>
      </c>
      <c r="Z9">
        <v>30</v>
      </c>
      <c r="AA9">
        <v>29</v>
      </c>
      <c r="AB9">
        <v>25</v>
      </c>
      <c r="AC9">
        <v>22</v>
      </c>
      <c r="AD9">
        <v>21</v>
      </c>
      <c r="AE9">
        <v>21</v>
      </c>
      <c r="AF9">
        <v>18</v>
      </c>
      <c r="AG9">
        <v>15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11</v>
      </c>
      <c r="AS9">
        <v>11</v>
      </c>
      <c r="AT9">
        <v>11</v>
      </c>
      <c r="AU9">
        <v>11</v>
      </c>
      <c r="AV9">
        <v>11</v>
      </c>
      <c r="AW9">
        <v>11</v>
      </c>
      <c r="AX9">
        <v>11</v>
      </c>
      <c r="AY9">
        <v>11</v>
      </c>
      <c r="AZ9">
        <v>11</v>
      </c>
      <c r="BA9">
        <v>11</v>
      </c>
      <c r="BB9">
        <v>11</v>
      </c>
      <c r="BC9">
        <v>11</v>
      </c>
      <c r="BD9">
        <v>11</v>
      </c>
      <c r="BE9">
        <v>11</v>
      </c>
      <c r="BF9">
        <v>1</v>
      </c>
      <c r="BG9">
        <v>1</v>
      </c>
      <c r="BH9">
        <v>1</v>
      </c>
      <c r="BI9" s="8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 s="63" t="s">
        <v>139</v>
      </c>
      <c r="B10">
        <v>243</v>
      </c>
      <c r="C10">
        <v>172</v>
      </c>
      <c r="D10">
        <v>135</v>
      </c>
      <c r="E10">
        <v>103</v>
      </c>
      <c r="F10">
        <v>81</v>
      </c>
      <c r="G10">
        <v>65</v>
      </c>
      <c r="H10">
        <v>56</v>
      </c>
      <c r="I10">
        <v>46</v>
      </c>
      <c r="J10">
        <v>40</v>
      </c>
      <c r="K10">
        <v>38</v>
      </c>
      <c r="L10">
        <v>32</v>
      </c>
      <c r="M10">
        <v>24</v>
      </c>
      <c r="N10">
        <v>21</v>
      </c>
      <c r="O10">
        <v>19</v>
      </c>
      <c r="P10">
        <v>18</v>
      </c>
      <c r="Q10">
        <v>16</v>
      </c>
      <c r="R10">
        <v>15</v>
      </c>
      <c r="S10">
        <v>15</v>
      </c>
      <c r="T10">
        <v>15</v>
      </c>
      <c r="U10">
        <v>15</v>
      </c>
      <c r="V10">
        <v>14</v>
      </c>
      <c r="W10">
        <v>14</v>
      </c>
      <c r="X10">
        <v>14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13</v>
      </c>
      <c r="AE10">
        <v>12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10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6</v>
      </c>
      <c r="BK10">
        <v>6</v>
      </c>
      <c r="BL10">
        <v>6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 s="58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 s="63" t="s">
        <v>140</v>
      </c>
      <c r="B11">
        <v>15063</v>
      </c>
      <c r="C11">
        <v>7907</v>
      </c>
      <c r="D11">
        <v>5017</v>
      </c>
      <c r="E11">
        <v>2633</v>
      </c>
      <c r="F11">
        <v>1194</v>
      </c>
      <c r="G11">
        <v>663</v>
      </c>
      <c r="H11">
        <v>541</v>
      </c>
      <c r="I11">
        <v>403</v>
      </c>
      <c r="J11">
        <v>311</v>
      </c>
      <c r="K11">
        <v>262</v>
      </c>
      <c r="L11">
        <v>223</v>
      </c>
      <c r="M11">
        <v>198</v>
      </c>
      <c r="N11">
        <v>188</v>
      </c>
      <c r="O11">
        <v>166</v>
      </c>
      <c r="P11">
        <v>129</v>
      </c>
      <c r="Q11">
        <v>112</v>
      </c>
      <c r="R11">
        <v>95</v>
      </c>
      <c r="S11">
        <v>92</v>
      </c>
      <c r="T11">
        <v>86</v>
      </c>
      <c r="U11">
        <v>79</v>
      </c>
      <c r="V11">
        <v>71</v>
      </c>
      <c r="W11">
        <v>69</v>
      </c>
      <c r="X11">
        <v>69</v>
      </c>
      <c r="Y11">
        <v>62</v>
      </c>
      <c r="Z11">
        <v>59</v>
      </c>
      <c r="AA11">
        <v>55</v>
      </c>
      <c r="AB11">
        <v>51</v>
      </c>
      <c r="AC11">
        <v>50</v>
      </c>
      <c r="AD11">
        <v>45</v>
      </c>
      <c r="AE11">
        <v>43</v>
      </c>
      <c r="AF11">
        <v>38</v>
      </c>
      <c r="AG11">
        <v>35</v>
      </c>
      <c r="AH11">
        <v>35</v>
      </c>
      <c r="AI11">
        <v>35</v>
      </c>
      <c r="AJ11">
        <v>31</v>
      </c>
      <c r="AK11">
        <v>28</v>
      </c>
      <c r="AL11">
        <v>28</v>
      </c>
      <c r="AM11">
        <v>28</v>
      </c>
      <c r="AN11">
        <v>24</v>
      </c>
      <c r="AO11">
        <v>21</v>
      </c>
      <c r="AP11">
        <v>20</v>
      </c>
      <c r="AQ11">
        <v>20</v>
      </c>
      <c r="AR11">
        <v>17</v>
      </c>
      <c r="AS11">
        <v>17</v>
      </c>
      <c r="AT11">
        <v>17</v>
      </c>
      <c r="AU11">
        <v>17</v>
      </c>
      <c r="AV11">
        <v>17</v>
      </c>
      <c r="AW11">
        <v>17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14</v>
      </c>
      <c r="BI11">
        <v>14</v>
      </c>
      <c r="BJ11">
        <v>11</v>
      </c>
      <c r="BK11">
        <v>11</v>
      </c>
      <c r="BL11">
        <v>11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 s="58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 s="63" t="s">
        <v>141</v>
      </c>
      <c r="B12">
        <v>541</v>
      </c>
      <c r="C12">
        <v>380</v>
      </c>
      <c r="D12">
        <v>326</v>
      </c>
      <c r="E12">
        <v>219</v>
      </c>
      <c r="F12">
        <v>173</v>
      </c>
      <c r="G12">
        <v>140</v>
      </c>
      <c r="H12">
        <v>112</v>
      </c>
      <c r="I12">
        <v>103</v>
      </c>
      <c r="J12">
        <v>86</v>
      </c>
      <c r="K12">
        <v>74</v>
      </c>
      <c r="L12">
        <v>65</v>
      </c>
      <c r="M12">
        <v>53</v>
      </c>
      <c r="N12">
        <v>46</v>
      </c>
      <c r="O12">
        <v>41</v>
      </c>
      <c r="P12">
        <v>35</v>
      </c>
      <c r="Q12">
        <v>34</v>
      </c>
      <c r="R12">
        <v>26</v>
      </c>
      <c r="S12">
        <v>22</v>
      </c>
      <c r="T12">
        <v>20</v>
      </c>
      <c r="U12">
        <v>17</v>
      </c>
      <c r="V12">
        <v>16</v>
      </c>
      <c r="W12">
        <v>16</v>
      </c>
      <c r="X12">
        <v>16</v>
      </c>
      <c r="Y12">
        <v>15</v>
      </c>
      <c r="Z12">
        <v>14</v>
      </c>
      <c r="AA12">
        <v>14</v>
      </c>
      <c r="AB12">
        <v>14</v>
      </c>
      <c r="AC12">
        <v>14</v>
      </c>
      <c r="AD12">
        <v>13</v>
      </c>
      <c r="AE12">
        <v>13</v>
      </c>
      <c r="AF12">
        <v>13</v>
      </c>
      <c r="AG12">
        <v>13</v>
      </c>
      <c r="AH12">
        <v>13</v>
      </c>
      <c r="AI12">
        <v>13</v>
      </c>
      <c r="AJ12">
        <v>13</v>
      </c>
      <c r="AK12">
        <v>13</v>
      </c>
      <c r="AL12">
        <v>13</v>
      </c>
      <c r="AM12">
        <v>13</v>
      </c>
      <c r="AN12">
        <v>11</v>
      </c>
      <c r="AO12">
        <v>11</v>
      </c>
      <c r="AP12">
        <v>11</v>
      </c>
      <c r="AQ12">
        <v>11</v>
      </c>
      <c r="AR12">
        <v>11</v>
      </c>
      <c r="AS12">
        <v>11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6</v>
      </c>
      <c r="BR12">
        <v>6</v>
      </c>
      <c r="BS12">
        <v>6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s="58">
        <v>1</v>
      </c>
      <c r="CL12">
        <v>0</v>
      </c>
    </row>
    <row r="13" spans="1:90" x14ac:dyDescent="0.25">
      <c r="A13" s="63" t="s">
        <v>142</v>
      </c>
      <c r="B13">
        <v>89273</v>
      </c>
      <c r="C13">
        <v>57910</v>
      </c>
      <c r="D13">
        <v>29746</v>
      </c>
      <c r="E13">
        <v>17156</v>
      </c>
      <c r="F13">
        <v>11244</v>
      </c>
      <c r="G13">
        <v>7682</v>
      </c>
      <c r="H13">
        <v>5730</v>
      </c>
      <c r="I13">
        <v>4345</v>
      </c>
      <c r="J13">
        <v>3542</v>
      </c>
      <c r="K13">
        <v>2389</v>
      </c>
      <c r="L13">
        <v>1727</v>
      </c>
      <c r="M13">
        <v>1117</v>
      </c>
      <c r="N13">
        <v>655</v>
      </c>
      <c r="O13">
        <v>420</v>
      </c>
      <c r="P13">
        <v>300</v>
      </c>
      <c r="Q13">
        <v>249</v>
      </c>
      <c r="R13">
        <v>222</v>
      </c>
      <c r="S13">
        <v>205</v>
      </c>
      <c r="T13">
        <v>184</v>
      </c>
      <c r="U13">
        <v>141</v>
      </c>
      <c r="V13">
        <v>126</v>
      </c>
      <c r="W13">
        <v>107</v>
      </c>
      <c r="X13">
        <v>101</v>
      </c>
      <c r="Y13">
        <v>89</v>
      </c>
      <c r="Z13">
        <v>82</v>
      </c>
      <c r="AA13">
        <v>73</v>
      </c>
      <c r="AB13">
        <v>71</v>
      </c>
      <c r="AC13">
        <v>71</v>
      </c>
      <c r="AD13">
        <v>70</v>
      </c>
      <c r="AE13">
        <v>70</v>
      </c>
      <c r="AF13">
        <v>65</v>
      </c>
      <c r="AG13">
        <v>57</v>
      </c>
      <c r="AH13">
        <v>53</v>
      </c>
      <c r="AI13">
        <v>51</v>
      </c>
      <c r="AJ13">
        <v>45</v>
      </c>
      <c r="AK13">
        <v>44</v>
      </c>
      <c r="AL13">
        <v>42</v>
      </c>
      <c r="AM13">
        <v>41</v>
      </c>
      <c r="AN13">
        <v>35</v>
      </c>
      <c r="AO13">
        <v>35</v>
      </c>
      <c r="AP13">
        <v>33</v>
      </c>
      <c r="AQ13">
        <v>29</v>
      </c>
      <c r="AR13">
        <v>29</v>
      </c>
      <c r="AS13">
        <v>29</v>
      </c>
      <c r="AT13">
        <v>25</v>
      </c>
      <c r="AU13">
        <v>25</v>
      </c>
      <c r="AV13">
        <v>24</v>
      </c>
      <c r="AW13">
        <v>23</v>
      </c>
      <c r="AX13">
        <v>23</v>
      </c>
      <c r="AY13">
        <v>23</v>
      </c>
      <c r="AZ13">
        <v>20</v>
      </c>
      <c r="BA13">
        <v>20</v>
      </c>
      <c r="BB13">
        <v>17</v>
      </c>
      <c r="BC13">
        <v>17</v>
      </c>
      <c r="BD13">
        <v>17</v>
      </c>
      <c r="BE13">
        <v>15</v>
      </c>
      <c r="BF13">
        <v>15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11</v>
      </c>
      <c r="BR13">
        <v>11</v>
      </c>
      <c r="BS13">
        <v>11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 s="58">
        <v>1</v>
      </c>
      <c r="CL13">
        <v>0</v>
      </c>
    </row>
    <row r="18" spans="1:109" x14ac:dyDescent="0.25">
      <c r="A18" s="154" t="s">
        <v>144</v>
      </c>
      <c r="B18" s="154"/>
    </row>
    <row r="19" spans="1:109" x14ac:dyDescent="0.25">
      <c r="A19" s="63"/>
      <c r="B19" s="63">
        <v>1</v>
      </c>
      <c r="C19" s="63">
        <v>2</v>
      </c>
      <c r="D19" s="63">
        <v>3</v>
      </c>
      <c r="E19" s="63">
        <v>4</v>
      </c>
      <c r="F19" s="63">
        <v>5</v>
      </c>
      <c r="G19" s="63">
        <v>6</v>
      </c>
      <c r="H19" s="63">
        <v>7</v>
      </c>
      <c r="I19" s="63">
        <v>8</v>
      </c>
      <c r="J19" s="63">
        <v>9</v>
      </c>
      <c r="K19" s="63">
        <v>10</v>
      </c>
      <c r="L19" s="63">
        <v>11</v>
      </c>
      <c r="M19" s="63">
        <v>12</v>
      </c>
      <c r="N19" s="63">
        <v>13</v>
      </c>
      <c r="O19" s="63">
        <v>14</v>
      </c>
      <c r="P19" s="63">
        <v>15</v>
      </c>
      <c r="Q19" s="63">
        <v>16</v>
      </c>
      <c r="R19" s="63">
        <v>17</v>
      </c>
      <c r="S19" s="63">
        <v>18</v>
      </c>
      <c r="T19" s="63">
        <v>19</v>
      </c>
      <c r="U19" s="63">
        <v>20</v>
      </c>
      <c r="V19" s="63">
        <v>21</v>
      </c>
      <c r="W19" s="63">
        <v>22</v>
      </c>
      <c r="X19" s="63">
        <v>23</v>
      </c>
      <c r="Y19" s="63">
        <v>24</v>
      </c>
      <c r="Z19" s="63">
        <v>25</v>
      </c>
      <c r="AA19" s="63">
        <v>26</v>
      </c>
      <c r="AB19" s="63">
        <v>27</v>
      </c>
      <c r="AC19" s="63">
        <v>28</v>
      </c>
      <c r="AD19" s="63">
        <v>29</v>
      </c>
      <c r="AE19" s="63">
        <v>30</v>
      </c>
      <c r="AF19" s="63">
        <v>31</v>
      </c>
      <c r="AG19" s="63">
        <v>32</v>
      </c>
      <c r="AH19" s="63">
        <v>33</v>
      </c>
      <c r="AI19" s="63">
        <v>34</v>
      </c>
      <c r="AJ19" s="63">
        <v>35</v>
      </c>
      <c r="AK19" s="63">
        <v>36</v>
      </c>
      <c r="AL19" s="63">
        <v>37</v>
      </c>
      <c r="AM19" s="63">
        <v>38</v>
      </c>
      <c r="AN19" s="63">
        <v>39</v>
      </c>
      <c r="AO19" s="63">
        <v>40</v>
      </c>
      <c r="AP19" s="63">
        <v>41</v>
      </c>
      <c r="AQ19" s="63">
        <v>42</v>
      </c>
      <c r="AR19" s="63">
        <v>43</v>
      </c>
      <c r="AS19" s="63">
        <v>44</v>
      </c>
    </row>
    <row r="20" spans="1:109" x14ac:dyDescent="0.25">
      <c r="A20" s="63" t="s">
        <v>135</v>
      </c>
      <c r="B20">
        <v>214</v>
      </c>
      <c r="C20">
        <v>97</v>
      </c>
      <c r="D20">
        <v>48</v>
      </c>
      <c r="E20">
        <v>41</v>
      </c>
      <c r="F20">
        <v>25</v>
      </c>
      <c r="G20">
        <v>23</v>
      </c>
      <c r="H20">
        <v>14</v>
      </c>
      <c r="I20">
        <v>10</v>
      </c>
      <c r="J20">
        <v>5</v>
      </c>
      <c r="K20" s="88">
        <v>2</v>
      </c>
      <c r="L20" s="27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109" x14ac:dyDescent="0.25">
      <c r="A21" s="63" t="s">
        <v>136</v>
      </c>
      <c r="B21">
        <v>2203</v>
      </c>
      <c r="C21">
        <v>921</v>
      </c>
      <c r="D21">
        <v>488</v>
      </c>
      <c r="E21">
        <v>306</v>
      </c>
      <c r="F21">
        <v>239</v>
      </c>
      <c r="G21">
        <v>176</v>
      </c>
      <c r="H21">
        <v>132</v>
      </c>
      <c r="I21">
        <v>74</v>
      </c>
      <c r="J21">
        <v>48</v>
      </c>
      <c r="K21" s="89">
        <v>30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109" x14ac:dyDescent="0.25">
      <c r="A22" s="63" t="s">
        <v>137</v>
      </c>
      <c r="B22">
        <v>377</v>
      </c>
      <c r="C22">
        <v>201</v>
      </c>
      <c r="D22">
        <v>112</v>
      </c>
      <c r="E22">
        <v>76</v>
      </c>
      <c r="F22">
        <v>53</v>
      </c>
      <c r="G22">
        <v>41</v>
      </c>
      <c r="H22">
        <v>36</v>
      </c>
      <c r="I22">
        <v>32</v>
      </c>
      <c r="J22">
        <v>24</v>
      </c>
      <c r="K22">
        <v>14</v>
      </c>
      <c r="L22">
        <v>14</v>
      </c>
      <c r="M22">
        <v>11</v>
      </c>
      <c r="N22">
        <v>10</v>
      </c>
      <c r="O22">
        <v>7</v>
      </c>
      <c r="P22">
        <v>3</v>
      </c>
      <c r="Q22">
        <v>2</v>
      </c>
      <c r="R22" s="84">
        <v>2</v>
      </c>
      <c r="S22">
        <v>1</v>
      </c>
      <c r="T22">
        <v>1</v>
      </c>
      <c r="U22" s="58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109" x14ac:dyDescent="0.25">
      <c r="A23" s="63" t="s">
        <v>138</v>
      </c>
      <c r="B23">
        <v>4556</v>
      </c>
      <c r="C23">
        <v>1997</v>
      </c>
      <c r="D23">
        <v>1061</v>
      </c>
      <c r="E23">
        <v>718</v>
      </c>
      <c r="F23">
        <v>532</v>
      </c>
      <c r="G23">
        <v>391</v>
      </c>
      <c r="H23">
        <v>335</v>
      </c>
      <c r="I23">
        <v>247</v>
      </c>
      <c r="J23">
        <v>214</v>
      </c>
      <c r="K23">
        <v>146</v>
      </c>
      <c r="L23">
        <v>121</v>
      </c>
      <c r="M23">
        <v>102</v>
      </c>
      <c r="N23">
        <v>81</v>
      </c>
      <c r="O23">
        <v>48</v>
      </c>
      <c r="P23">
        <v>30</v>
      </c>
      <c r="Q23">
        <v>22</v>
      </c>
      <c r="R23">
        <v>20</v>
      </c>
      <c r="S23">
        <v>11</v>
      </c>
      <c r="T23">
        <v>11</v>
      </c>
      <c r="U23" s="58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109" x14ac:dyDescent="0.25">
      <c r="A24" s="63" t="s">
        <v>139</v>
      </c>
      <c r="B24">
        <v>600</v>
      </c>
      <c r="C24">
        <v>311</v>
      </c>
      <c r="D24">
        <v>179</v>
      </c>
      <c r="E24">
        <v>113</v>
      </c>
      <c r="F24">
        <v>81</v>
      </c>
      <c r="G24">
        <v>67</v>
      </c>
      <c r="H24">
        <v>50</v>
      </c>
      <c r="I24">
        <v>41</v>
      </c>
      <c r="J24">
        <v>35</v>
      </c>
      <c r="K24">
        <v>28</v>
      </c>
      <c r="L24">
        <v>20</v>
      </c>
      <c r="M24">
        <v>17</v>
      </c>
      <c r="N24">
        <v>15</v>
      </c>
      <c r="O24">
        <v>15</v>
      </c>
      <c r="P24">
        <v>13</v>
      </c>
      <c r="Q24">
        <v>12</v>
      </c>
      <c r="R24">
        <v>9</v>
      </c>
      <c r="S24">
        <v>5</v>
      </c>
      <c r="T24">
        <v>3</v>
      </c>
      <c r="U24">
        <v>2</v>
      </c>
      <c r="V24" s="8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 s="58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109" x14ac:dyDescent="0.25">
      <c r="A25" s="63" t="s">
        <v>140</v>
      </c>
      <c r="B25">
        <v>8968</v>
      </c>
      <c r="C25">
        <v>3267</v>
      </c>
      <c r="D25">
        <v>1716</v>
      </c>
      <c r="E25">
        <v>1128</v>
      </c>
      <c r="F25">
        <v>832</v>
      </c>
      <c r="G25">
        <v>650</v>
      </c>
      <c r="H25">
        <v>501</v>
      </c>
      <c r="I25">
        <v>394</v>
      </c>
      <c r="J25">
        <v>310</v>
      </c>
      <c r="K25">
        <v>248</v>
      </c>
      <c r="L25">
        <v>204</v>
      </c>
      <c r="M25">
        <v>158</v>
      </c>
      <c r="N25">
        <v>130</v>
      </c>
      <c r="O25">
        <v>126</v>
      </c>
      <c r="P25">
        <v>101</v>
      </c>
      <c r="Q25">
        <v>93</v>
      </c>
      <c r="R25">
        <v>78</v>
      </c>
      <c r="S25">
        <v>41</v>
      </c>
      <c r="T25">
        <v>26</v>
      </c>
      <c r="U25">
        <v>19</v>
      </c>
      <c r="V25">
        <v>18</v>
      </c>
      <c r="W25">
        <v>11</v>
      </c>
      <c r="X25">
        <v>11</v>
      </c>
      <c r="Y25">
        <v>11</v>
      </c>
      <c r="Z25">
        <v>11</v>
      </c>
      <c r="AA25">
        <v>10</v>
      </c>
      <c r="AB25" s="58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109" x14ac:dyDescent="0.25">
      <c r="A26" s="63" t="s">
        <v>141</v>
      </c>
      <c r="B26">
        <v>1854</v>
      </c>
      <c r="C26">
        <v>1253</v>
      </c>
      <c r="D26">
        <v>721</v>
      </c>
      <c r="E26">
        <v>471</v>
      </c>
      <c r="F26">
        <v>307</v>
      </c>
      <c r="G26">
        <v>217</v>
      </c>
      <c r="H26">
        <v>154</v>
      </c>
      <c r="I26">
        <v>115</v>
      </c>
      <c r="J26">
        <v>87</v>
      </c>
      <c r="K26">
        <v>64</v>
      </c>
      <c r="L26">
        <v>60</v>
      </c>
      <c r="M26">
        <v>50</v>
      </c>
      <c r="N26">
        <v>40</v>
      </c>
      <c r="O26">
        <v>30</v>
      </c>
      <c r="P26">
        <v>24</v>
      </c>
      <c r="Q26">
        <v>21</v>
      </c>
      <c r="R26">
        <v>20</v>
      </c>
      <c r="S26">
        <v>19</v>
      </c>
      <c r="T26">
        <v>19</v>
      </c>
      <c r="U26">
        <v>18</v>
      </c>
      <c r="V26">
        <v>18</v>
      </c>
      <c r="W26">
        <v>15</v>
      </c>
      <c r="X26">
        <v>15</v>
      </c>
      <c r="Y26">
        <v>9</v>
      </c>
      <c r="Z26">
        <v>8</v>
      </c>
      <c r="AA26">
        <v>7</v>
      </c>
      <c r="AB26">
        <v>5</v>
      </c>
      <c r="AC26">
        <v>3</v>
      </c>
      <c r="AD26" s="84">
        <v>2</v>
      </c>
      <c r="AE26">
        <v>2</v>
      </c>
      <c r="AF26">
        <v>2</v>
      </c>
      <c r="AG26">
        <v>2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 s="58">
        <v>1</v>
      </c>
      <c r="AS26">
        <v>0</v>
      </c>
    </row>
    <row r="27" spans="1:109" x14ac:dyDescent="0.25">
      <c r="A27" s="63" t="s">
        <v>142</v>
      </c>
      <c r="B27">
        <v>120682</v>
      </c>
      <c r="C27">
        <v>45830</v>
      </c>
      <c r="D27">
        <v>16836</v>
      </c>
      <c r="E27">
        <v>8018</v>
      </c>
      <c r="F27">
        <v>4785</v>
      </c>
      <c r="G27">
        <v>3178</v>
      </c>
      <c r="H27">
        <v>2075</v>
      </c>
      <c r="I27">
        <v>1417</v>
      </c>
      <c r="J27">
        <v>1066</v>
      </c>
      <c r="K27">
        <v>800</v>
      </c>
      <c r="L27">
        <v>701</v>
      </c>
      <c r="M27">
        <v>581</v>
      </c>
      <c r="N27">
        <v>441</v>
      </c>
      <c r="O27">
        <v>349</v>
      </c>
      <c r="P27">
        <v>298</v>
      </c>
      <c r="Q27">
        <v>255</v>
      </c>
      <c r="R27">
        <v>234</v>
      </c>
      <c r="S27">
        <v>219</v>
      </c>
      <c r="T27">
        <v>204</v>
      </c>
      <c r="U27">
        <v>185</v>
      </c>
      <c r="V27">
        <v>184</v>
      </c>
      <c r="W27">
        <v>131</v>
      </c>
      <c r="X27">
        <v>130</v>
      </c>
      <c r="Y27">
        <v>103</v>
      </c>
      <c r="Z27">
        <v>71</v>
      </c>
      <c r="AA27">
        <v>65</v>
      </c>
      <c r="AB27">
        <v>52</v>
      </c>
      <c r="AC27">
        <v>29</v>
      </c>
      <c r="AD27">
        <v>22</v>
      </c>
      <c r="AE27">
        <v>21</v>
      </c>
      <c r="AF27">
        <v>21</v>
      </c>
      <c r="AG27">
        <v>21</v>
      </c>
      <c r="AH27">
        <v>19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 s="58">
        <v>10</v>
      </c>
      <c r="AS27">
        <v>0</v>
      </c>
    </row>
    <row r="30" spans="1:109" ht="12.75" customHeight="1" x14ac:dyDescent="0.25"/>
    <row r="31" spans="1:109" x14ac:dyDescent="0.25">
      <c r="A31" s="154" t="s">
        <v>145</v>
      </c>
      <c r="B31" s="154"/>
      <c r="C31" s="154"/>
    </row>
    <row r="32" spans="1:109" x14ac:dyDescent="0.25">
      <c r="A32" s="63"/>
      <c r="B32" s="63">
        <v>1</v>
      </c>
      <c r="C32" s="63">
        <v>2</v>
      </c>
      <c r="D32" s="63">
        <v>3</v>
      </c>
      <c r="E32" s="63">
        <v>4</v>
      </c>
      <c r="F32" s="63">
        <v>5</v>
      </c>
      <c r="G32" s="63">
        <v>6</v>
      </c>
      <c r="H32" s="63">
        <v>7</v>
      </c>
      <c r="I32" s="63">
        <v>8</v>
      </c>
      <c r="J32" s="63">
        <v>9</v>
      </c>
      <c r="K32" s="63">
        <v>10</v>
      </c>
      <c r="L32" s="63">
        <v>11</v>
      </c>
      <c r="M32" s="63">
        <v>12</v>
      </c>
      <c r="N32" s="63">
        <v>13</v>
      </c>
      <c r="O32" s="63">
        <v>14</v>
      </c>
      <c r="P32" s="63">
        <v>15</v>
      </c>
      <c r="Q32" s="63">
        <v>16</v>
      </c>
      <c r="R32" s="63">
        <v>17</v>
      </c>
      <c r="S32" s="63">
        <v>18</v>
      </c>
      <c r="T32" s="63">
        <v>19</v>
      </c>
      <c r="U32" s="63">
        <v>20</v>
      </c>
      <c r="V32" s="63">
        <v>21</v>
      </c>
      <c r="W32" s="63">
        <v>22</v>
      </c>
      <c r="X32" s="63">
        <v>23</v>
      </c>
      <c r="Y32" s="63">
        <v>24</v>
      </c>
      <c r="Z32" s="63">
        <v>25</v>
      </c>
      <c r="AA32" s="63">
        <v>26</v>
      </c>
      <c r="AB32" s="63">
        <v>27</v>
      </c>
      <c r="AC32" s="63">
        <v>28</v>
      </c>
      <c r="AD32" s="63">
        <v>29</v>
      </c>
      <c r="AE32" s="63">
        <v>30</v>
      </c>
      <c r="AF32" s="63">
        <v>31</v>
      </c>
      <c r="AG32" s="63">
        <v>32</v>
      </c>
      <c r="AH32" s="63">
        <v>33</v>
      </c>
      <c r="AI32" s="63">
        <v>34</v>
      </c>
      <c r="AJ32" s="63">
        <v>35</v>
      </c>
      <c r="AK32" s="63">
        <v>36</v>
      </c>
      <c r="AL32" s="63">
        <v>37</v>
      </c>
      <c r="AM32" s="63">
        <v>38</v>
      </c>
      <c r="AN32" s="63">
        <v>39</v>
      </c>
      <c r="AO32" s="63">
        <v>40</v>
      </c>
      <c r="AP32" s="63">
        <v>41</v>
      </c>
      <c r="AQ32" s="63">
        <v>42</v>
      </c>
      <c r="AR32" s="63">
        <v>43</v>
      </c>
      <c r="AS32" s="63">
        <v>44</v>
      </c>
      <c r="AT32" s="63">
        <v>45</v>
      </c>
      <c r="AU32" s="63">
        <v>46</v>
      </c>
      <c r="AV32" s="63">
        <v>47</v>
      </c>
      <c r="AW32" s="63">
        <v>48</v>
      </c>
      <c r="AX32" s="63">
        <v>49</v>
      </c>
      <c r="AY32" s="63">
        <v>50</v>
      </c>
      <c r="AZ32" s="63">
        <v>51</v>
      </c>
      <c r="BA32" s="63">
        <v>52</v>
      </c>
      <c r="BB32" s="63">
        <v>53</v>
      </c>
      <c r="BC32" s="63">
        <v>54</v>
      </c>
      <c r="BD32" s="63">
        <v>55</v>
      </c>
      <c r="BE32" s="63">
        <v>56</v>
      </c>
      <c r="BF32" s="63">
        <v>57</v>
      </c>
      <c r="BG32" s="63">
        <v>58</v>
      </c>
      <c r="BH32" s="63">
        <v>59</v>
      </c>
      <c r="BI32" s="63">
        <v>60</v>
      </c>
      <c r="BJ32" s="63">
        <v>61</v>
      </c>
      <c r="BK32" s="63">
        <v>62</v>
      </c>
      <c r="BL32" s="63">
        <v>63</v>
      </c>
      <c r="BM32" s="63">
        <v>64</v>
      </c>
      <c r="BN32" s="63">
        <v>65</v>
      </c>
      <c r="BO32" s="63">
        <v>66</v>
      </c>
      <c r="BP32" s="63">
        <v>67</v>
      </c>
      <c r="BQ32" s="63">
        <v>68</v>
      </c>
      <c r="BR32" s="63">
        <v>69</v>
      </c>
      <c r="BS32" s="63">
        <v>70</v>
      </c>
      <c r="BT32" s="63">
        <v>71</v>
      </c>
      <c r="BU32" s="63">
        <v>72</v>
      </c>
      <c r="BV32" s="63">
        <v>73</v>
      </c>
      <c r="BW32" s="63">
        <v>74</v>
      </c>
      <c r="BX32" s="63">
        <v>75</v>
      </c>
      <c r="BY32" s="63">
        <v>76</v>
      </c>
      <c r="BZ32" s="63">
        <v>77</v>
      </c>
      <c r="CA32" s="63">
        <v>78</v>
      </c>
      <c r="CB32" s="63">
        <v>79</v>
      </c>
      <c r="CC32" s="63">
        <v>80</v>
      </c>
      <c r="CD32" s="63">
        <v>81</v>
      </c>
      <c r="CE32" s="63">
        <v>82</v>
      </c>
      <c r="CF32" s="63">
        <v>83</v>
      </c>
      <c r="CG32" s="63">
        <v>84</v>
      </c>
      <c r="CH32" s="63">
        <v>85</v>
      </c>
      <c r="CI32" s="63">
        <v>86</v>
      </c>
      <c r="CJ32" s="63">
        <v>87</v>
      </c>
      <c r="CK32" s="63">
        <v>88</v>
      </c>
      <c r="CL32" s="63">
        <v>89</v>
      </c>
      <c r="CM32" s="63">
        <v>90</v>
      </c>
      <c r="CN32" s="63">
        <v>91</v>
      </c>
      <c r="CO32" s="63">
        <v>92</v>
      </c>
      <c r="CP32" s="63">
        <v>93</v>
      </c>
      <c r="CQ32" s="63">
        <v>94</v>
      </c>
      <c r="CR32" s="63">
        <v>95</v>
      </c>
      <c r="CS32" s="63">
        <v>96</v>
      </c>
      <c r="CT32" s="63">
        <v>97</v>
      </c>
      <c r="CU32" s="63">
        <v>98</v>
      </c>
      <c r="CV32" s="63">
        <v>99</v>
      </c>
      <c r="CW32" s="63">
        <v>100</v>
      </c>
      <c r="CX32" s="63">
        <v>101</v>
      </c>
      <c r="CY32" s="63">
        <v>102</v>
      </c>
      <c r="CZ32" s="63">
        <v>103</v>
      </c>
      <c r="DA32" s="63">
        <v>104</v>
      </c>
      <c r="DB32" s="63">
        <v>105</v>
      </c>
      <c r="DC32" s="63">
        <v>106</v>
      </c>
      <c r="DD32" s="63">
        <v>107</v>
      </c>
      <c r="DE32" s="63">
        <v>108</v>
      </c>
    </row>
    <row r="33" spans="1:109" x14ac:dyDescent="0.25">
      <c r="A33" s="63" t="s">
        <v>135</v>
      </c>
      <c r="B33">
        <v>145</v>
      </c>
      <c r="C33">
        <v>64</v>
      </c>
      <c r="D33">
        <v>34</v>
      </c>
      <c r="E33">
        <v>20</v>
      </c>
      <c r="F33">
        <v>18</v>
      </c>
      <c r="G33">
        <v>15</v>
      </c>
      <c r="H33">
        <v>15</v>
      </c>
      <c r="I33">
        <v>14</v>
      </c>
      <c r="J33">
        <v>10</v>
      </c>
      <c r="K33" s="27">
        <v>5</v>
      </c>
      <c r="L33" s="27">
        <v>3</v>
      </c>
      <c r="M33" s="58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63" t="s">
        <v>136</v>
      </c>
      <c r="B34">
        <v>5574</v>
      </c>
      <c r="C34">
        <v>1553</v>
      </c>
      <c r="D34">
        <v>594</v>
      </c>
      <c r="E34">
        <v>321</v>
      </c>
      <c r="F34">
        <v>208</v>
      </c>
      <c r="G34">
        <v>180</v>
      </c>
      <c r="H34">
        <v>145</v>
      </c>
      <c r="I34">
        <v>134</v>
      </c>
      <c r="J34">
        <v>128</v>
      </c>
      <c r="K34">
        <v>93</v>
      </c>
      <c r="L34">
        <v>69</v>
      </c>
      <c r="M34" s="58">
        <v>57</v>
      </c>
      <c r="N34">
        <v>32</v>
      </c>
      <c r="O34">
        <v>21</v>
      </c>
      <c r="P34">
        <v>15</v>
      </c>
      <c r="Q34">
        <v>14</v>
      </c>
      <c r="R34">
        <v>14</v>
      </c>
      <c r="S34">
        <v>8</v>
      </c>
      <c r="T34">
        <v>8</v>
      </c>
      <c r="U34">
        <v>7</v>
      </c>
      <c r="V34">
        <v>4</v>
      </c>
      <c r="W34">
        <v>3</v>
      </c>
      <c r="X34">
        <v>2</v>
      </c>
      <c r="Y34">
        <v>2</v>
      </c>
      <c r="Z34">
        <v>2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63" t="s">
        <v>137</v>
      </c>
      <c r="B35">
        <v>244</v>
      </c>
      <c r="C35">
        <v>113</v>
      </c>
      <c r="D35">
        <v>62</v>
      </c>
      <c r="E35">
        <v>53</v>
      </c>
      <c r="F35">
        <v>35</v>
      </c>
      <c r="G35">
        <v>20</v>
      </c>
      <c r="H35">
        <v>16</v>
      </c>
      <c r="I35">
        <v>15</v>
      </c>
      <c r="J35">
        <v>11</v>
      </c>
      <c r="K35">
        <v>8</v>
      </c>
      <c r="L35">
        <v>7</v>
      </c>
      <c r="M35">
        <v>7</v>
      </c>
      <c r="N35">
        <v>6</v>
      </c>
      <c r="O35">
        <v>5</v>
      </c>
      <c r="P35">
        <v>3</v>
      </c>
      <c r="Q35">
        <v>3</v>
      </c>
      <c r="R35" s="85">
        <v>3</v>
      </c>
      <c r="S35" s="58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63" t="s">
        <v>138</v>
      </c>
      <c r="B36">
        <v>12536</v>
      </c>
      <c r="C36">
        <v>4991</v>
      </c>
      <c r="D36">
        <v>2158</v>
      </c>
      <c r="E36">
        <v>1119</v>
      </c>
      <c r="F36">
        <v>666</v>
      </c>
      <c r="G36">
        <v>356</v>
      </c>
      <c r="H36">
        <v>220</v>
      </c>
      <c r="I36">
        <v>176</v>
      </c>
      <c r="J36">
        <v>163</v>
      </c>
      <c r="K36">
        <v>147</v>
      </c>
      <c r="L36">
        <v>138</v>
      </c>
      <c r="M36">
        <v>138</v>
      </c>
      <c r="N36">
        <v>121</v>
      </c>
      <c r="O36">
        <v>104</v>
      </c>
      <c r="P36">
        <v>77</v>
      </c>
      <c r="Q36">
        <v>64</v>
      </c>
      <c r="R36">
        <v>64</v>
      </c>
      <c r="S36" s="58">
        <v>57</v>
      </c>
      <c r="T36">
        <v>32</v>
      </c>
      <c r="U36">
        <v>30</v>
      </c>
      <c r="V36">
        <v>27</v>
      </c>
      <c r="W36">
        <v>27</v>
      </c>
      <c r="X36">
        <v>24</v>
      </c>
      <c r="Y36">
        <v>21</v>
      </c>
      <c r="Z36">
        <v>20</v>
      </c>
      <c r="AA36">
        <v>14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8</v>
      </c>
      <c r="AI36">
        <v>7</v>
      </c>
      <c r="AJ36">
        <v>6</v>
      </c>
      <c r="AK36">
        <v>6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63" t="s">
        <v>139</v>
      </c>
      <c r="B37">
        <v>339</v>
      </c>
      <c r="C37">
        <v>175</v>
      </c>
      <c r="D37">
        <v>104</v>
      </c>
      <c r="E37">
        <v>66</v>
      </c>
      <c r="F37">
        <v>47</v>
      </c>
      <c r="G37">
        <v>27</v>
      </c>
      <c r="H37">
        <v>24</v>
      </c>
      <c r="I37">
        <v>22</v>
      </c>
      <c r="J37">
        <v>16</v>
      </c>
      <c r="K37">
        <v>11</v>
      </c>
      <c r="L37">
        <v>8</v>
      </c>
      <c r="M37">
        <v>7</v>
      </c>
      <c r="N37">
        <v>7</v>
      </c>
      <c r="O37">
        <v>6</v>
      </c>
      <c r="P37">
        <v>6</v>
      </c>
      <c r="Q37">
        <v>4</v>
      </c>
      <c r="R37">
        <v>3</v>
      </c>
      <c r="S37">
        <v>3</v>
      </c>
      <c r="T37">
        <v>3</v>
      </c>
      <c r="U37">
        <v>3</v>
      </c>
      <c r="V37" s="27">
        <v>3</v>
      </c>
      <c r="W37">
        <v>3</v>
      </c>
      <c r="X37">
        <v>2</v>
      </c>
      <c r="Y37" s="58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63" t="s">
        <v>140</v>
      </c>
      <c r="B38">
        <v>20658</v>
      </c>
      <c r="C38">
        <v>7220</v>
      </c>
      <c r="D38">
        <v>3259</v>
      </c>
      <c r="E38">
        <v>1795</v>
      </c>
      <c r="F38">
        <v>1362</v>
      </c>
      <c r="G38">
        <v>719</v>
      </c>
      <c r="H38">
        <v>422</v>
      </c>
      <c r="I38">
        <v>341</v>
      </c>
      <c r="J38">
        <v>209</v>
      </c>
      <c r="K38">
        <v>175</v>
      </c>
      <c r="L38">
        <v>163</v>
      </c>
      <c r="M38">
        <v>148</v>
      </c>
      <c r="N38">
        <v>140</v>
      </c>
      <c r="O38">
        <v>136</v>
      </c>
      <c r="P38">
        <v>136</v>
      </c>
      <c r="Q38">
        <v>116</v>
      </c>
      <c r="R38">
        <v>83</v>
      </c>
      <c r="S38">
        <v>83</v>
      </c>
      <c r="T38">
        <v>70</v>
      </c>
      <c r="U38">
        <v>68</v>
      </c>
      <c r="V38">
        <v>67</v>
      </c>
      <c r="W38">
        <v>57</v>
      </c>
      <c r="X38">
        <v>37</v>
      </c>
      <c r="Y38" s="58">
        <v>35</v>
      </c>
      <c r="Z38">
        <v>25</v>
      </c>
      <c r="AA38">
        <v>25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19</v>
      </c>
      <c r="AH38">
        <v>17</v>
      </c>
      <c r="AI38">
        <v>17</v>
      </c>
      <c r="AJ38">
        <v>17</v>
      </c>
      <c r="AK38">
        <v>17</v>
      </c>
      <c r="AL38">
        <v>14</v>
      </c>
      <c r="AM38">
        <v>14</v>
      </c>
      <c r="AN38">
        <v>14</v>
      </c>
      <c r="AO38">
        <v>10</v>
      </c>
      <c r="AP38">
        <v>9</v>
      </c>
      <c r="AQ38">
        <v>6</v>
      </c>
      <c r="AR38">
        <v>6</v>
      </c>
      <c r="AS38">
        <v>6</v>
      </c>
      <c r="AT38">
        <v>5</v>
      </c>
      <c r="AU38">
        <v>5</v>
      </c>
      <c r="AV38">
        <v>4</v>
      </c>
      <c r="AW38">
        <v>4</v>
      </c>
      <c r="AX38">
        <v>4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63" t="s">
        <v>141</v>
      </c>
      <c r="B39">
        <v>517</v>
      </c>
      <c r="C39">
        <v>364</v>
      </c>
      <c r="D39">
        <v>235</v>
      </c>
      <c r="E39">
        <v>176</v>
      </c>
      <c r="F39">
        <v>135</v>
      </c>
      <c r="G39">
        <v>76</v>
      </c>
      <c r="H39">
        <v>61</v>
      </c>
      <c r="I39">
        <v>29</v>
      </c>
      <c r="J39">
        <v>25</v>
      </c>
      <c r="K39">
        <v>19</v>
      </c>
      <c r="L39">
        <v>14</v>
      </c>
      <c r="M39">
        <v>13</v>
      </c>
      <c r="N39">
        <v>12</v>
      </c>
      <c r="O39">
        <v>9</v>
      </c>
      <c r="P39">
        <v>9</v>
      </c>
      <c r="Q39">
        <v>6</v>
      </c>
      <c r="R39">
        <v>6</v>
      </c>
      <c r="S39">
        <v>5</v>
      </c>
      <c r="T39">
        <v>5</v>
      </c>
      <c r="U39">
        <v>4</v>
      </c>
      <c r="V39">
        <v>4</v>
      </c>
      <c r="W39">
        <v>4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 s="84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58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63" t="s">
        <v>142</v>
      </c>
      <c r="B40">
        <v>134307</v>
      </c>
      <c r="C40">
        <v>47205</v>
      </c>
      <c r="D40">
        <v>21042</v>
      </c>
      <c r="E40">
        <v>8868</v>
      </c>
      <c r="F40">
        <v>4401</v>
      </c>
      <c r="G40">
        <v>2673</v>
      </c>
      <c r="H40">
        <v>1901</v>
      </c>
      <c r="I40">
        <v>1054</v>
      </c>
      <c r="J40">
        <v>788</v>
      </c>
      <c r="K40">
        <v>625</v>
      </c>
      <c r="L40">
        <v>421</v>
      </c>
      <c r="M40">
        <v>311</v>
      </c>
      <c r="N40">
        <v>245</v>
      </c>
      <c r="O40">
        <v>202</v>
      </c>
      <c r="P40">
        <v>185</v>
      </c>
      <c r="Q40">
        <v>168</v>
      </c>
      <c r="R40">
        <v>157</v>
      </c>
      <c r="S40">
        <v>139</v>
      </c>
      <c r="T40">
        <v>128</v>
      </c>
      <c r="U40">
        <v>120</v>
      </c>
      <c r="V40">
        <v>119</v>
      </c>
      <c r="W40">
        <v>114</v>
      </c>
      <c r="X40">
        <v>99</v>
      </c>
      <c r="Y40">
        <v>97</v>
      </c>
      <c r="Z40">
        <v>87</v>
      </c>
      <c r="AA40">
        <v>81</v>
      </c>
      <c r="AB40">
        <v>76</v>
      </c>
      <c r="AC40">
        <v>68</v>
      </c>
      <c r="AD40">
        <v>67</v>
      </c>
      <c r="AE40">
        <v>66</v>
      </c>
      <c r="AF40">
        <v>45</v>
      </c>
      <c r="AG40">
        <v>37</v>
      </c>
      <c r="AH40">
        <v>36</v>
      </c>
      <c r="AI40">
        <v>35</v>
      </c>
      <c r="AJ40">
        <v>35</v>
      </c>
      <c r="AK40">
        <v>35</v>
      </c>
      <c r="AL40">
        <v>34</v>
      </c>
      <c r="AM40" s="58">
        <v>31</v>
      </c>
      <c r="AN40">
        <v>20</v>
      </c>
      <c r="AO40">
        <v>20</v>
      </c>
      <c r="AP40">
        <v>20</v>
      </c>
      <c r="AQ40">
        <v>20</v>
      </c>
      <c r="AR40">
        <v>20</v>
      </c>
      <c r="AS40">
        <v>16</v>
      </c>
      <c r="AT40">
        <v>15</v>
      </c>
      <c r="AU40">
        <v>14</v>
      </c>
      <c r="AV40">
        <v>14</v>
      </c>
      <c r="AW40">
        <v>13</v>
      </c>
      <c r="AX40">
        <v>13</v>
      </c>
      <c r="AY40">
        <v>13</v>
      </c>
      <c r="AZ40">
        <v>13</v>
      </c>
      <c r="BA40">
        <v>9</v>
      </c>
      <c r="BB40">
        <v>8</v>
      </c>
      <c r="BC40">
        <v>7</v>
      </c>
      <c r="BD40">
        <v>5</v>
      </c>
      <c r="BE40">
        <v>5</v>
      </c>
      <c r="BF40">
        <v>5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0</v>
      </c>
    </row>
    <row r="44" spans="1:109" x14ac:dyDescent="0.25">
      <c r="A44" s="154" t="s">
        <v>146</v>
      </c>
      <c r="B44" s="154"/>
      <c r="C44" s="154"/>
    </row>
    <row r="45" spans="1:109" x14ac:dyDescent="0.25">
      <c r="A45" s="63"/>
      <c r="B45" s="63">
        <v>1</v>
      </c>
      <c r="C45" s="63">
        <v>2</v>
      </c>
      <c r="D45" s="63">
        <v>3</v>
      </c>
      <c r="E45" s="63">
        <v>4</v>
      </c>
      <c r="F45" s="63">
        <v>5</v>
      </c>
      <c r="G45" s="63">
        <v>6</v>
      </c>
      <c r="H45" s="63">
        <v>7</v>
      </c>
      <c r="I45" s="63">
        <v>8</v>
      </c>
      <c r="J45" s="63">
        <v>9</v>
      </c>
      <c r="K45" s="63">
        <v>10</v>
      </c>
      <c r="L45" s="63">
        <v>11</v>
      </c>
      <c r="M45" s="63">
        <v>12</v>
      </c>
      <c r="N45" s="63">
        <v>13</v>
      </c>
      <c r="O45" s="63">
        <v>14</v>
      </c>
      <c r="P45" s="63">
        <v>15</v>
      </c>
      <c r="Q45" s="63">
        <v>16</v>
      </c>
      <c r="R45" s="63">
        <v>17</v>
      </c>
      <c r="S45" s="63">
        <v>18</v>
      </c>
      <c r="T45" s="63">
        <v>19</v>
      </c>
      <c r="U45" s="63">
        <v>20</v>
      </c>
      <c r="V45" s="63">
        <v>21</v>
      </c>
      <c r="W45" s="63">
        <v>22</v>
      </c>
      <c r="X45" s="63">
        <v>23</v>
      </c>
      <c r="Y45" s="63">
        <v>24</v>
      </c>
      <c r="Z45" s="63">
        <v>25</v>
      </c>
      <c r="AA45" s="63">
        <v>26</v>
      </c>
      <c r="AB45" s="63">
        <v>27</v>
      </c>
      <c r="AC45" s="63">
        <v>28</v>
      </c>
      <c r="AD45" s="63">
        <v>29</v>
      </c>
      <c r="AE45" s="63">
        <v>30</v>
      </c>
      <c r="AF45" s="63">
        <v>31</v>
      </c>
      <c r="AG45" s="63">
        <v>32</v>
      </c>
      <c r="AH45" s="63">
        <v>33</v>
      </c>
      <c r="AI45" s="63">
        <v>34</v>
      </c>
      <c r="AJ45" s="63">
        <v>35</v>
      </c>
      <c r="AK45" s="63">
        <v>36</v>
      </c>
      <c r="AL45" s="63">
        <v>37</v>
      </c>
      <c r="AM45" s="63">
        <v>38</v>
      </c>
      <c r="AN45" s="63">
        <v>39</v>
      </c>
      <c r="AO45" s="63">
        <v>40</v>
      </c>
      <c r="AP45" s="63">
        <v>41</v>
      </c>
      <c r="AQ45" s="63">
        <v>42</v>
      </c>
      <c r="AR45" s="63">
        <v>43</v>
      </c>
      <c r="AS45" s="63">
        <v>44</v>
      </c>
      <c r="AT45" s="63">
        <v>45</v>
      </c>
      <c r="AU45" s="63">
        <v>46</v>
      </c>
      <c r="AV45" s="63">
        <v>47</v>
      </c>
      <c r="AW45" s="63">
        <v>48</v>
      </c>
      <c r="AX45" s="63">
        <v>49</v>
      </c>
      <c r="AY45" s="63">
        <v>50</v>
      </c>
      <c r="AZ45" s="63">
        <v>51</v>
      </c>
      <c r="BA45" s="63">
        <v>52</v>
      </c>
      <c r="BB45" s="63">
        <v>53</v>
      </c>
      <c r="BC45" s="63">
        <v>54</v>
      </c>
      <c r="BD45" s="63">
        <v>55</v>
      </c>
      <c r="BE45" s="63">
        <v>56</v>
      </c>
      <c r="BF45" s="63">
        <v>57</v>
      </c>
      <c r="BG45" s="63">
        <v>58</v>
      </c>
      <c r="BH45" s="63">
        <v>59</v>
      </c>
      <c r="BI45" s="63">
        <v>60</v>
      </c>
      <c r="BJ45" s="63">
        <v>61</v>
      </c>
      <c r="BK45" s="63">
        <v>62</v>
      </c>
      <c r="BL45" s="63">
        <v>63</v>
      </c>
      <c r="BM45" s="63">
        <v>64</v>
      </c>
      <c r="BN45" s="63">
        <v>65</v>
      </c>
      <c r="BO45" s="63">
        <v>66</v>
      </c>
      <c r="BP45" s="63">
        <v>67</v>
      </c>
      <c r="BQ45" s="63">
        <v>68</v>
      </c>
      <c r="BR45" s="63">
        <v>69</v>
      </c>
      <c r="BS45" s="63">
        <v>70</v>
      </c>
      <c r="BT45" s="63">
        <v>71</v>
      </c>
      <c r="BU45" s="63">
        <v>72</v>
      </c>
      <c r="BV45" s="63">
        <v>73</v>
      </c>
      <c r="BW45" s="63">
        <v>74</v>
      </c>
      <c r="BX45" s="63">
        <v>75</v>
      </c>
      <c r="BY45" s="63">
        <v>76</v>
      </c>
      <c r="BZ45" s="63">
        <v>77</v>
      </c>
      <c r="CA45" s="63">
        <v>78</v>
      </c>
      <c r="CB45" s="63">
        <v>79</v>
      </c>
      <c r="CC45" s="63">
        <v>80</v>
      </c>
      <c r="CD45" s="63">
        <v>81</v>
      </c>
      <c r="CE45" s="63">
        <v>82</v>
      </c>
      <c r="CF45" s="63">
        <v>83</v>
      </c>
      <c r="CG45" s="63">
        <v>84</v>
      </c>
      <c r="CH45" s="63">
        <v>85</v>
      </c>
      <c r="CI45" s="63">
        <v>86</v>
      </c>
      <c r="CJ45" s="63">
        <v>87</v>
      </c>
      <c r="CK45" s="63">
        <v>88</v>
      </c>
      <c r="CL45" s="63">
        <v>89</v>
      </c>
      <c r="CM45" s="63">
        <v>90</v>
      </c>
      <c r="CN45" s="63">
        <v>91</v>
      </c>
      <c r="CO45" s="63">
        <v>92</v>
      </c>
      <c r="CP45" s="63">
        <v>93</v>
      </c>
      <c r="CQ45" s="63">
        <v>94</v>
      </c>
      <c r="CR45" s="63">
        <v>95</v>
      </c>
      <c r="CS45" s="63">
        <v>96</v>
      </c>
      <c r="CT45" s="63">
        <v>97</v>
      </c>
      <c r="CU45" s="63">
        <v>98</v>
      </c>
      <c r="CV45" s="63">
        <v>99</v>
      </c>
      <c r="CW45" s="63">
        <v>100</v>
      </c>
      <c r="CX45" s="63">
        <v>101</v>
      </c>
      <c r="CY45" s="63">
        <v>102</v>
      </c>
      <c r="CZ45" s="63">
        <v>103</v>
      </c>
      <c r="DA45" s="63">
        <v>104</v>
      </c>
      <c r="DB45" s="63">
        <v>105</v>
      </c>
      <c r="DC45" s="63">
        <v>106</v>
      </c>
      <c r="DD45" s="63">
        <v>107</v>
      </c>
      <c r="DE45" s="63">
        <v>108</v>
      </c>
    </row>
    <row r="46" spans="1:109" x14ac:dyDescent="0.25">
      <c r="A46" s="63" t="s">
        <v>135</v>
      </c>
      <c r="B46">
        <v>181</v>
      </c>
      <c r="C46">
        <v>96</v>
      </c>
      <c r="D46">
        <v>52</v>
      </c>
      <c r="E46">
        <v>40</v>
      </c>
      <c r="F46">
        <v>22</v>
      </c>
      <c r="G46">
        <v>6</v>
      </c>
      <c r="H46" s="58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63" t="s">
        <v>136</v>
      </c>
      <c r="B47">
        <v>4868</v>
      </c>
      <c r="C47">
        <v>2471</v>
      </c>
      <c r="D47">
        <v>1105</v>
      </c>
      <c r="E47">
        <v>626</v>
      </c>
      <c r="F47">
        <v>283</v>
      </c>
      <c r="G47">
        <v>143</v>
      </c>
      <c r="H47" s="58">
        <v>67</v>
      </c>
      <c r="I47">
        <v>44</v>
      </c>
      <c r="J47">
        <v>33</v>
      </c>
      <c r="K47">
        <v>28</v>
      </c>
      <c r="L47">
        <v>21</v>
      </c>
      <c r="M47">
        <v>20</v>
      </c>
      <c r="N47">
        <v>14</v>
      </c>
      <c r="O47">
        <v>9</v>
      </c>
      <c r="P47">
        <v>8</v>
      </c>
      <c r="Q47">
        <v>6</v>
      </c>
      <c r="R47">
        <v>5</v>
      </c>
      <c r="S47">
        <v>5</v>
      </c>
      <c r="T47">
        <v>5</v>
      </c>
      <c r="U47">
        <v>5</v>
      </c>
      <c r="V47">
        <v>2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63" t="s">
        <v>137</v>
      </c>
      <c r="B48">
        <v>244</v>
      </c>
      <c r="C48">
        <v>113</v>
      </c>
      <c r="D48">
        <v>62</v>
      </c>
      <c r="E48">
        <v>53</v>
      </c>
      <c r="F48">
        <v>35</v>
      </c>
      <c r="G48">
        <v>20</v>
      </c>
      <c r="H48">
        <v>16</v>
      </c>
      <c r="I48">
        <v>15</v>
      </c>
      <c r="J48">
        <v>11</v>
      </c>
      <c r="K48">
        <v>8</v>
      </c>
      <c r="L48">
        <v>7</v>
      </c>
      <c r="M48">
        <v>7</v>
      </c>
      <c r="N48">
        <v>6</v>
      </c>
      <c r="O48">
        <v>5</v>
      </c>
      <c r="P48">
        <v>3</v>
      </c>
      <c r="Q48">
        <v>3</v>
      </c>
      <c r="R48" s="85">
        <v>3</v>
      </c>
      <c r="S48" s="5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259" x14ac:dyDescent="0.25">
      <c r="A49" s="63" t="s">
        <v>138</v>
      </c>
      <c r="B49">
        <v>10420</v>
      </c>
      <c r="C49">
        <v>4434</v>
      </c>
      <c r="D49">
        <v>2512</v>
      </c>
      <c r="E49">
        <v>1795</v>
      </c>
      <c r="F49">
        <v>1246</v>
      </c>
      <c r="G49">
        <v>543</v>
      </c>
      <c r="H49">
        <v>307</v>
      </c>
      <c r="I49">
        <v>240</v>
      </c>
      <c r="J49">
        <v>166</v>
      </c>
      <c r="K49">
        <v>127</v>
      </c>
      <c r="L49">
        <v>59</v>
      </c>
      <c r="M49">
        <v>48</v>
      </c>
      <c r="N49">
        <v>46</v>
      </c>
      <c r="O49">
        <v>34</v>
      </c>
      <c r="P49">
        <v>32</v>
      </c>
      <c r="Q49">
        <v>25</v>
      </c>
      <c r="R49">
        <v>17</v>
      </c>
      <c r="S49" s="58">
        <v>17</v>
      </c>
      <c r="T49">
        <v>14</v>
      </c>
      <c r="U49">
        <v>12</v>
      </c>
      <c r="V49">
        <v>9</v>
      </c>
      <c r="W49">
        <v>7</v>
      </c>
      <c r="X49">
        <v>7</v>
      </c>
      <c r="Y49">
        <v>7</v>
      </c>
      <c r="Z49">
        <v>3</v>
      </c>
      <c r="AA49">
        <v>3</v>
      </c>
      <c r="AB49">
        <v>3</v>
      </c>
      <c r="AC49">
        <v>2</v>
      </c>
      <c r="AD49">
        <v>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259" x14ac:dyDescent="0.25">
      <c r="A50" s="63" t="s">
        <v>139</v>
      </c>
      <c r="B50">
        <v>339</v>
      </c>
      <c r="C50">
        <v>175</v>
      </c>
      <c r="D50">
        <v>104</v>
      </c>
      <c r="E50">
        <v>66</v>
      </c>
      <c r="F50">
        <v>47</v>
      </c>
      <c r="G50">
        <v>27</v>
      </c>
      <c r="H50">
        <v>24</v>
      </c>
      <c r="I50">
        <v>22</v>
      </c>
      <c r="J50">
        <v>16</v>
      </c>
      <c r="K50">
        <v>11</v>
      </c>
      <c r="L50">
        <v>8</v>
      </c>
      <c r="M50">
        <v>7</v>
      </c>
      <c r="N50">
        <v>7</v>
      </c>
      <c r="O50">
        <v>6</v>
      </c>
      <c r="P50">
        <v>6</v>
      </c>
      <c r="Q50">
        <v>4</v>
      </c>
      <c r="R50">
        <v>3</v>
      </c>
      <c r="S50">
        <v>3</v>
      </c>
      <c r="T50">
        <v>3</v>
      </c>
      <c r="U50">
        <v>3</v>
      </c>
      <c r="V50" s="27">
        <v>3</v>
      </c>
      <c r="W50">
        <v>3</v>
      </c>
      <c r="X50">
        <v>2</v>
      </c>
      <c r="Y50" s="58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259" x14ac:dyDescent="0.25">
      <c r="A51" s="63" t="s">
        <v>140</v>
      </c>
      <c r="B51">
        <v>17274</v>
      </c>
      <c r="C51">
        <v>7120</v>
      </c>
      <c r="D51">
        <v>4126</v>
      </c>
      <c r="E51">
        <v>2424</v>
      </c>
      <c r="F51">
        <v>1638</v>
      </c>
      <c r="G51">
        <v>813</v>
      </c>
      <c r="H51">
        <v>449</v>
      </c>
      <c r="I51">
        <v>362</v>
      </c>
      <c r="J51">
        <v>245</v>
      </c>
      <c r="K51">
        <v>168</v>
      </c>
      <c r="L51">
        <v>119</v>
      </c>
      <c r="M51">
        <v>102</v>
      </c>
      <c r="N51">
        <v>63</v>
      </c>
      <c r="O51">
        <v>57</v>
      </c>
      <c r="P51">
        <v>53</v>
      </c>
      <c r="Q51">
        <v>41</v>
      </c>
      <c r="R51">
        <v>39</v>
      </c>
      <c r="S51">
        <v>31</v>
      </c>
      <c r="T51">
        <v>28</v>
      </c>
      <c r="U51">
        <v>24</v>
      </c>
      <c r="V51">
        <v>20</v>
      </c>
      <c r="W51">
        <v>19</v>
      </c>
      <c r="X51">
        <v>14</v>
      </c>
      <c r="Y51" s="58">
        <v>14</v>
      </c>
      <c r="Z51">
        <v>12</v>
      </c>
      <c r="AA51">
        <v>11</v>
      </c>
      <c r="AB51">
        <v>11</v>
      </c>
      <c r="AC51">
        <v>8</v>
      </c>
      <c r="AD51">
        <v>7</v>
      </c>
      <c r="AE51">
        <v>6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259" x14ac:dyDescent="0.25">
      <c r="A52" s="63" t="s">
        <v>141</v>
      </c>
      <c r="B52">
        <v>563</v>
      </c>
      <c r="C52">
        <v>481</v>
      </c>
      <c r="D52">
        <v>345</v>
      </c>
      <c r="E52">
        <v>252</v>
      </c>
      <c r="F52">
        <v>184</v>
      </c>
      <c r="G52">
        <v>137</v>
      </c>
      <c r="H52">
        <v>91</v>
      </c>
      <c r="I52">
        <v>62</v>
      </c>
      <c r="J52">
        <v>35</v>
      </c>
      <c r="K52">
        <v>27</v>
      </c>
      <c r="L52">
        <v>26</v>
      </c>
      <c r="M52">
        <v>23</v>
      </c>
      <c r="N52">
        <v>22</v>
      </c>
      <c r="O52">
        <v>7</v>
      </c>
      <c r="P52">
        <v>4</v>
      </c>
      <c r="Q52">
        <v>4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58">
        <v>1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0</v>
      </c>
      <c r="AY52" s="84">
        <v>0</v>
      </c>
      <c r="AZ52" s="84">
        <v>0</v>
      </c>
      <c r="BA52" s="84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259" x14ac:dyDescent="0.25">
      <c r="A53" s="63" t="s">
        <v>142</v>
      </c>
      <c r="B53">
        <v>220554</v>
      </c>
      <c r="C53">
        <v>90626</v>
      </c>
      <c r="D53">
        <v>30020</v>
      </c>
      <c r="E53">
        <v>13586</v>
      </c>
      <c r="F53">
        <v>7404</v>
      </c>
      <c r="G53">
        <v>4011</v>
      </c>
      <c r="H53">
        <v>2698</v>
      </c>
      <c r="I53">
        <v>1615</v>
      </c>
      <c r="J53">
        <v>1069</v>
      </c>
      <c r="K53">
        <v>797</v>
      </c>
      <c r="L53">
        <v>655</v>
      </c>
      <c r="M53">
        <v>449</v>
      </c>
      <c r="N53">
        <v>392</v>
      </c>
      <c r="O53">
        <v>301</v>
      </c>
      <c r="P53">
        <v>241</v>
      </c>
      <c r="Q53">
        <v>164</v>
      </c>
      <c r="R53">
        <v>129</v>
      </c>
      <c r="S53">
        <v>111</v>
      </c>
      <c r="T53">
        <v>101</v>
      </c>
      <c r="U53">
        <v>95</v>
      </c>
      <c r="V53">
        <v>68</v>
      </c>
      <c r="W53">
        <v>62</v>
      </c>
      <c r="X53">
        <v>58</v>
      </c>
      <c r="Y53">
        <v>51</v>
      </c>
      <c r="Z53">
        <v>45</v>
      </c>
      <c r="AA53">
        <v>39</v>
      </c>
      <c r="AB53">
        <v>34</v>
      </c>
      <c r="AC53" s="58">
        <v>34</v>
      </c>
      <c r="AD53">
        <v>30</v>
      </c>
      <c r="AE53">
        <v>27</v>
      </c>
      <c r="AF53">
        <v>24</v>
      </c>
      <c r="AG53">
        <v>23</v>
      </c>
      <c r="AH53">
        <v>21</v>
      </c>
      <c r="AI53">
        <v>16</v>
      </c>
      <c r="AJ53">
        <v>15</v>
      </c>
      <c r="AK53">
        <v>14</v>
      </c>
      <c r="AL53">
        <v>12</v>
      </c>
      <c r="AM53">
        <v>11</v>
      </c>
      <c r="AN53">
        <v>11</v>
      </c>
      <c r="AO53">
        <v>10</v>
      </c>
      <c r="AP53">
        <v>10</v>
      </c>
      <c r="AQ53">
        <v>10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7</v>
      </c>
      <c r="AX53">
        <v>6</v>
      </c>
      <c r="AY53">
        <v>5</v>
      </c>
      <c r="AZ53">
        <v>5</v>
      </c>
      <c r="BA53">
        <v>5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8" spans="1:259" x14ac:dyDescent="0.25">
      <c r="A58" s="154" t="s">
        <v>147</v>
      </c>
      <c r="B58" s="154"/>
      <c r="C58" s="154"/>
    </row>
    <row r="59" spans="1:259" x14ac:dyDescent="0.25">
      <c r="A59" s="63"/>
      <c r="B59" s="63">
        <v>1</v>
      </c>
      <c r="C59" s="63">
        <v>2</v>
      </c>
      <c r="D59" s="63">
        <v>3</v>
      </c>
      <c r="E59" s="63">
        <v>4</v>
      </c>
      <c r="F59" s="63">
        <v>5</v>
      </c>
      <c r="G59" s="63">
        <v>6</v>
      </c>
      <c r="H59" s="63">
        <v>7</v>
      </c>
      <c r="I59" s="63">
        <v>8</v>
      </c>
      <c r="J59" s="63">
        <v>9</v>
      </c>
      <c r="K59" s="63">
        <v>10</v>
      </c>
      <c r="L59" s="63">
        <v>11</v>
      </c>
      <c r="M59" s="63">
        <v>12</v>
      </c>
      <c r="N59" s="63">
        <v>13</v>
      </c>
      <c r="O59" s="63">
        <v>14</v>
      </c>
      <c r="P59" s="63">
        <v>15</v>
      </c>
      <c r="Q59" s="63">
        <v>16</v>
      </c>
      <c r="R59" s="63">
        <v>17</v>
      </c>
      <c r="S59" s="63">
        <v>18</v>
      </c>
      <c r="T59" s="63">
        <v>19</v>
      </c>
      <c r="U59" s="63">
        <v>20</v>
      </c>
      <c r="V59" s="63">
        <v>21</v>
      </c>
      <c r="W59" s="63">
        <v>22</v>
      </c>
      <c r="X59" s="63">
        <v>23</v>
      </c>
      <c r="Y59" s="63">
        <v>24</v>
      </c>
      <c r="Z59" s="63">
        <v>25</v>
      </c>
      <c r="AA59" s="63">
        <v>26</v>
      </c>
      <c r="AB59" s="63">
        <v>27</v>
      </c>
      <c r="AC59" s="63">
        <v>28</v>
      </c>
      <c r="AD59" s="63">
        <v>29</v>
      </c>
      <c r="AE59" s="63">
        <v>30</v>
      </c>
      <c r="AF59" s="63">
        <v>31</v>
      </c>
      <c r="AG59" s="63">
        <v>32</v>
      </c>
      <c r="AH59" s="63">
        <v>33</v>
      </c>
      <c r="AI59" s="63">
        <v>34</v>
      </c>
      <c r="AJ59" s="63">
        <v>35</v>
      </c>
      <c r="AK59" s="63">
        <v>36</v>
      </c>
      <c r="AL59" s="63">
        <v>37</v>
      </c>
      <c r="AM59" s="63">
        <v>38</v>
      </c>
      <c r="AN59" s="63">
        <v>39</v>
      </c>
      <c r="AO59" s="63">
        <v>40</v>
      </c>
      <c r="AP59" s="63">
        <v>41</v>
      </c>
      <c r="AQ59" s="63">
        <v>42</v>
      </c>
      <c r="AR59" s="63">
        <v>43</v>
      </c>
      <c r="AS59" s="63">
        <v>44</v>
      </c>
      <c r="AT59" s="63">
        <v>45</v>
      </c>
      <c r="AU59" s="63">
        <v>46</v>
      </c>
      <c r="AV59" s="63">
        <v>47</v>
      </c>
      <c r="AW59" s="63">
        <v>48</v>
      </c>
      <c r="AX59" s="63">
        <v>49</v>
      </c>
      <c r="AY59" s="63">
        <v>50</v>
      </c>
      <c r="AZ59" s="63">
        <v>51</v>
      </c>
      <c r="BA59" s="63">
        <v>52</v>
      </c>
      <c r="BB59" s="63">
        <v>53</v>
      </c>
      <c r="BC59" s="63">
        <v>54</v>
      </c>
      <c r="BD59" s="63">
        <v>55</v>
      </c>
      <c r="BE59" s="63">
        <v>56</v>
      </c>
      <c r="BF59" s="63">
        <v>57</v>
      </c>
      <c r="BG59" s="63">
        <v>58</v>
      </c>
      <c r="BH59" s="63">
        <v>59</v>
      </c>
      <c r="BI59" s="63">
        <v>60</v>
      </c>
      <c r="BJ59" s="63">
        <v>61</v>
      </c>
      <c r="BK59" s="63">
        <v>62</v>
      </c>
      <c r="BL59" s="63">
        <v>63</v>
      </c>
      <c r="BM59" s="63">
        <v>64</v>
      </c>
      <c r="BN59" s="63">
        <v>65</v>
      </c>
      <c r="BO59" s="63">
        <v>66</v>
      </c>
      <c r="BP59" s="63">
        <v>67</v>
      </c>
      <c r="BQ59" s="63">
        <v>68</v>
      </c>
      <c r="BR59" s="63">
        <v>69</v>
      </c>
      <c r="BS59" s="63">
        <v>70</v>
      </c>
      <c r="BT59" s="63">
        <v>71</v>
      </c>
      <c r="BU59" s="63">
        <v>72</v>
      </c>
      <c r="BV59" s="63">
        <v>73</v>
      </c>
      <c r="BW59" s="63">
        <v>74</v>
      </c>
      <c r="BX59" s="63">
        <v>75</v>
      </c>
      <c r="BY59" s="63">
        <v>76</v>
      </c>
      <c r="BZ59" s="63">
        <v>77</v>
      </c>
      <c r="CA59" s="63">
        <v>78</v>
      </c>
      <c r="CB59" s="63">
        <v>79</v>
      </c>
      <c r="CC59" s="63">
        <v>80</v>
      </c>
      <c r="CD59" s="63">
        <v>81</v>
      </c>
      <c r="CE59" s="63">
        <v>82</v>
      </c>
      <c r="CF59" s="63">
        <v>83</v>
      </c>
      <c r="CG59" s="63">
        <v>84</v>
      </c>
      <c r="CH59" s="63">
        <v>85</v>
      </c>
      <c r="CI59" s="63">
        <v>86</v>
      </c>
      <c r="CJ59" s="63">
        <v>87</v>
      </c>
      <c r="CK59" s="63">
        <v>88</v>
      </c>
      <c r="CL59" s="63">
        <v>89</v>
      </c>
      <c r="CM59" s="63">
        <v>90</v>
      </c>
      <c r="CN59" s="63">
        <v>91</v>
      </c>
      <c r="CO59" s="63">
        <v>92</v>
      </c>
      <c r="CP59" s="63">
        <v>93</v>
      </c>
      <c r="CQ59" s="63">
        <v>94</v>
      </c>
      <c r="CR59" s="63">
        <v>95</v>
      </c>
      <c r="CS59" s="63">
        <v>96</v>
      </c>
      <c r="CT59" s="63">
        <v>97</v>
      </c>
      <c r="CU59" s="63">
        <v>98</v>
      </c>
      <c r="CV59" s="63">
        <v>99</v>
      </c>
      <c r="CW59" s="63">
        <v>100</v>
      </c>
      <c r="CX59" s="63">
        <v>101</v>
      </c>
      <c r="CY59" s="63">
        <v>102</v>
      </c>
      <c r="CZ59" s="63">
        <v>103</v>
      </c>
      <c r="DA59" s="63">
        <v>104</v>
      </c>
      <c r="DB59" s="63">
        <v>105</v>
      </c>
      <c r="DC59" s="63">
        <v>106</v>
      </c>
      <c r="DD59" s="63">
        <v>107</v>
      </c>
      <c r="DE59" s="63">
        <v>108</v>
      </c>
      <c r="DF59" s="63">
        <v>109</v>
      </c>
      <c r="DG59" s="63">
        <v>110</v>
      </c>
      <c r="DH59" s="63">
        <v>111</v>
      </c>
      <c r="DI59" s="63">
        <v>112</v>
      </c>
      <c r="DJ59" s="63">
        <v>113</v>
      </c>
      <c r="DK59" s="63">
        <v>114</v>
      </c>
      <c r="DL59" s="63">
        <v>115</v>
      </c>
      <c r="DM59" s="63">
        <v>116</v>
      </c>
      <c r="DN59" s="63">
        <v>117</v>
      </c>
      <c r="DO59" s="63">
        <v>118</v>
      </c>
      <c r="DP59" s="63">
        <v>119</v>
      </c>
      <c r="DQ59" s="63">
        <v>120</v>
      </c>
      <c r="DR59" s="63">
        <v>121</v>
      </c>
      <c r="DS59" s="63">
        <v>122</v>
      </c>
      <c r="DT59" s="63">
        <v>123</v>
      </c>
      <c r="DU59" s="63">
        <v>124</v>
      </c>
      <c r="DV59" s="63">
        <v>125</v>
      </c>
      <c r="DW59" s="63">
        <v>126</v>
      </c>
      <c r="DX59" s="63">
        <v>127</v>
      </c>
      <c r="DY59" s="63">
        <v>128</v>
      </c>
      <c r="DZ59" s="63">
        <v>129</v>
      </c>
      <c r="EA59" s="63">
        <v>130</v>
      </c>
      <c r="EB59" s="63">
        <v>131</v>
      </c>
      <c r="EC59" s="63">
        <v>132</v>
      </c>
      <c r="ED59" s="63">
        <v>133</v>
      </c>
      <c r="EE59" s="63">
        <v>134</v>
      </c>
      <c r="EF59" s="63">
        <v>135</v>
      </c>
      <c r="EG59" s="63">
        <v>136</v>
      </c>
      <c r="EH59" s="63">
        <v>137</v>
      </c>
      <c r="EI59" s="63">
        <v>138</v>
      </c>
      <c r="EJ59" s="63">
        <v>139</v>
      </c>
      <c r="EK59" s="63">
        <v>140</v>
      </c>
      <c r="EL59" s="63">
        <v>141</v>
      </c>
      <c r="EM59" s="63">
        <v>142</v>
      </c>
      <c r="EN59" s="63">
        <v>143</v>
      </c>
      <c r="EO59" s="63">
        <v>144</v>
      </c>
      <c r="EP59" s="63">
        <v>145</v>
      </c>
      <c r="EQ59" s="63">
        <v>146</v>
      </c>
      <c r="ER59" s="63">
        <v>147</v>
      </c>
      <c r="ES59" s="63">
        <v>148</v>
      </c>
      <c r="ET59" s="63">
        <v>149</v>
      </c>
      <c r="EU59" s="63">
        <v>150</v>
      </c>
      <c r="EV59" s="63">
        <v>151</v>
      </c>
      <c r="EW59" s="63">
        <v>152</v>
      </c>
      <c r="EX59" s="63">
        <v>153</v>
      </c>
      <c r="EY59" s="63">
        <v>154</v>
      </c>
      <c r="EZ59" s="63">
        <v>155</v>
      </c>
      <c r="FA59" s="63">
        <v>156</v>
      </c>
      <c r="FB59" s="63">
        <v>157</v>
      </c>
      <c r="FC59" s="63">
        <v>158</v>
      </c>
      <c r="FD59" s="63">
        <v>159</v>
      </c>
      <c r="FE59" s="63">
        <v>160</v>
      </c>
      <c r="FF59" s="63">
        <v>161</v>
      </c>
      <c r="FG59" s="63">
        <v>162</v>
      </c>
      <c r="FH59" s="63">
        <v>163</v>
      </c>
      <c r="FI59" s="63">
        <v>164</v>
      </c>
      <c r="FJ59" s="63">
        <v>165</v>
      </c>
      <c r="FK59" s="63">
        <v>166</v>
      </c>
      <c r="FL59" s="63">
        <v>167</v>
      </c>
      <c r="FM59" s="63">
        <v>168</v>
      </c>
      <c r="FN59" s="63">
        <v>169</v>
      </c>
      <c r="FO59" s="63">
        <v>170</v>
      </c>
      <c r="FP59" s="63">
        <v>171</v>
      </c>
      <c r="FQ59" s="63">
        <v>172</v>
      </c>
      <c r="FR59" s="63">
        <v>173</v>
      </c>
      <c r="FS59" s="63">
        <v>174</v>
      </c>
      <c r="FT59" s="63">
        <v>175</v>
      </c>
      <c r="FU59" s="63">
        <v>176</v>
      </c>
      <c r="FV59" s="63">
        <v>177</v>
      </c>
      <c r="FW59" s="63">
        <v>178</v>
      </c>
      <c r="FX59" s="63">
        <v>179</v>
      </c>
      <c r="FY59" s="63">
        <v>180</v>
      </c>
      <c r="FZ59" s="63">
        <v>181</v>
      </c>
      <c r="GA59" s="63">
        <v>182</v>
      </c>
      <c r="GB59" s="63">
        <v>183</v>
      </c>
      <c r="GC59" s="63">
        <v>184</v>
      </c>
      <c r="GD59" s="63">
        <v>185</v>
      </c>
      <c r="GE59" s="63">
        <v>186</v>
      </c>
      <c r="GF59" s="63">
        <v>187</v>
      </c>
      <c r="GG59" s="63">
        <v>188</v>
      </c>
      <c r="GH59" s="63">
        <v>189</v>
      </c>
      <c r="GI59" s="63">
        <v>190</v>
      </c>
      <c r="GJ59" s="63">
        <v>191</v>
      </c>
      <c r="GK59" s="63">
        <v>192</v>
      </c>
      <c r="GL59" s="63">
        <v>193</v>
      </c>
      <c r="GM59" s="63">
        <v>194</v>
      </c>
      <c r="GN59" s="63">
        <v>195</v>
      </c>
      <c r="GO59" s="63">
        <v>196</v>
      </c>
      <c r="GP59" s="63">
        <v>197</v>
      </c>
      <c r="GQ59" s="63">
        <v>198</v>
      </c>
      <c r="GR59" s="63">
        <v>199</v>
      </c>
      <c r="GS59" s="63">
        <v>200</v>
      </c>
      <c r="GT59" s="63">
        <v>201</v>
      </c>
      <c r="GU59" s="63">
        <v>202</v>
      </c>
      <c r="GV59" s="63">
        <v>203</v>
      </c>
      <c r="GW59" s="63">
        <v>204</v>
      </c>
      <c r="GX59" s="63">
        <v>205</v>
      </c>
      <c r="GY59" s="63">
        <v>206</v>
      </c>
      <c r="GZ59" s="63">
        <v>207</v>
      </c>
      <c r="HA59" s="63">
        <v>208</v>
      </c>
      <c r="HB59" s="63">
        <v>209</v>
      </c>
      <c r="HC59" s="63">
        <v>210</v>
      </c>
      <c r="HD59" s="63">
        <v>211</v>
      </c>
      <c r="HE59" s="63">
        <v>212</v>
      </c>
      <c r="HF59" s="63">
        <v>213</v>
      </c>
      <c r="HG59" s="63">
        <v>214</v>
      </c>
      <c r="HH59" s="63">
        <v>215</v>
      </c>
      <c r="HI59" s="63">
        <v>216</v>
      </c>
      <c r="HJ59" s="63">
        <v>217</v>
      </c>
      <c r="HK59" s="63">
        <v>218</v>
      </c>
      <c r="HL59" s="63">
        <v>219</v>
      </c>
      <c r="HM59" s="63">
        <v>220</v>
      </c>
      <c r="HN59" s="63">
        <v>221</v>
      </c>
      <c r="HO59" s="63">
        <v>222</v>
      </c>
      <c r="HP59" s="63">
        <v>223</v>
      </c>
      <c r="HQ59" s="63">
        <v>224</v>
      </c>
      <c r="HR59" s="63">
        <v>225</v>
      </c>
      <c r="HS59" s="63">
        <v>226</v>
      </c>
      <c r="HT59" s="63">
        <v>227</v>
      </c>
      <c r="HU59" s="63">
        <v>228</v>
      </c>
      <c r="HV59" s="63">
        <v>229</v>
      </c>
      <c r="HW59" s="63">
        <v>230</v>
      </c>
      <c r="HX59" s="63">
        <v>231</v>
      </c>
      <c r="HY59" s="63">
        <v>232</v>
      </c>
      <c r="HZ59" s="63">
        <v>233</v>
      </c>
      <c r="IA59" s="63">
        <v>234</v>
      </c>
      <c r="IB59" s="63">
        <v>235</v>
      </c>
      <c r="IC59" s="63">
        <v>236</v>
      </c>
      <c r="ID59" s="63">
        <v>237</v>
      </c>
      <c r="IE59" s="63">
        <v>238</v>
      </c>
      <c r="IF59" s="63">
        <v>239</v>
      </c>
      <c r="IG59" s="63">
        <v>240</v>
      </c>
      <c r="IH59" s="63">
        <v>241</v>
      </c>
      <c r="II59" s="63">
        <v>242</v>
      </c>
      <c r="IJ59" s="63">
        <v>243</v>
      </c>
      <c r="IK59" s="63">
        <v>244</v>
      </c>
      <c r="IL59" s="63">
        <v>245</v>
      </c>
      <c r="IM59" s="63">
        <v>246</v>
      </c>
      <c r="IN59" s="63">
        <v>247</v>
      </c>
      <c r="IO59" s="63">
        <v>248</v>
      </c>
      <c r="IP59" s="63">
        <v>249</v>
      </c>
      <c r="IQ59" s="63">
        <v>250</v>
      </c>
      <c r="IR59" s="63">
        <v>251</v>
      </c>
      <c r="IS59" s="63">
        <v>252</v>
      </c>
      <c r="IT59" s="63">
        <v>253</v>
      </c>
      <c r="IU59" s="63">
        <v>254</v>
      </c>
      <c r="IV59" s="63">
        <v>255</v>
      </c>
      <c r="IW59" s="63">
        <v>256</v>
      </c>
      <c r="IX59" s="63">
        <v>257</v>
      </c>
      <c r="IY59" s="63">
        <v>258</v>
      </c>
    </row>
    <row r="60" spans="1:259" x14ac:dyDescent="0.25">
      <c r="A60" s="63" t="s">
        <v>135</v>
      </c>
      <c r="B60">
        <v>193</v>
      </c>
      <c r="C60">
        <v>97</v>
      </c>
      <c r="D60">
        <v>58</v>
      </c>
      <c r="E60">
        <v>44</v>
      </c>
      <c r="F60">
        <v>27</v>
      </c>
      <c r="G60">
        <v>14</v>
      </c>
      <c r="H60">
        <v>8</v>
      </c>
      <c r="I60">
        <v>6</v>
      </c>
      <c r="J60">
        <v>6</v>
      </c>
      <c r="K60" s="58">
        <v>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259" x14ac:dyDescent="0.25">
      <c r="A61" s="63" t="s">
        <v>136</v>
      </c>
      <c r="B61">
        <v>14978</v>
      </c>
      <c r="C61">
        <v>8216</v>
      </c>
      <c r="D61">
        <v>4874</v>
      </c>
      <c r="E61">
        <v>3909</v>
      </c>
      <c r="F61">
        <v>3231</v>
      </c>
      <c r="G61">
        <v>1395</v>
      </c>
      <c r="H61">
        <v>1085</v>
      </c>
      <c r="I61">
        <v>951</v>
      </c>
      <c r="J61">
        <v>872</v>
      </c>
      <c r="K61" s="58">
        <v>294</v>
      </c>
      <c r="L61">
        <v>216</v>
      </c>
      <c r="M61">
        <v>185</v>
      </c>
      <c r="N61">
        <v>169</v>
      </c>
      <c r="O61">
        <v>156</v>
      </c>
      <c r="P61">
        <v>143</v>
      </c>
      <c r="Q61">
        <v>96</v>
      </c>
      <c r="R61">
        <v>93</v>
      </c>
      <c r="S61">
        <v>92</v>
      </c>
      <c r="T61">
        <v>85</v>
      </c>
      <c r="U61">
        <v>81</v>
      </c>
      <c r="V61">
        <v>81</v>
      </c>
      <c r="W61">
        <v>77</v>
      </c>
      <c r="X61">
        <v>77</v>
      </c>
      <c r="Y61">
        <v>70</v>
      </c>
      <c r="Z61">
        <v>33</v>
      </c>
      <c r="AA61">
        <v>32</v>
      </c>
      <c r="AB61">
        <v>32</v>
      </c>
      <c r="AC61">
        <v>32</v>
      </c>
      <c r="AD61">
        <v>32</v>
      </c>
      <c r="AE61">
        <v>31</v>
      </c>
      <c r="AF61">
        <v>30</v>
      </c>
      <c r="AG61">
        <v>14</v>
      </c>
      <c r="AH61">
        <v>14</v>
      </c>
      <c r="AI61">
        <v>12</v>
      </c>
      <c r="AJ61">
        <v>6</v>
      </c>
      <c r="AK61">
        <v>6</v>
      </c>
      <c r="AL61">
        <v>6</v>
      </c>
      <c r="AM61">
        <v>5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259" x14ac:dyDescent="0.25">
      <c r="A62" s="63" t="s">
        <v>137</v>
      </c>
      <c r="B62">
        <v>297</v>
      </c>
      <c r="C62">
        <v>195</v>
      </c>
      <c r="D62">
        <v>111</v>
      </c>
      <c r="E62">
        <v>76</v>
      </c>
      <c r="F62">
        <v>62</v>
      </c>
      <c r="G62">
        <v>52</v>
      </c>
      <c r="H62">
        <v>34</v>
      </c>
      <c r="I62">
        <v>19</v>
      </c>
      <c r="J62">
        <v>16</v>
      </c>
      <c r="K62">
        <v>15</v>
      </c>
      <c r="L62">
        <v>11</v>
      </c>
      <c r="M62">
        <v>7</v>
      </c>
      <c r="N62">
        <v>5</v>
      </c>
      <c r="O62">
        <v>4</v>
      </c>
      <c r="P62">
        <v>3</v>
      </c>
      <c r="Q62" s="58">
        <v>2</v>
      </c>
      <c r="R62" s="85">
        <v>0</v>
      </c>
      <c r="S62" s="85">
        <v>0</v>
      </c>
      <c r="T62" s="85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5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259" x14ac:dyDescent="0.25">
      <c r="A63" s="63" t="s">
        <v>138</v>
      </c>
      <c r="B63">
        <v>32898</v>
      </c>
      <c r="C63">
        <v>18336</v>
      </c>
      <c r="D63">
        <v>9431</v>
      </c>
      <c r="E63">
        <v>6673</v>
      </c>
      <c r="F63">
        <v>5006</v>
      </c>
      <c r="G63">
        <v>2931</v>
      </c>
      <c r="H63">
        <v>1965</v>
      </c>
      <c r="I63">
        <v>1582</v>
      </c>
      <c r="J63">
        <v>1392</v>
      </c>
      <c r="K63">
        <v>1274</v>
      </c>
      <c r="L63">
        <v>1169</v>
      </c>
      <c r="M63">
        <v>572</v>
      </c>
      <c r="N63">
        <v>483</v>
      </c>
      <c r="O63">
        <v>397</v>
      </c>
      <c r="P63">
        <v>325</v>
      </c>
      <c r="Q63" s="58">
        <v>302</v>
      </c>
      <c r="R63">
        <v>254</v>
      </c>
      <c r="S63">
        <v>205</v>
      </c>
      <c r="T63">
        <v>195</v>
      </c>
      <c r="U63">
        <v>185</v>
      </c>
      <c r="V63">
        <v>178</v>
      </c>
      <c r="W63">
        <v>171</v>
      </c>
      <c r="X63">
        <v>161</v>
      </c>
      <c r="Y63">
        <v>153</v>
      </c>
      <c r="Z63">
        <v>137</v>
      </c>
      <c r="AA63">
        <v>118</v>
      </c>
      <c r="AB63">
        <v>116</v>
      </c>
      <c r="AC63">
        <v>115</v>
      </c>
      <c r="AD63">
        <v>97</v>
      </c>
      <c r="AE63">
        <v>94</v>
      </c>
      <c r="AF63">
        <v>94</v>
      </c>
      <c r="AG63">
        <v>83</v>
      </c>
      <c r="AH63">
        <v>76</v>
      </c>
      <c r="AI63">
        <v>76</v>
      </c>
      <c r="AJ63">
        <v>39</v>
      </c>
      <c r="AK63">
        <v>39</v>
      </c>
      <c r="AL63">
        <v>33</v>
      </c>
      <c r="AM63">
        <v>33</v>
      </c>
      <c r="AN63">
        <v>33</v>
      </c>
      <c r="AO63">
        <v>23</v>
      </c>
      <c r="AP63">
        <v>23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15</v>
      </c>
      <c r="AW63">
        <v>15</v>
      </c>
      <c r="AX63">
        <v>15</v>
      </c>
      <c r="AY63">
        <v>14</v>
      </c>
      <c r="AZ63">
        <v>14</v>
      </c>
      <c r="BA63">
        <v>14</v>
      </c>
      <c r="BB63">
        <v>14</v>
      </c>
      <c r="BC63">
        <v>14</v>
      </c>
      <c r="BD63">
        <v>14</v>
      </c>
      <c r="BE63">
        <v>14</v>
      </c>
      <c r="BF63">
        <v>14</v>
      </c>
      <c r="BG63">
        <v>12</v>
      </c>
      <c r="BH63">
        <v>12</v>
      </c>
      <c r="BI63">
        <v>12</v>
      </c>
      <c r="BJ63">
        <v>11</v>
      </c>
      <c r="BK63">
        <v>11</v>
      </c>
      <c r="BL63">
        <v>11</v>
      </c>
      <c r="BM63">
        <v>10</v>
      </c>
      <c r="BN63">
        <v>10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259" x14ac:dyDescent="0.25">
      <c r="A64" s="63" t="s">
        <v>139</v>
      </c>
      <c r="B64">
        <v>550</v>
      </c>
      <c r="C64">
        <v>329</v>
      </c>
      <c r="D64">
        <v>206</v>
      </c>
      <c r="E64">
        <v>137</v>
      </c>
      <c r="F64">
        <v>100</v>
      </c>
      <c r="G64">
        <v>78</v>
      </c>
      <c r="H64">
        <v>68</v>
      </c>
      <c r="I64">
        <v>52</v>
      </c>
      <c r="J64">
        <v>35</v>
      </c>
      <c r="K64">
        <v>31</v>
      </c>
      <c r="L64">
        <v>25</v>
      </c>
      <c r="M64">
        <v>21</v>
      </c>
      <c r="N64">
        <v>18</v>
      </c>
      <c r="O64">
        <v>15</v>
      </c>
      <c r="P64">
        <v>13</v>
      </c>
      <c r="Q64">
        <v>13</v>
      </c>
      <c r="R64">
        <v>10</v>
      </c>
      <c r="S64">
        <v>9</v>
      </c>
      <c r="T64">
        <v>9</v>
      </c>
      <c r="U64">
        <v>9</v>
      </c>
      <c r="V64" s="27">
        <v>7</v>
      </c>
      <c r="W64">
        <v>6</v>
      </c>
      <c r="X64">
        <v>3</v>
      </c>
      <c r="Y64">
        <v>3</v>
      </c>
      <c r="Z64">
        <v>3</v>
      </c>
      <c r="AA64">
        <v>2</v>
      </c>
      <c r="AB64">
        <v>2</v>
      </c>
      <c r="AC64">
        <v>1</v>
      </c>
      <c r="AD64" s="58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259" x14ac:dyDescent="0.25">
      <c r="A65" s="63" t="s">
        <v>140</v>
      </c>
      <c r="B65">
        <v>76578</v>
      </c>
      <c r="C65">
        <v>39480</v>
      </c>
      <c r="D65">
        <v>19082</v>
      </c>
      <c r="E65">
        <v>13423</v>
      </c>
      <c r="F65">
        <v>9534</v>
      </c>
      <c r="G65">
        <v>7592</v>
      </c>
      <c r="H65">
        <v>6120</v>
      </c>
      <c r="I65">
        <v>4956</v>
      </c>
      <c r="J65">
        <v>3912</v>
      </c>
      <c r="K65">
        <v>2247</v>
      </c>
      <c r="L65">
        <v>1916</v>
      </c>
      <c r="M65">
        <v>1715</v>
      </c>
      <c r="N65">
        <v>1547</v>
      </c>
      <c r="O65">
        <v>1446</v>
      </c>
      <c r="P65">
        <v>1313</v>
      </c>
      <c r="Q65">
        <v>1206</v>
      </c>
      <c r="R65">
        <v>649</v>
      </c>
      <c r="S65">
        <v>556</v>
      </c>
      <c r="T65">
        <v>505</v>
      </c>
      <c r="U65">
        <v>392</v>
      </c>
      <c r="V65">
        <v>350</v>
      </c>
      <c r="W65">
        <v>330</v>
      </c>
      <c r="X65">
        <v>268</v>
      </c>
      <c r="Y65">
        <v>262</v>
      </c>
      <c r="Z65">
        <v>258</v>
      </c>
      <c r="AA65">
        <v>238</v>
      </c>
      <c r="AB65">
        <v>223</v>
      </c>
      <c r="AC65">
        <v>213</v>
      </c>
      <c r="AD65" s="58">
        <v>189</v>
      </c>
      <c r="AE65">
        <v>183</v>
      </c>
      <c r="AF65">
        <v>175</v>
      </c>
      <c r="AG65">
        <v>153</v>
      </c>
      <c r="AH65">
        <v>150</v>
      </c>
      <c r="AI65">
        <v>144</v>
      </c>
      <c r="AJ65">
        <v>139</v>
      </c>
      <c r="AK65">
        <v>124</v>
      </c>
      <c r="AL65">
        <v>123</v>
      </c>
      <c r="AM65">
        <v>116</v>
      </c>
      <c r="AN65">
        <v>113</v>
      </c>
      <c r="AO65">
        <v>112</v>
      </c>
      <c r="AP65">
        <v>103</v>
      </c>
      <c r="AQ65">
        <v>100</v>
      </c>
      <c r="AR65">
        <v>100</v>
      </c>
      <c r="AS65">
        <v>96</v>
      </c>
      <c r="AT65">
        <v>96</v>
      </c>
      <c r="AU65">
        <v>96</v>
      </c>
      <c r="AV65">
        <v>93</v>
      </c>
      <c r="AW65">
        <v>87</v>
      </c>
      <c r="AX65">
        <v>86</v>
      </c>
      <c r="AY65">
        <v>50</v>
      </c>
      <c r="AZ65">
        <v>39</v>
      </c>
      <c r="BA65">
        <v>39</v>
      </c>
      <c r="BB65">
        <v>24</v>
      </c>
      <c r="BC65">
        <v>22</v>
      </c>
      <c r="BD65">
        <v>22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13</v>
      </c>
      <c r="CI65">
        <v>13</v>
      </c>
      <c r="CJ65">
        <v>13</v>
      </c>
      <c r="CK65">
        <v>13</v>
      </c>
      <c r="CL65">
        <v>13</v>
      </c>
      <c r="CM65">
        <v>13</v>
      </c>
      <c r="CN65">
        <v>12</v>
      </c>
      <c r="CO65">
        <v>11</v>
      </c>
      <c r="CP65">
        <v>11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4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0</v>
      </c>
    </row>
    <row r="66" spans="1:259" x14ac:dyDescent="0.25">
      <c r="A66" s="63" t="s">
        <v>141</v>
      </c>
      <c r="B66">
        <v>1357</v>
      </c>
      <c r="C66">
        <v>953</v>
      </c>
      <c r="D66">
        <v>704</v>
      </c>
      <c r="E66">
        <v>566</v>
      </c>
      <c r="F66">
        <v>453</v>
      </c>
      <c r="G66">
        <v>344</v>
      </c>
      <c r="H66">
        <v>258</v>
      </c>
      <c r="I66">
        <v>198</v>
      </c>
      <c r="J66">
        <v>181</v>
      </c>
      <c r="K66">
        <v>155</v>
      </c>
      <c r="L66">
        <v>145</v>
      </c>
      <c r="M66">
        <v>129</v>
      </c>
      <c r="N66">
        <v>115</v>
      </c>
      <c r="O66">
        <v>98</v>
      </c>
      <c r="P66">
        <v>96</v>
      </c>
      <c r="Q66">
        <v>87</v>
      </c>
      <c r="R66">
        <v>60</v>
      </c>
      <c r="S66">
        <v>42</v>
      </c>
      <c r="T66">
        <v>39</v>
      </c>
      <c r="U66">
        <v>33</v>
      </c>
      <c r="V66">
        <v>28</v>
      </c>
      <c r="W66">
        <v>25</v>
      </c>
      <c r="X66">
        <v>25</v>
      </c>
      <c r="Y66">
        <v>24</v>
      </c>
      <c r="Z66">
        <v>19</v>
      </c>
      <c r="AA66">
        <v>17</v>
      </c>
      <c r="AB66">
        <v>16</v>
      </c>
      <c r="AC66">
        <v>14</v>
      </c>
      <c r="AD66" s="84">
        <v>13</v>
      </c>
      <c r="AE66">
        <v>13</v>
      </c>
      <c r="AF66">
        <v>13</v>
      </c>
      <c r="AG66">
        <v>13</v>
      </c>
      <c r="AH66">
        <v>12</v>
      </c>
      <c r="AI66">
        <v>12</v>
      </c>
      <c r="AJ66">
        <v>12</v>
      </c>
      <c r="AK66">
        <v>12</v>
      </c>
      <c r="AL66">
        <v>7</v>
      </c>
      <c r="AM66">
        <v>7</v>
      </c>
      <c r="AN66">
        <v>6</v>
      </c>
      <c r="AO66">
        <v>5</v>
      </c>
      <c r="AP66">
        <v>4</v>
      </c>
      <c r="AQ66">
        <v>3</v>
      </c>
      <c r="AR66">
        <v>3</v>
      </c>
      <c r="AS66">
        <v>3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 s="58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259" x14ac:dyDescent="0.25">
      <c r="A67" s="63" t="s">
        <v>142</v>
      </c>
      <c r="B67">
        <v>943515</v>
      </c>
      <c r="C67">
        <v>607947</v>
      </c>
      <c r="D67">
        <v>359002</v>
      </c>
      <c r="E67">
        <v>251819</v>
      </c>
      <c r="F67">
        <v>209518</v>
      </c>
      <c r="G67">
        <v>115317</v>
      </c>
      <c r="H67">
        <v>86077</v>
      </c>
      <c r="I67">
        <v>52991</v>
      </c>
      <c r="J67">
        <v>39190</v>
      </c>
      <c r="K67">
        <v>29965</v>
      </c>
      <c r="L67">
        <v>24018</v>
      </c>
      <c r="M67">
        <v>19376</v>
      </c>
      <c r="N67">
        <v>15711</v>
      </c>
      <c r="O67">
        <v>11671</v>
      </c>
      <c r="P67">
        <v>9602</v>
      </c>
      <c r="Q67">
        <v>7983</v>
      </c>
      <c r="R67">
        <v>6430</v>
      </c>
      <c r="S67">
        <v>5324</v>
      </c>
      <c r="T67">
        <v>4481</v>
      </c>
      <c r="U67">
        <v>3874</v>
      </c>
      <c r="V67">
        <v>3323</v>
      </c>
      <c r="W67">
        <v>3061</v>
      </c>
      <c r="X67">
        <v>2675</v>
      </c>
      <c r="Y67">
        <v>2394</v>
      </c>
      <c r="Z67">
        <v>2202</v>
      </c>
      <c r="AA67">
        <v>2091</v>
      </c>
      <c r="AB67">
        <v>1880</v>
      </c>
      <c r="AC67">
        <v>1769</v>
      </c>
      <c r="AD67">
        <v>1677</v>
      </c>
      <c r="AE67">
        <v>1621</v>
      </c>
      <c r="AF67">
        <v>1539</v>
      </c>
      <c r="AG67">
        <v>1380</v>
      </c>
      <c r="AH67">
        <v>1304</v>
      </c>
      <c r="AI67">
        <v>1238</v>
      </c>
      <c r="AJ67">
        <v>1192</v>
      </c>
      <c r="AK67">
        <v>1149</v>
      </c>
      <c r="AL67">
        <v>547</v>
      </c>
      <c r="AM67">
        <v>515</v>
      </c>
      <c r="AN67">
        <v>484</v>
      </c>
      <c r="AO67">
        <v>454</v>
      </c>
      <c r="AP67">
        <v>443</v>
      </c>
      <c r="AQ67">
        <v>412</v>
      </c>
      <c r="AR67">
        <v>381</v>
      </c>
      <c r="AS67">
        <v>347</v>
      </c>
      <c r="AT67">
        <v>308</v>
      </c>
      <c r="AU67">
        <v>291</v>
      </c>
      <c r="AV67">
        <v>276</v>
      </c>
      <c r="AW67">
        <v>259</v>
      </c>
      <c r="AX67">
        <v>254</v>
      </c>
      <c r="AY67">
        <v>226</v>
      </c>
      <c r="AZ67">
        <v>212</v>
      </c>
      <c r="BA67">
        <v>206</v>
      </c>
      <c r="BB67">
        <v>204</v>
      </c>
      <c r="BC67">
        <v>196</v>
      </c>
      <c r="BD67">
        <v>184</v>
      </c>
      <c r="BE67">
        <v>178</v>
      </c>
      <c r="BF67">
        <v>165</v>
      </c>
      <c r="BG67">
        <v>164</v>
      </c>
      <c r="BH67">
        <v>163</v>
      </c>
      <c r="BI67">
        <v>162</v>
      </c>
      <c r="BJ67">
        <v>153</v>
      </c>
      <c r="BK67">
        <v>141</v>
      </c>
      <c r="BL67">
        <v>140</v>
      </c>
      <c r="BM67">
        <v>137</v>
      </c>
      <c r="BN67">
        <v>136</v>
      </c>
      <c r="BO67" s="58">
        <v>117</v>
      </c>
      <c r="BP67">
        <v>114</v>
      </c>
      <c r="BQ67">
        <v>113</v>
      </c>
      <c r="BR67">
        <v>111</v>
      </c>
      <c r="BS67">
        <v>105</v>
      </c>
      <c r="BT67">
        <v>105</v>
      </c>
      <c r="BU67">
        <v>102</v>
      </c>
      <c r="BV67">
        <v>101</v>
      </c>
      <c r="BW67">
        <v>101</v>
      </c>
      <c r="BX67">
        <v>100</v>
      </c>
      <c r="BY67">
        <v>100</v>
      </c>
      <c r="BZ67">
        <v>99</v>
      </c>
      <c r="CA67">
        <v>96</v>
      </c>
      <c r="CB67">
        <v>95</v>
      </c>
      <c r="CC67">
        <v>49</v>
      </c>
      <c r="CD67">
        <v>31</v>
      </c>
      <c r="CE67">
        <v>31</v>
      </c>
      <c r="CF67">
        <v>30</v>
      </c>
      <c r="CG67">
        <v>23</v>
      </c>
      <c r="CH67">
        <v>21</v>
      </c>
      <c r="CI67">
        <v>21</v>
      </c>
      <c r="CJ67">
        <v>21</v>
      </c>
      <c r="CK67">
        <v>21</v>
      </c>
      <c r="CL67">
        <v>21</v>
      </c>
      <c r="CM67">
        <v>21</v>
      </c>
      <c r="CN67">
        <v>21</v>
      </c>
      <c r="CO67">
        <v>21</v>
      </c>
      <c r="CP67">
        <v>21</v>
      </c>
      <c r="CQ67">
        <v>21</v>
      </c>
      <c r="CR67">
        <v>21</v>
      </c>
      <c r="CS67">
        <v>21</v>
      </c>
      <c r="CT67">
        <v>21</v>
      </c>
      <c r="CU67">
        <v>21</v>
      </c>
      <c r="CV67">
        <v>21</v>
      </c>
      <c r="CW67">
        <v>20</v>
      </c>
      <c r="CX67">
        <v>14</v>
      </c>
      <c r="CY67">
        <v>14</v>
      </c>
      <c r="CZ67">
        <v>14</v>
      </c>
      <c r="DA67">
        <v>14</v>
      </c>
      <c r="DB67">
        <v>14</v>
      </c>
      <c r="DC67">
        <v>14</v>
      </c>
      <c r="DD67">
        <v>14</v>
      </c>
      <c r="DE67">
        <v>14</v>
      </c>
      <c r="DF67">
        <v>14</v>
      </c>
      <c r="DG67">
        <v>14</v>
      </c>
      <c r="DH67">
        <v>14</v>
      </c>
      <c r="DI67">
        <v>14</v>
      </c>
      <c r="DJ67">
        <v>14</v>
      </c>
      <c r="DK67">
        <v>14</v>
      </c>
      <c r="DL67">
        <v>14</v>
      </c>
      <c r="DM67">
        <v>14</v>
      </c>
      <c r="DN67">
        <v>14</v>
      </c>
      <c r="DO67">
        <v>14</v>
      </c>
      <c r="DP67">
        <v>14</v>
      </c>
      <c r="DQ67">
        <v>14</v>
      </c>
      <c r="DR67">
        <v>14</v>
      </c>
      <c r="DS67">
        <v>14</v>
      </c>
      <c r="DT67">
        <v>14</v>
      </c>
      <c r="DU67">
        <v>13</v>
      </c>
      <c r="DV67">
        <v>13</v>
      </c>
      <c r="DW67">
        <v>13</v>
      </c>
      <c r="DX67">
        <v>13</v>
      </c>
      <c r="DY67">
        <v>13</v>
      </c>
      <c r="DZ67">
        <v>13</v>
      </c>
      <c r="EA67">
        <v>13</v>
      </c>
      <c r="EB67">
        <v>13</v>
      </c>
      <c r="EC67">
        <v>13</v>
      </c>
      <c r="ED67">
        <v>13</v>
      </c>
      <c r="EE67">
        <v>13</v>
      </c>
      <c r="EF67">
        <v>13</v>
      </c>
      <c r="EG67">
        <v>13</v>
      </c>
      <c r="EH67">
        <v>12</v>
      </c>
      <c r="EI67">
        <v>12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5</v>
      </c>
      <c r="ER67">
        <v>5</v>
      </c>
      <c r="ES67">
        <v>4</v>
      </c>
      <c r="ET67">
        <v>4</v>
      </c>
      <c r="EU67">
        <v>4</v>
      </c>
      <c r="EV67">
        <v>4</v>
      </c>
      <c r="EW67">
        <v>4</v>
      </c>
      <c r="EX67">
        <v>4</v>
      </c>
      <c r="EY67">
        <v>4</v>
      </c>
      <c r="EZ67">
        <v>4</v>
      </c>
      <c r="FA67">
        <v>4</v>
      </c>
      <c r="FB67">
        <v>4</v>
      </c>
      <c r="FC67">
        <v>4</v>
      </c>
      <c r="FD67">
        <v>4</v>
      </c>
      <c r="FE67">
        <v>4</v>
      </c>
      <c r="FF67">
        <v>4</v>
      </c>
      <c r="FG67">
        <v>4</v>
      </c>
      <c r="FH67">
        <v>4</v>
      </c>
      <c r="FI67">
        <v>3</v>
      </c>
      <c r="FJ67">
        <v>3</v>
      </c>
      <c r="FK67">
        <v>3</v>
      </c>
      <c r="FL67">
        <v>3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3</v>
      </c>
      <c r="FS67">
        <v>3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3</v>
      </c>
      <c r="GA67">
        <v>3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3</v>
      </c>
      <c r="HW67">
        <v>3</v>
      </c>
      <c r="HX67">
        <v>3</v>
      </c>
      <c r="HY67">
        <v>3</v>
      </c>
      <c r="HZ67">
        <v>3</v>
      </c>
      <c r="IA67">
        <v>3</v>
      </c>
      <c r="IB67">
        <v>3</v>
      </c>
      <c r="IC67">
        <v>3</v>
      </c>
      <c r="ID67">
        <v>3</v>
      </c>
      <c r="IE67">
        <v>3</v>
      </c>
      <c r="IF67">
        <v>3</v>
      </c>
      <c r="IG67">
        <v>3</v>
      </c>
      <c r="IH67">
        <v>3</v>
      </c>
      <c r="II67">
        <v>3</v>
      </c>
      <c r="IJ67">
        <v>3</v>
      </c>
      <c r="IK67">
        <v>3</v>
      </c>
      <c r="IL67">
        <v>3</v>
      </c>
      <c r="IM67">
        <v>3</v>
      </c>
      <c r="IN67">
        <v>3</v>
      </c>
      <c r="IO67">
        <v>3</v>
      </c>
      <c r="IP67">
        <v>3</v>
      </c>
      <c r="IQ67">
        <v>3</v>
      </c>
      <c r="IR67">
        <v>3</v>
      </c>
      <c r="IS67">
        <v>3</v>
      </c>
      <c r="IT67">
        <v>3</v>
      </c>
      <c r="IU67">
        <v>3</v>
      </c>
      <c r="IV67">
        <v>3</v>
      </c>
      <c r="IW67">
        <v>3</v>
      </c>
      <c r="IX67">
        <v>3</v>
      </c>
      <c r="IY67">
        <v>0</v>
      </c>
    </row>
  </sheetData>
  <mergeCells count="5">
    <mergeCell ref="A4:B4"/>
    <mergeCell ref="A18:B18"/>
    <mergeCell ref="A31:C31"/>
    <mergeCell ref="A44:C44"/>
    <mergeCell ref="A58:C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33"/>
  <sheetViews>
    <sheetView tabSelected="1" topLeftCell="A4" workbookViewId="0">
      <selection activeCell="J13" sqref="J13"/>
    </sheetView>
  </sheetViews>
  <sheetFormatPr defaultRowHeight="15" x14ac:dyDescent="0.25"/>
  <sheetData>
    <row r="7" spans="4:7" x14ac:dyDescent="0.25">
      <c r="D7" s="155">
        <v>18.48137535816619</v>
      </c>
      <c r="E7" s="155">
        <v>27.077363896848137</v>
      </c>
      <c r="F7" s="155">
        <v>34.813753581661892</v>
      </c>
      <c r="G7" s="155">
        <v>77.507163323782237</v>
      </c>
    </row>
    <row r="8" spans="4:7" x14ac:dyDescent="0.25">
      <c r="D8" s="155">
        <v>9.515340151178302</v>
      </c>
      <c r="E8" s="155">
        <v>16.76300578034682</v>
      </c>
      <c r="F8" s="155">
        <v>26.678523788350379</v>
      </c>
      <c r="G8" s="155">
        <v>82.436638506002666</v>
      </c>
    </row>
    <row r="9" spans="4:7" x14ac:dyDescent="0.25">
      <c r="D9" s="155">
        <v>19.917582417582416</v>
      </c>
      <c r="E9" s="155">
        <v>33.516483516483518</v>
      </c>
      <c r="F9" s="155">
        <v>46.565934065934066</v>
      </c>
      <c r="G9" s="155">
        <v>71.016483516483518</v>
      </c>
    </row>
    <row r="10" spans="4:7" x14ac:dyDescent="0.25">
      <c r="D10" s="155">
        <v>53.691983122362871</v>
      </c>
      <c r="E10" s="155">
        <v>67.299578059071735</v>
      </c>
      <c r="F10" s="155">
        <v>75.210970464135016</v>
      </c>
      <c r="G10" s="155">
        <v>98.523206751054857</v>
      </c>
    </row>
    <row r="11" spans="4:7" x14ac:dyDescent="0.25">
      <c r="D11" s="155">
        <v>9.1666666666666661</v>
      </c>
      <c r="E11" s="155">
        <v>16.515151515151516</v>
      </c>
      <c r="F11" s="155">
        <v>21.723484848484848</v>
      </c>
      <c r="G11" s="155">
        <v>91.553030303030297</v>
      </c>
    </row>
    <row r="12" spans="4:7" x14ac:dyDescent="0.25">
      <c r="D12" s="155">
        <v>12.569832402234637</v>
      </c>
      <c r="E12" s="155">
        <v>18.854748603351954</v>
      </c>
      <c r="F12" s="155">
        <v>24.860335195530727</v>
      </c>
      <c r="G12" s="155">
        <v>91.061452513966486</v>
      </c>
    </row>
    <row r="13" spans="4:7" x14ac:dyDescent="0.25">
      <c r="D13" s="155">
        <v>18.765231519090172</v>
      </c>
      <c r="E13" s="155">
        <v>31.681559707554833</v>
      </c>
      <c r="F13" s="155">
        <v>43.866774979691307</v>
      </c>
      <c r="G13" s="155">
        <v>87.733549959382614</v>
      </c>
    </row>
    <row r="14" spans="4:7" x14ac:dyDescent="0.25">
      <c r="D14" s="156">
        <v>19.968518102091299</v>
      </c>
      <c r="E14" s="155">
        <v>31.571846188441647</v>
      </c>
      <c r="F14" s="155">
        <v>43.040251855183271</v>
      </c>
      <c r="G14" s="155">
        <v>97.571396447042957</v>
      </c>
    </row>
    <row r="15" spans="4:7" x14ac:dyDescent="0.25">
      <c r="D15" s="155">
        <v>53.846153846153847</v>
      </c>
      <c r="E15" s="155">
        <v>64.835164835164832</v>
      </c>
      <c r="F15" s="155">
        <v>74.72527472527473</v>
      </c>
      <c r="G15" s="155">
        <v>90.659340659340657</v>
      </c>
    </row>
    <row r="16" spans="4:7" x14ac:dyDescent="0.25">
      <c r="D16" s="155">
        <v>8.028222730739893</v>
      </c>
      <c r="E16" s="155">
        <v>15.427154843630817</v>
      </c>
      <c r="F16" s="155">
        <v>22.234935163996948</v>
      </c>
      <c r="G16" s="155">
        <v>29.099923722349352</v>
      </c>
    </row>
    <row r="17" spans="4:7" x14ac:dyDescent="0.25">
      <c r="D17" s="155">
        <v>40.928961748633881</v>
      </c>
      <c r="E17" s="156">
        <v>50.10928961748634</v>
      </c>
      <c r="F17" s="155">
        <v>58.907103825136609</v>
      </c>
      <c r="G17" s="155">
        <v>72.677595628415304</v>
      </c>
    </row>
    <row r="18" spans="4:7" x14ac:dyDescent="0.25">
      <c r="D18" s="155">
        <v>35.913806863527533</v>
      </c>
      <c r="E18" s="155">
        <v>56.18515562649641</v>
      </c>
      <c r="F18" s="155">
        <v>66.480446927374302</v>
      </c>
      <c r="G18" s="155">
        <v>70.071827613727052</v>
      </c>
    </row>
    <row r="19" spans="4:7" x14ac:dyDescent="0.25">
      <c r="D19" s="155">
        <v>17.107393416082029</v>
      </c>
      <c r="E19" s="155">
        <v>25.688073394495412</v>
      </c>
      <c r="F19" s="155">
        <v>36.157582298974638</v>
      </c>
      <c r="G19" s="155">
        <v>56.556934700485698</v>
      </c>
    </row>
    <row r="20" spans="4:7" x14ac:dyDescent="0.25">
      <c r="D20" s="155">
        <v>39.865433137089994</v>
      </c>
      <c r="E20" s="155">
        <v>46.089150546677878</v>
      </c>
      <c r="F20" s="155">
        <v>47.266610597140456</v>
      </c>
      <c r="G20" s="155">
        <v>97.729184188393603</v>
      </c>
    </row>
    <row r="21" spans="4:7" x14ac:dyDescent="0.25">
      <c r="D21" s="155">
        <v>16.271186440677965</v>
      </c>
      <c r="E21" s="155">
        <v>22.033898305084747</v>
      </c>
      <c r="F21" s="155">
        <v>28.474576271186439</v>
      </c>
      <c r="G21" s="155">
        <v>97.627118644067792</v>
      </c>
    </row>
    <row r="22" spans="4:7" x14ac:dyDescent="0.25">
      <c r="D22" s="155">
        <v>14.799672935404743</v>
      </c>
      <c r="E22" s="155">
        <v>22.976287816843826</v>
      </c>
      <c r="F22" s="155">
        <v>30.907604251839739</v>
      </c>
      <c r="G22" s="155">
        <v>46.034341782502047</v>
      </c>
    </row>
    <row r="23" spans="4:7" x14ac:dyDescent="0.25">
      <c r="D23" s="155">
        <v>10.331905781584583</v>
      </c>
      <c r="E23" s="155">
        <v>15.899357601713062</v>
      </c>
      <c r="F23" s="155">
        <v>29.443254817987153</v>
      </c>
      <c r="G23" s="155">
        <v>72.644539614561026</v>
      </c>
    </row>
    <row r="24" spans="4:7" x14ac:dyDescent="0.25">
      <c r="D24" s="155">
        <v>3.8626609442060085</v>
      </c>
      <c r="E24" s="155">
        <v>18.025751072961373</v>
      </c>
      <c r="F24" s="155">
        <v>41.201716738197426</v>
      </c>
      <c r="G24" s="155">
        <v>78.111587982832617</v>
      </c>
    </row>
    <row r="25" spans="4:7" x14ac:dyDescent="0.25">
      <c r="D25" s="155">
        <v>3.5514018691588785</v>
      </c>
      <c r="E25" s="155">
        <v>14.953271028037383</v>
      </c>
      <c r="F25" s="155">
        <v>36.635514018691588</v>
      </c>
      <c r="G25" s="155">
        <v>93.084112149532714</v>
      </c>
    </row>
    <row r="26" spans="4:7" x14ac:dyDescent="0.25">
      <c r="D26" s="155">
        <v>14.783821478382148</v>
      </c>
      <c r="E26" s="155">
        <v>22.594142259414227</v>
      </c>
      <c r="F26" s="155">
        <v>35.425383542538356</v>
      </c>
      <c r="G26" s="155">
        <v>71.129707112970706</v>
      </c>
    </row>
    <row r="27" spans="4:7" x14ac:dyDescent="0.25">
      <c r="D27" s="155">
        <v>16.555511965476658</v>
      </c>
      <c r="E27" s="155">
        <v>24.71557473519027</v>
      </c>
      <c r="F27" s="155">
        <v>37.936445664966655</v>
      </c>
      <c r="G27" s="155">
        <v>77.089054531188708</v>
      </c>
    </row>
    <row r="28" spans="4:7" x14ac:dyDescent="0.25">
      <c r="D28" s="155">
        <v>9.4994892747701734</v>
      </c>
      <c r="E28" s="155">
        <v>18.692543411644536</v>
      </c>
      <c r="F28" s="155">
        <v>24.923391215526046</v>
      </c>
      <c r="G28" s="155">
        <v>52.706843718079675</v>
      </c>
    </row>
    <row r="29" spans="4:7" x14ac:dyDescent="0.25">
      <c r="D29" s="155">
        <v>21.755725190839694</v>
      </c>
      <c r="E29" s="155">
        <v>33.587786259541986</v>
      </c>
      <c r="F29" s="155">
        <v>42.36641221374046</v>
      </c>
      <c r="G29" s="155">
        <v>98.091603053435108</v>
      </c>
    </row>
    <row r="30" spans="4:7" x14ac:dyDescent="0.25">
      <c r="D30" s="155">
        <v>10.721649484536082</v>
      </c>
      <c r="E30" s="155">
        <v>14.536082474226804</v>
      </c>
      <c r="F30" s="155">
        <v>17.628865979381445</v>
      </c>
      <c r="G30" s="155">
        <v>77.628865979381445</v>
      </c>
    </row>
    <row r="31" spans="4:7" x14ac:dyDescent="0.25">
      <c r="D31" s="155">
        <v>62.5</v>
      </c>
      <c r="E31" s="155">
        <v>100</v>
      </c>
      <c r="F31" s="155">
        <v>100</v>
      </c>
      <c r="G31" s="155">
        <v>100</v>
      </c>
    </row>
    <row r="32" spans="4:7" x14ac:dyDescent="0.25">
      <c r="D32" s="155">
        <v>25.138121546961326</v>
      </c>
      <c r="E32" s="155">
        <v>33.425414364640886</v>
      </c>
      <c r="F32" s="155">
        <v>41.436464088397791</v>
      </c>
      <c r="G32" s="155">
        <v>71.823204419889507</v>
      </c>
    </row>
    <row r="33" spans="4:7" x14ac:dyDescent="0.25">
      <c r="D33" s="155">
        <v>51.304347826086953</v>
      </c>
      <c r="E33" s="155">
        <v>60</v>
      </c>
      <c r="F33" s="155">
        <v>67.826086956521735</v>
      </c>
      <c r="G33" s="155">
        <v>80.869565217391298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Latex</vt:lpstr>
      <vt:lpstr>Commits</vt:lpstr>
      <vt:lpstr>Occ</vt:lpstr>
      <vt:lpstr>Occ2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2019-01-28T20:00:42Z</dcterms:modified>
</cp:coreProperties>
</file>