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4" i="2"/>
  <c r="C50"/>
  <c r="C49"/>
  <c r="C10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6" i="2"/>
  <c r="C28"/>
  <c r="C23"/>
  <c r="C21"/>
  <c r="C41"/>
  <c r="C54"/>
  <c r="C33"/>
  <c r="C44"/>
  <c r="C45"/>
  <c r="C46"/>
  <c r="C47"/>
  <c r="C48"/>
  <c r="C51"/>
  <c r="C52"/>
  <c r="C53"/>
  <c r="C55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3" l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BP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A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A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cobrado</t>
        </r>
      </text>
    </comment>
    <comment ref="A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PARA BHD ADEL</t>
        </r>
      </text>
    </comment>
    <comment ref="A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cobrado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GASTO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capital</t>
        </r>
      </text>
    </comment>
    <comment ref="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capital</t>
        </r>
      </text>
    </comment>
    <comment ref="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 pagado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K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</t>
        </r>
      </text>
    </comment>
    <comment ref="L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</t>
        </r>
      </text>
    </comment>
    <comment ref="M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</t>
        </r>
      </text>
    </comment>
    <comment ref="N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</t>
        </r>
      </text>
    </comment>
    <comment ref="O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</t>
        </r>
      </text>
    </comment>
    <comment ref="P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</t>
        </r>
      </text>
    </comment>
    <comment ref="Q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 carro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L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<sst xmlns="http://schemas.openxmlformats.org/spreadsheetml/2006/main" count="132" uniqueCount="69">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</sst>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3"/>
  <sheetViews>
    <sheetView showGridLines="0" tabSelected="1" workbookViewId="0">
      <selection activeCell="U17" sqref="U17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10.5703125" style="34" bestFit="1" customWidth="1"/>
    <col min="21" max="21" width="10.5703125" style="34" customWidth="1"/>
    <col min="22" max="22" width="9.71093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42578125" style="34" customWidth="1"/>
    <col min="28" max="28" width="9.140625" style="34" customWidth="1"/>
    <col min="29" max="29" width="9.5703125" style="34" customWidth="1"/>
    <col min="30" max="30" width="9.42578125" style="34" customWidth="1"/>
    <col min="31" max="31" width="10" style="34" bestFit="1" customWidth="1"/>
    <col min="32" max="32" width="9.5703125" style="34" bestFit="1" customWidth="1"/>
    <col min="33" max="33" width="9.7109375" style="34" customWidth="1"/>
    <col min="34" max="34" width="9.42578125" style="34" customWidth="1"/>
    <col min="35" max="35" width="8.85546875" style="34" customWidth="1"/>
    <col min="36" max="36" width="6.5703125" style="34" bestFit="1" customWidth="1"/>
    <col min="37" max="37" width="9.5703125" style="34" bestFit="1" customWidth="1"/>
    <col min="38" max="38" width="10.5703125" style="34" bestFit="1" customWidth="1"/>
    <col min="39" max="39" width="9.85546875" style="34" customWidth="1"/>
    <col min="40" max="40" width="9.28515625" style="34" customWidth="1"/>
    <col min="41" max="41" width="9.5703125" style="34" customWidth="1"/>
    <col min="42" max="42" width="9.42578125" style="34" customWidth="1"/>
    <col min="43" max="43" width="9.7109375" style="34" customWidth="1"/>
    <col min="44" max="44" width="10" style="34" bestFit="1" customWidth="1"/>
    <col min="45" max="45" width="11.140625" style="34" customWidth="1"/>
    <col min="46" max="46" width="9.5703125" style="34" bestFit="1" customWidth="1"/>
    <col min="47" max="47" width="9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984149.82000000018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24492.380000000052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3230.8400000000074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  <c r="Q4" s="18">
        <v>2700</v>
      </c>
      <c r="R4" s="18">
        <v>-8460.4500000000007</v>
      </c>
      <c r="S4" s="18">
        <v>5925.27</v>
      </c>
      <c r="T4" s="18">
        <v>1000</v>
      </c>
      <c r="U4" s="18">
        <v>-7000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21209.540000000037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  <c r="K6" s="18">
        <v>13900</v>
      </c>
      <c r="L6" s="18">
        <v>7000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12030.949999999997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2348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  <c r="K9" s="18">
        <v>-550</v>
      </c>
      <c r="L9" s="18">
        <v>-1091</v>
      </c>
      <c r="M9" s="18">
        <v>2000</v>
      </c>
      <c r="N9" s="18">
        <v>-320</v>
      </c>
      <c r="O9" s="18">
        <v>-1435</v>
      </c>
      <c r="P9" s="18">
        <v>-505</v>
      </c>
      <c r="Q9" s="18">
        <v>1600</v>
      </c>
      <c r="R9" s="18">
        <v>-760</v>
      </c>
      <c r="S9" s="18">
        <v>-309</v>
      </c>
      <c r="T9" s="18">
        <v>-305</v>
      </c>
      <c r="U9" s="18">
        <v>-313</v>
      </c>
      <c r="V9" s="18">
        <v>2000</v>
      </c>
    </row>
    <row r="10" spans="1:64" s="18" customFormat="1">
      <c r="A10" s="14"/>
      <c r="B10" s="15" t="s">
        <v>43</v>
      </c>
      <c r="C10" s="16">
        <f>SUM(D10:AAA10)</f>
        <v>9682.9499999999971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  <c r="AA10" s="18">
        <v>-8500</v>
      </c>
      <c r="AB10" s="18">
        <v>4165</v>
      </c>
      <c r="AC10" s="18">
        <v>-1500</v>
      </c>
      <c r="AD10" s="18">
        <v>-2000</v>
      </c>
      <c r="AE10" s="18">
        <v>13445</v>
      </c>
      <c r="AF10" s="18">
        <v>-3325</v>
      </c>
      <c r="AG10" s="18">
        <v>10840</v>
      </c>
      <c r="AH10" s="18">
        <v>-5000</v>
      </c>
      <c r="AI10" s="18">
        <v>1975</v>
      </c>
      <c r="AJ10" s="18">
        <v>20</v>
      </c>
      <c r="AK10" s="18">
        <v>-1600</v>
      </c>
      <c r="AL10" s="18">
        <v>16025</v>
      </c>
      <c r="AM10" s="18">
        <v>-4000</v>
      </c>
      <c r="AN10" s="18">
        <v>3765</v>
      </c>
      <c r="AO10" s="18">
        <v>-2700</v>
      </c>
      <c r="AP10" s="18">
        <v>-8000</v>
      </c>
      <c r="AQ10" s="18">
        <v>6050</v>
      </c>
      <c r="AR10" s="18">
        <v>-1000</v>
      </c>
      <c r="AS10" s="18">
        <v>-13900</v>
      </c>
      <c r="AT10" s="18">
        <v>-5000</v>
      </c>
      <c r="AU10" s="18">
        <v>2635</v>
      </c>
      <c r="AV10" s="18">
        <v>-2000</v>
      </c>
    </row>
    <row r="11" spans="1:64" s="23" customFormat="1">
      <c r="A11" s="19"/>
      <c r="B11" s="20" t="s">
        <v>38</v>
      </c>
      <c r="C11" s="21">
        <f>SUM(C12:C18)</f>
        <v>947626.49000000011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597083.78000000014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  <c r="N12" s="18">
        <v>-3474.05</v>
      </c>
      <c r="O12" s="18">
        <v>1500</v>
      </c>
      <c r="P12" s="18">
        <v>-11054.74</v>
      </c>
      <c r="Q12" s="18">
        <v>-9354.33</v>
      </c>
      <c r="R12" s="18">
        <v>5000</v>
      </c>
      <c r="S12" s="18">
        <v>-1551.66</v>
      </c>
      <c r="T12" s="18">
        <v>-13976.04</v>
      </c>
      <c r="U12" s="18">
        <v>4000</v>
      </c>
      <c r="V12" s="18">
        <v>-3234.23</v>
      </c>
      <c r="W12" s="18">
        <v>8000</v>
      </c>
      <c r="X12" s="18">
        <v>-4944.7</v>
      </c>
      <c r="Y12" s="18">
        <v>5000</v>
      </c>
      <c r="Z12" s="18">
        <v>-2160.59</v>
      </c>
    </row>
    <row r="13" spans="1:64" s="18" customFormat="1">
      <c r="A13" s="14"/>
      <c r="B13" s="15" t="s">
        <v>35</v>
      </c>
      <c r="C13" s="16">
        <f t="shared" ref="C13:C18" si="1">SUM(D13:AAA13)</f>
        <v>280704.48</v>
      </c>
      <c r="D13" s="17">
        <v>78704.479999999981</v>
      </c>
      <c r="E13" s="18">
        <v>-15000</v>
      </c>
      <c r="F13" s="18">
        <v>357000</v>
      </c>
      <c r="G13" s="18">
        <v>-140000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-206410.03999999998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-206410.03999999998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0</v>
      </c>
      <c r="D27" s="17">
        <v>-138503.46</v>
      </c>
      <c r="E27" s="18">
        <v>4888.22</v>
      </c>
      <c r="F27" s="18">
        <v>133615.24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17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17" s="13" customFormat="1">
      <c r="A34" s="7" t="s">
        <v>51</v>
      </c>
      <c r="B34" s="8" t="s">
        <v>10</v>
      </c>
      <c r="C34" s="9">
        <f>SUM(C35:C41)</f>
        <v>-103365.90000000001</v>
      </c>
      <c r="D34" s="12">
        <v>0</v>
      </c>
    </row>
    <row r="35" spans="1:17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17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17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17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17" s="18" customFormat="1">
      <c r="A39" s="29"/>
      <c r="B39" s="15" t="s">
        <v>4</v>
      </c>
      <c r="C39" s="16">
        <f t="shared" si="3"/>
        <v>-20</v>
      </c>
      <c r="D39" s="17">
        <v>0</v>
      </c>
      <c r="E39" s="18">
        <v>-20</v>
      </c>
    </row>
    <row r="40" spans="1:17" s="18" customFormat="1">
      <c r="A40" s="29"/>
      <c r="B40" s="15" t="s">
        <v>7</v>
      </c>
      <c r="C40" s="16">
        <f t="shared" si="3"/>
        <v>-22861.89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  <c r="J40" s="18">
        <v>-690.95</v>
      </c>
      <c r="K40" s="18">
        <v>-2390.2600000000002</v>
      </c>
      <c r="L40" s="18">
        <v>-1485.67</v>
      </c>
      <c r="M40" s="18">
        <v>-423.34</v>
      </c>
      <c r="N40" s="18">
        <v>-2048.96</v>
      </c>
      <c r="O40" s="18">
        <v>-530.77</v>
      </c>
      <c r="P40" s="18">
        <v>-1105.3</v>
      </c>
      <c r="Q40" s="18">
        <v>-474.41</v>
      </c>
    </row>
    <row r="41" spans="1:17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17" s="13" customFormat="1">
      <c r="A42" s="7" t="s">
        <v>52</v>
      </c>
      <c r="B42" s="8" t="s">
        <v>22</v>
      </c>
      <c r="C42" s="9">
        <f>SUM(C43:C55)</f>
        <v>31895</v>
      </c>
      <c r="D42" s="12">
        <v>0</v>
      </c>
    </row>
    <row r="43" spans="1:17" s="18" customFormat="1">
      <c r="A43" s="29"/>
      <c r="B43" s="15" t="s">
        <v>12</v>
      </c>
      <c r="C43" s="16">
        <f>SUM(D43:AAA43)</f>
        <v>1435</v>
      </c>
      <c r="D43" s="17">
        <v>0</v>
      </c>
      <c r="E43" s="18">
        <v>1435</v>
      </c>
    </row>
    <row r="44" spans="1:17" s="18" customFormat="1">
      <c r="A44" s="29"/>
      <c r="B44" s="15" t="s">
        <v>20</v>
      </c>
      <c r="C44" s="16">
        <f t="shared" ref="C44:C56" si="4">SUM(D44:AAA44)</f>
        <v>1914</v>
      </c>
      <c r="D44" s="17">
        <v>0</v>
      </c>
      <c r="E44" s="18">
        <v>1800</v>
      </c>
      <c r="F44" s="18">
        <v>80</v>
      </c>
      <c r="G44" s="18">
        <v>34</v>
      </c>
    </row>
    <row r="45" spans="1:17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17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17" s="18" customFormat="1">
      <c r="A47" s="29"/>
      <c r="B47" s="15" t="s">
        <v>11</v>
      </c>
      <c r="C47" s="16">
        <f t="shared" si="4"/>
        <v>1510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  <c r="I47" s="18">
        <v>110</v>
      </c>
      <c r="J47" s="18">
        <v>1000</v>
      </c>
    </row>
    <row r="48" spans="1:17" s="18" customFormat="1">
      <c r="A48" s="29"/>
      <c r="B48" s="15" t="s">
        <v>21</v>
      </c>
      <c r="C48" s="16">
        <f t="shared" si="4"/>
        <v>144.13999999999999</v>
      </c>
      <c r="D48" s="17">
        <v>0</v>
      </c>
      <c r="E48" s="18">
        <v>144.13999999999999</v>
      </c>
    </row>
    <row r="49" spans="1:18" s="18" customFormat="1">
      <c r="A49" s="29"/>
      <c r="B49" s="15" t="s">
        <v>15</v>
      </c>
      <c r="C49" s="16">
        <f t="shared" si="4"/>
        <v>5059</v>
      </c>
      <c r="D49" s="17"/>
      <c r="E49" s="18">
        <v>1027.28</v>
      </c>
      <c r="F49" s="18">
        <v>3572.23</v>
      </c>
      <c r="G49" s="18">
        <v>459.49</v>
      </c>
    </row>
    <row r="50" spans="1:18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18" s="18" customFormat="1">
      <c r="A51" s="29"/>
      <c r="B51" s="15" t="s">
        <v>68</v>
      </c>
      <c r="C51" s="16">
        <f t="shared" si="4"/>
        <v>6000</v>
      </c>
      <c r="D51" s="17">
        <v>0</v>
      </c>
      <c r="F51" s="18">
        <v>6000</v>
      </c>
    </row>
    <row r="52" spans="1:18" s="18" customFormat="1">
      <c r="A52" s="29"/>
      <c r="B52" s="15" t="s">
        <v>16</v>
      </c>
      <c r="C52" s="16">
        <f t="shared" si="4"/>
        <v>8286.2999999999993</v>
      </c>
      <c r="D52" s="17">
        <v>0</v>
      </c>
      <c r="E52" s="18">
        <v>660</v>
      </c>
      <c r="F52" s="18">
        <v>635</v>
      </c>
      <c r="G52" s="18">
        <v>130</v>
      </c>
      <c r="H52" s="18">
        <v>3699.3</v>
      </c>
      <c r="I52" s="18">
        <v>275</v>
      </c>
      <c r="J52" s="18">
        <v>505</v>
      </c>
      <c r="K52" s="18">
        <v>182</v>
      </c>
      <c r="L52" s="18">
        <v>378</v>
      </c>
      <c r="M52" s="18">
        <v>100</v>
      </c>
      <c r="N52" s="18">
        <v>475</v>
      </c>
      <c r="O52" s="18">
        <v>540</v>
      </c>
      <c r="P52" s="18">
        <v>199</v>
      </c>
      <c r="Q52" s="18">
        <v>285</v>
      </c>
      <c r="R52" s="18">
        <v>223</v>
      </c>
    </row>
    <row r="53" spans="1:18" s="18" customFormat="1">
      <c r="A53" s="29"/>
      <c r="B53" s="15" t="s">
        <v>66</v>
      </c>
      <c r="C53" s="16">
        <f t="shared" si="4"/>
        <v>4696</v>
      </c>
      <c r="D53" s="17">
        <v>0</v>
      </c>
      <c r="E53" s="18">
        <v>50</v>
      </c>
      <c r="F53" s="18">
        <v>20</v>
      </c>
      <c r="G53" s="18">
        <v>270</v>
      </c>
      <c r="H53" s="18">
        <v>175</v>
      </c>
      <c r="I53" s="18">
        <v>450</v>
      </c>
      <c r="J53" s="18">
        <v>110</v>
      </c>
      <c r="K53" s="18">
        <v>57</v>
      </c>
      <c r="L53" s="18">
        <v>679</v>
      </c>
      <c r="M53" s="18">
        <v>110</v>
      </c>
      <c r="N53" s="18">
        <v>2325</v>
      </c>
      <c r="O53" s="18">
        <v>30</v>
      </c>
      <c r="P53" s="18">
        <v>220</v>
      </c>
      <c r="Q53" s="18">
        <v>110</v>
      </c>
      <c r="R53" s="18">
        <v>90</v>
      </c>
    </row>
    <row r="54" spans="1:18" s="18" customFormat="1">
      <c r="A54" s="29"/>
      <c r="B54" s="15" t="s">
        <v>13</v>
      </c>
      <c r="C54" s="16">
        <f>SUM(D54:ZZ54)</f>
        <v>20</v>
      </c>
      <c r="D54" s="17">
        <v>0</v>
      </c>
      <c r="E54" s="18">
        <v>20</v>
      </c>
    </row>
    <row r="55" spans="1:18" s="18" customFormat="1">
      <c r="A55" s="29"/>
      <c r="B55" s="15" t="s">
        <v>65</v>
      </c>
      <c r="C55" s="16">
        <f t="shared" si="4"/>
        <v>115</v>
      </c>
      <c r="D55" s="17">
        <v>0</v>
      </c>
      <c r="E55" s="18">
        <v>75</v>
      </c>
      <c r="F55" s="18">
        <v>40</v>
      </c>
    </row>
    <row r="56" spans="1:18" s="18" customFormat="1">
      <c r="A56" s="29"/>
      <c r="B56" s="15"/>
      <c r="C56" s="16">
        <f t="shared" si="4"/>
        <v>0</v>
      </c>
      <c r="D56" s="17">
        <v>0</v>
      </c>
    </row>
    <row r="57" spans="1:18" s="18" customFormat="1">
      <c r="A57" s="29"/>
      <c r="B57" s="15"/>
      <c r="C57" s="16"/>
      <c r="D57" s="17"/>
    </row>
    <row r="58" spans="1:18" s="18" customFormat="1">
      <c r="A58" s="29"/>
      <c r="B58" s="15"/>
      <c r="C58" s="16"/>
      <c r="D58" s="17"/>
    </row>
    <row r="59" spans="1:18" s="18" customFormat="1">
      <c r="A59" s="29"/>
      <c r="B59" s="15"/>
      <c r="C59" s="16"/>
      <c r="D59" s="17"/>
    </row>
    <row r="60" spans="1:18" s="18" customFormat="1">
      <c r="A60" s="29"/>
      <c r="B60" s="15"/>
      <c r="C60" s="16"/>
      <c r="D60" s="17"/>
    </row>
    <row r="61" spans="1:18" s="18" customFormat="1">
      <c r="A61" s="29"/>
      <c r="B61" s="15"/>
      <c r="C61" s="16"/>
      <c r="D61" s="17"/>
    </row>
    <row r="62" spans="1:18" s="18" customFormat="1">
      <c r="A62" s="29"/>
      <c r="B62" s="15"/>
      <c r="C62" s="16"/>
      <c r="D62" s="17"/>
    </row>
    <row r="63" spans="1:18" s="18" customFormat="1">
      <c r="A63" s="29"/>
      <c r="B63" s="15"/>
      <c r="C63" s="16"/>
      <c r="D63" s="17"/>
    </row>
    <row r="64" spans="1:18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  <c r="F223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topLeftCell="C1" workbookViewId="0">
      <selection activeCell="H22" sqref="H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984149.82000000018</v>
      </c>
    </row>
    <row r="5" spans="2:5">
      <c r="B5" s="2" t="s">
        <v>57</v>
      </c>
      <c r="C5" s="1"/>
      <c r="D5" s="1">
        <f>contabilidad!C19+contabilidad!C31</f>
        <v>-912678.91999999993</v>
      </c>
    </row>
    <row r="6" spans="2:5">
      <c r="B6" s="2" t="s">
        <v>58</v>
      </c>
      <c r="D6" s="1">
        <f>contabilidad!C34+contabilidad!C42</f>
        <v>-71470.900000000009</v>
      </c>
    </row>
    <row r="7" spans="2:5">
      <c r="C7" s="1">
        <f>SUM(C4:C6)</f>
        <v>984149.82000000018</v>
      </c>
      <c r="D7" s="1">
        <f>SUM(D5:D6)</f>
        <v>-984149.82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2019-06-14T04:31:14Z</dcterms:modified>
</cp:coreProperties>
</file>