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es de mayo " sheetId="5" r:id="rId3"/>
  </sheets>
  <calcPr calcId="124519"/>
</workbook>
</file>

<file path=xl/calcChain.xml><?xml version="1.0" encoding="utf-8"?>
<calcChain xmlns="http://schemas.openxmlformats.org/spreadsheetml/2006/main">
  <c r="C56" i="2"/>
  <c r="AB4"/>
  <c r="C4" s="1"/>
  <c r="C9"/>
  <c r="C51"/>
  <c r="C50"/>
  <c r="C11"/>
  <c r="C8" s="1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7" i="2"/>
  <c r="C29"/>
  <c r="C24"/>
  <c r="C22"/>
  <c r="C42"/>
  <c r="C55"/>
  <c r="C34"/>
  <c r="C45"/>
  <c r="C46"/>
  <c r="C47"/>
  <c r="C48"/>
  <c r="C49"/>
  <c r="C52"/>
  <c r="C53"/>
  <c r="C54"/>
  <c r="C44"/>
  <c r="C37"/>
  <c r="C38"/>
  <c r="C39"/>
  <c r="C40"/>
  <c r="C36"/>
  <c r="C25"/>
  <c r="C26"/>
  <c r="C27"/>
  <c r="C28"/>
  <c r="C30"/>
  <c r="C31"/>
  <c r="C14"/>
  <c r="C15"/>
  <c r="C18"/>
  <c r="C13"/>
  <c r="C10"/>
  <c r="C5"/>
  <c r="C6"/>
  <c r="C7"/>
  <c r="C3" l="1"/>
  <c r="C21"/>
  <c r="C20" s="1"/>
  <c r="C12"/>
  <c r="C2" l="1"/>
  <c r="C41"/>
  <c r="C35" s="1"/>
  <c r="C32" l="1"/>
  <c r="D5" i="4" s="1"/>
  <c r="C4"/>
  <c r="C7" s="1"/>
  <c r="C43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paga de NC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BP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1706 pago cuota bhd rosalis y impuesto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18/06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capital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primera 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E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gas carro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interes bhd rosalis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cerveza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<sst xmlns="http://schemas.openxmlformats.org/spreadsheetml/2006/main" count="133" uniqueCount="70">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</sst>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4"/>
  <sheetViews>
    <sheetView showGridLines="0" tabSelected="1" topLeftCell="A16" zoomScale="115" zoomScaleNormal="115" workbookViewId="0">
      <selection activeCell="H32" sqref="H32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0.42578125" style="34" customWidth="1"/>
    <col min="7" max="7" width="11.140625" style="34" customWidth="1"/>
    <col min="8" max="8" width="11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9.7109375" style="34" customWidth="1"/>
    <col min="21" max="21" width="10" style="34" customWidth="1"/>
    <col min="22" max="23" width="9.5703125" style="34" bestFit="1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42578125" style="34" customWidth="1"/>
    <col min="28" max="28" width="10.140625" style="34" customWidth="1"/>
    <col min="29" max="29" width="10" style="34" bestFit="1" customWidth="1"/>
    <col min="30" max="30" width="10.5703125" style="34" bestFit="1" customWidth="1"/>
    <col min="31" max="31" width="9.42578125" style="34" customWidth="1"/>
    <col min="32" max="32" width="9.5703125" style="34" bestFit="1" customWidth="1"/>
    <col min="33" max="33" width="9.7109375" style="34" customWidth="1"/>
    <col min="34" max="34" width="10" style="34" bestFit="1" customWidth="1"/>
    <col min="35" max="35" width="9.28515625" style="34" customWidth="1"/>
    <col min="36" max="37" width="9.5703125" style="34" bestFit="1" customWidth="1"/>
    <col min="38" max="38" width="10.5703125" style="34" bestFit="1" customWidth="1"/>
    <col min="39" max="39" width="9.5703125" style="34" customWidth="1"/>
    <col min="40" max="40" width="9" style="34" bestFit="1" customWidth="1"/>
    <col min="41" max="41" width="8.85546875" style="34" customWidth="1"/>
    <col min="42" max="42" width="9" style="34" customWidth="1"/>
    <col min="43" max="43" width="8.42578125" style="34" customWidth="1"/>
    <col min="44" max="44" width="9" style="34" customWidth="1"/>
    <col min="45" max="45" width="10" style="34" customWidth="1"/>
    <col min="46" max="46" width="9.5703125" style="34" bestFit="1" customWidth="1"/>
    <col min="47" max="47" width="8.5703125" style="34" customWidth="1"/>
    <col min="48" max="49" width="8.85546875" style="34" customWidth="1"/>
    <col min="50" max="50" width="10" style="34" bestFit="1" customWidth="1"/>
    <col min="51" max="51" width="9.140625" style="34" customWidth="1"/>
    <col min="52" max="52" width="10" style="34" customWidth="1"/>
    <col min="53" max="53" width="9.140625" style="34" customWidth="1"/>
    <col min="54" max="54" width="8.7109375" style="34" customWidth="1"/>
    <col min="55" max="55" width="7.7109375" style="34" customWidth="1"/>
    <col min="56" max="56" width="8.42578125" style="34" customWidth="1"/>
    <col min="57" max="57" width="9.140625" style="34" customWidth="1"/>
    <col min="58" max="58" width="9.85546875" style="34" customWidth="1"/>
    <col min="59" max="59" width="10.140625" style="34" customWidth="1"/>
    <col min="60" max="60" width="9.28515625" style="34" customWidth="1"/>
    <col min="61" max="61" width="9.5703125" style="34" bestFit="1" customWidth="1"/>
    <col min="62" max="62" width="8.285156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SUM(C3,C8,C12)</f>
        <v>991011.07000000018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28135.050000000087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3088.7100000000428</v>
      </c>
      <c r="D4" s="17">
        <v>6162.8099999999977</v>
      </c>
      <c r="E4" s="18">
        <v>4700</v>
      </c>
      <c r="F4" s="18">
        <v>-0.01</v>
      </c>
      <c r="G4" s="18">
        <v>1.97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  <c r="Q4" s="18">
        <v>2700</v>
      </c>
      <c r="R4" s="18">
        <v>-8460.4500000000007</v>
      </c>
      <c r="S4" s="18">
        <v>5925.27</v>
      </c>
      <c r="T4" s="18">
        <v>1000</v>
      </c>
      <c r="U4" s="18">
        <v>-7000</v>
      </c>
      <c r="V4" s="18">
        <v>1000</v>
      </c>
      <c r="W4" s="18">
        <v>-2626.61</v>
      </c>
      <c r="X4" s="18">
        <v>1482.81</v>
      </c>
      <c r="Y4" s="18">
        <v>-0.27</v>
      </c>
      <c r="Z4" s="18">
        <v>-2362.1999999999998</v>
      </c>
      <c r="AA4" s="18">
        <v>1100</v>
      </c>
      <c r="AB4" s="18">
        <f>-1.85-1235.86</f>
        <v>-1237.7099999999998</v>
      </c>
      <c r="AC4" s="18">
        <v>2500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21209.540000000037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  <c r="K6" s="18">
        <v>13900</v>
      </c>
      <c r="L6" s="18">
        <v>7000</v>
      </c>
    </row>
    <row r="7" spans="1:64" s="18" customFormat="1" ht="15">
      <c r="A7" s="14"/>
      <c r="B7" s="15" t="s">
        <v>48</v>
      </c>
      <c r="C7" s="16">
        <f t="shared" si="0"/>
        <v>3788.4799999999991</v>
      </c>
      <c r="D7" s="17">
        <v>7743.6799999999994</v>
      </c>
      <c r="E7" s="18">
        <v>-7700</v>
      </c>
      <c r="F7" s="18">
        <v>-40</v>
      </c>
      <c r="G7" s="18">
        <v>7324.2</v>
      </c>
      <c r="H7" s="18">
        <v>-3539.4</v>
      </c>
      <c r="BL7" s="35"/>
    </row>
    <row r="8" spans="1:64" s="13" customFormat="1">
      <c r="A8" s="7"/>
      <c r="B8" s="8" t="s">
        <v>42</v>
      </c>
      <c r="C8" s="9">
        <f>SUM(C9:C11)</f>
        <v>32120.949999999997</v>
      </c>
      <c r="D8" s="12">
        <v>44788.95</v>
      </c>
    </row>
    <row r="9" spans="1:64" s="18" customFormat="1">
      <c r="A9" s="14"/>
      <c r="B9" s="15" t="s">
        <v>69</v>
      </c>
      <c r="C9" s="16">
        <f>SUM(D9:AAA9)</f>
        <v>2000</v>
      </c>
      <c r="D9" s="17"/>
      <c r="E9" s="18">
        <v>2000</v>
      </c>
    </row>
    <row r="10" spans="1:64" s="18" customFormat="1">
      <c r="A10" s="14"/>
      <c r="B10" s="15" t="s">
        <v>44</v>
      </c>
      <c r="C10" s="16">
        <f>SUM(D10:AAA10)</f>
        <v>2778</v>
      </c>
      <c r="D10" s="17">
        <v>815</v>
      </c>
      <c r="E10" s="18">
        <v>-805</v>
      </c>
      <c r="F10" s="18">
        <v>2000</v>
      </c>
      <c r="G10" s="18">
        <v>-565</v>
      </c>
      <c r="H10" s="18">
        <v>2000</v>
      </c>
      <c r="I10" s="18">
        <v>-870</v>
      </c>
      <c r="J10" s="18">
        <v>-239</v>
      </c>
      <c r="K10" s="18">
        <v>-550</v>
      </c>
      <c r="L10" s="18">
        <v>-1091</v>
      </c>
      <c r="M10" s="18">
        <v>2000</v>
      </c>
      <c r="N10" s="18">
        <v>-320</v>
      </c>
      <c r="O10" s="18">
        <v>-1435</v>
      </c>
      <c r="P10" s="18">
        <v>-505</v>
      </c>
      <c r="Q10" s="18">
        <v>1600</v>
      </c>
      <c r="R10" s="18">
        <v>-760</v>
      </c>
      <c r="S10" s="18">
        <v>-309</v>
      </c>
      <c r="T10" s="18">
        <v>-305</v>
      </c>
      <c r="U10" s="18">
        <v>-313</v>
      </c>
      <c r="V10" s="18">
        <v>2000</v>
      </c>
      <c r="W10" s="18">
        <v>-1030</v>
      </c>
      <c r="X10" s="18">
        <v>-1440</v>
      </c>
      <c r="Y10" s="18">
        <v>4000</v>
      </c>
      <c r="Z10" s="18">
        <v>-1100</v>
      </c>
    </row>
    <row r="11" spans="1:64" s="18" customFormat="1">
      <c r="A11" s="14"/>
      <c r="B11" s="15" t="s">
        <v>43</v>
      </c>
      <c r="C11" s="16">
        <f>SUM(D11:AAA11)</f>
        <v>27342.949999999997</v>
      </c>
      <c r="D11" s="17">
        <v>43973.95</v>
      </c>
      <c r="E11" s="18">
        <v>7700</v>
      </c>
      <c r="F11" s="18">
        <v>25645</v>
      </c>
      <c r="G11" s="18">
        <v>-53000</v>
      </c>
      <c r="H11" s="18">
        <v>-3000</v>
      </c>
      <c r="I11" s="18">
        <v>-1185</v>
      </c>
      <c r="J11" s="18">
        <v>-701</v>
      </c>
      <c r="K11" s="18">
        <v>-15000</v>
      </c>
      <c r="L11" s="18">
        <v>1400</v>
      </c>
      <c r="M11" s="18">
        <v>-2000</v>
      </c>
      <c r="N11" s="18">
        <v>-900</v>
      </c>
      <c r="O11" s="18">
        <v>10000</v>
      </c>
      <c r="P11" s="18">
        <v>-11000</v>
      </c>
      <c r="Q11" s="18">
        <v>12900</v>
      </c>
      <c r="R11" s="18">
        <v>-6700</v>
      </c>
      <c r="S11" s="18">
        <v>12340</v>
      </c>
      <c r="T11" s="18">
        <v>-3760</v>
      </c>
      <c r="U11" s="18">
        <v>7000</v>
      </c>
      <c r="V11" s="18">
        <v>-450</v>
      </c>
      <c r="W11" s="18">
        <v>-2000</v>
      </c>
      <c r="X11" s="18">
        <v>12000</v>
      </c>
      <c r="Y11" s="18">
        <v>-29000</v>
      </c>
      <c r="Z11" s="18">
        <v>5025</v>
      </c>
      <c r="AA11" s="18">
        <v>-8500</v>
      </c>
      <c r="AB11" s="18">
        <v>4165</v>
      </c>
      <c r="AC11" s="18">
        <v>-1500</v>
      </c>
      <c r="AD11" s="18">
        <v>-2000</v>
      </c>
      <c r="AE11" s="18">
        <v>13445</v>
      </c>
      <c r="AF11" s="18">
        <v>-3325</v>
      </c>
      <c r="AG11" s="18">
        <v>10840</v>
      </c>
      <c r="AH11" s="18">
        <v>-5000</v>
      </c>
      <c r="AI11" s="18">
        <v>1975</v>
      </c>
      <c r="AJ11" s="18">
        <v>20</v>
      </c>
      <c r="AK11" s="18">
        <v>-1600</v>
      </c>
      <c r="AL11" s="18">
        <v>16025</v>
      </c>
      <c r="AM11" s="18">
        <v>-4000</v>
      </c>
      <c r="AN11" s="18">
        <v>3765</v>
      </c>
      <c r="AO11" s="18">
        <v>-2700</v>
      </c>
      <c r="AP11" s="18">
        <v>-8000</v>
      </c>
      <c r="AQ11" s="18">
        <v>6050</v>
      </c>
      <c r="AR11" s="18">
        <v>-1000</v>
      </c>
      <c r="AS11" s="18">
        <v>-13900</v>
      </c>
      <c r="AT11" s="18">
        <v>-5000</v>
      </c>
      <c r="AU11" s="18">
        <v>2635</v>
      </c>
      <c r="AV11" s="18">
        <v>-2000</v>
      </c>
      <c r="AW11" s="18">
        <v>-6000</v>
      </c>
      <c r="AX11" s="18">
        <v>17180</v>
      </c>
      <c r="AY11" s="18">
        <v>-1000</v>
      </c>
      <c r="AZ11" s="18">
        <v>-17200</v>
      </c>
      <c r="BA11" s="18">
        <v>17580</v>
      </c>
      <c r="BB11" s="18">
        <v>-4000</v>
      </c>
      <c r="BC11" s="18">
        <v>-500</v>
      </c>
      <c r="BD11" s="18">
        <v>3200</v>
      </c>
      <c r="BE11" s="18">
        <v>24075</v>
      </c>
      <c r="BF11" s="18">
        <v>-1100</v>
      </c>
      <c r="BG11" s="18">
        <v>-15000</v>
      </c>
      <c r="BH11" s="18">
        <v>-2000</v>
      </c>
      <c r="BI11" s="18">
        <v>-5000</v>
      </c>
      <c r="BJ11" s="18">
        <v>7425</v>
      </c>
    </row>
    <row r="12" spans="1:64" s="23" customFormat="1">
      <c r="A12" s="19"/>
      <c r="B12" s="20" t="s">
        <v>38</v>
      </c>
      <c r="C12" s="21">
        <f>SUM(C13:C19)</f>
        <v>930755.07000000007</v>
      </c>
      <c r="D12" s="22">
        <v>987636.37</v>
      </c>
      <c r="F12" s="24"/>
    </row>
    <row r="13" spans="1:64" s="18" customFormat="1">
      <c r="A13" s="14"/>
      <c r="B13" s="15" t="s">
        <v>33</v>
      </c>
      <c r="C13" s="16">
        <f>SUM(D13:AAA13)</f>
        <v>590036.56000000017</v>
      </c>
      <c r="D13" s="17">
        <v>558931.89</v>
      </c>
      <c r="E13" s="18">
        <v>-19130.830000000002</v>
      </c>
      <c r="F13" s="18">
        <v>53000</v>
      </c>
      <c r="G13" s="18">
        <v>15000</v>
      </c>
      <c r="H13" s="18">
        <v>-983.33</v>
      </c>
      <c r="I13" s="18">
        <v>11000</v>
      </c>
      <c r="J13" s="18">
        <v>-9614.07</v>
      </c>
      <c r="K13" s="18">
        <v>-9655.31</v>
      </c>
      <c r="L13" s="18">
        <v>29000</v>
      </c>
      <c r="M13" s="18">
        <v>-4214.2299999999996</v>
      </c>
      <c r="N13" s="18">
        <v>-3474.05</v>
      </c>
      <c r="O13" s="18">
        <v>1500</v>
      </c>
      <c r="P13" s="18">
        <v>-11054.74</v>
      </c>
      <c r="Q13" s="18">
        <v>-9354.33</v>
      </c>
      <c r="R13" s="18">
        <v>5000</v>
      </c>
      <c r="S13" s="18">
        <v>-1551.66</v>
      </c>
      <c r="T13" s="18">
        <v>-13976.04</v>
      </c>
      <c r="U13" s="18">
        <v>4000</v>
      </c>
      <c r="V13" s="18">
        <v>-3234.23</v>
      </c>
      <c r="W13" s="18">
        <v>8000</v>
      </c>
      <c r="X13" s="18">
        <v>-4944.7</v>
      </c>
      <c r="Y13" s="18">
        <v>5000</v>
      </c>
      <c r="Z13" s="18">
        <v>-2160.59</v>
      </c>
      <c r="AA13" s="18">
        <v>6000</v>
      </c>
      <c r="AB13" s="18">
        <v>-12906.73</v>
      </c>
      <c r="AC13" s="18">
        <v>17200</v>
      </c>
      <c r="AD13" s="18">
        <v>-12473.21</v>
      </c>
      <c r="AE13" s="18">
        <v>500</v>
      </c>
      <c r="AF13" s="18">
        <v>-2300</v>
      </c>
      <c r="AG13" s="18">
        <v>-17643.419999999998</v>
      </c>
      <c r="AH13" s="18">
        <v>15000</v>
      </c>
      <c r="AI13" s="18">
        <v>5000</v>
      </c>
      <c r="AJ13" s="18">
        <v>-5423.86</v>
      </c>
    </row>
    <row r="14" spans="1:64" s="18" customFormat="1">
      <c r="A14" s="14"/>
      <c r="B14" s="15" t="s">
        <v>35</v>
      </c>
      <c r="C14" s="16">
        <f t="shared" ref="C14:C19" si="1">SUM(D14:AAA14)</f>
        <v>280704.48</v>
      </c>
      <c r="D14" s="17">
        <v>78704.479999999981</v>
      </c>
      <c r="E14" s="18">
        <v>-15000</v>
      </c>
      <c r="F14" s="18">
        <v>357000</v>
      </c>
      <c r="G14" s="18">
        <v>-140000</v>
      </c>
    </row>
    <row r="15" spans="1:64" s="18" customFormat="1">
      <c r="A15" s="14"/>
      <c r="B15" s="15" t="s">
        <v>34</v>
      </c>
      <c r="C15" s="16">
        <f t="shared" si="1"/>
        <v>0</v>
      </c>
      <c r="D15" s="17">
        <v>350000</v>
      </c>
      <c r="E15" s="18">
        <v>-350000</v>
      </c>
    </row>
    <row r="16" spans="1:64" s="18" customFormat="1">
      <c r="A16" s="14"/>
      <c r="B16" s="15" t="s">
        <v>36</v>
      </c>
      <c r="C16" s="16">
        <f t="shared" si="1"/>
        <v>3500</v>
      </c>
      <c r="D16" s="17">
        <v>0</v>
      </c>
      <c r="E16" s="18">
        <v>3500</v>
      </c>
    </row>
    <row r="17" spans="1:8" s="18" customFormat="1">
      <c r="A17" s="14"/>
      <c r="B17" s="15" t="s">
        <v>31</v>
      </c>
      <c r="C17" s="16">
        <f t="shared" si="1"/>
        <v>0</v>
      </c>
      <c r="D17" s="17">
        <v>0</v>
      </c>
      <c r="E17" s="18">
        <v>2500</v>
      </c>
      <c r="F17" s="18">
        <v>-2500</v>
      </c>
    </row>
    <row r="18" spans="1:8" s="18" customFormat="1">
      <c r="A18" s="14"/>
      <c r="B18" s="15" t="s">
        <v>37</v>
      </c>
      <c r="C18" s="16">
        <f t="shared" si="1"/>
        <v>49189.83</v>
      </c>
      <c r="D18" s="17">
        <v>0</v>
      </c>
      <c r="E18" s="18">
        <v>49189.83</v>
      </c>
    </row>
    <row r="19" spans="1:8" s="18" customFormat="1">
      <c r="A19" s="14"/>
      <c r="B19" s="15" t="s">
        <v>32</v>
      </c>
      <c r="C19" s="16">
        <f t="shared" si="1"/>
        <v>7324.2</v>
      </c>
      <c r="D19" s="17">
        <v>0</v>
      </c>
      <c r="E19" s="18">
        <v>7324.2</v>
      </c>
      <c r="F19" s="18">
        <v>7324.2</v>
      </c>
      <c r="G19" s="18">
        <v>-7324.2</v>
      </c>
    </row>
    <row r="20" spans="1:8" s="13" customFormat="1">
      <c r="A20" s="7" t="s">
        <v>51</v>
      </c>
      <c r="B20" s="8" t="s">
        <v>2</v>
      </c>
      <c r="C20" s="9">
        <f>SUM(C21)</f>
        <v>-201736.34000000003</v>
      </c>
      <c r="D20" s="12">
        <v>-340506.02999999997</v>
      </c>
    </row>
    <row r="21" spans="1:8" s="13" customFormat="1">
      <c r="A21" s="14"/>
      <c r="B21" s="8" t="s">
        <v>30</v>
      </c>
      <c r="C21" s="9">
        <f>SUM(C22:C31)</f>
        <v>-201736.34000000003</v>
      </c>
      <c r="D21" s="12">
        <v>-340506.02999999997</v>
      </c>
    </row>
    <row r="22" spans="1:8" s="18" customFormat="1">
      <c r="A22" s="14"/>
      <c r="B22" s="15" t="s">
        <v>28</v>
      </c>
      <c r="C22" s="16">
        <f>SUM(D22:AAA22)</f>
        <v>0</v>
      </c>
      <c r="D22" s="17">
        <v>0</v>
      </c>
      <c r="E22" s="18">
        <v>-1235.8599999999999</v>
      </c>
      <c r="F22" s="18">
        <v>1235.8599999999999</v>
      </c>
    </row>
    <row r="23" spans="1:8" s="18" customFormat="1">
      <c r="A23" s="14"/>
      <c r="B23" s="15" t="s">
        <v>29</v>
      </c>
      <c r="C23" s="16">
        <f>SUM(D23:AAA23)</f>
        <v>-3000</v>
      </c>
      <c r="D23" s="17"/>
      <c r="E23" s="18">
        <v>-3000</v>
      </c>
      <c r="F23" s="18">
        <v>-3000</v>
      </c>
      <c r="G23" s="18">
        <v>3000</v>
      </c>
    </row>
    <row r="24" spans="1:8" s="18" customFormat="1">
      <c r="A24" s="14"/>
      <c r="B24" s="15" t="s">
        <v>24</v>
      </c>
      <c r="C24" s="16">
        <f t="shared" ref="C24:C31" si="2">SUM(D24:AAA24)</f>
        <v>0</v>
      </c>
      <c r="D24" s="17">
        <v>0</v>
      </c>
    </row>
    <row r="25" spans="1:8" s="18" customFormat="1">
      <c r="A25" s="14"/>
      <c r="B25" s="15" t="s">
        <v>27</v>
      </c>
      <c r="C25" s="16">
        <f t="shared" si="2"/>
        <v>-900</v>
      </c>
      <c r="D25" s="17">
        <v>0</v>
      </c>
      <c r="E25" s="18">
        <v>-900</v>
      </c>
      <c r="F25" s="18">
        <v>-900</v>
      </c>
      <c r="G25" s="18">
        <v>900</v>
      </c>
    </row>
    <row r="26" spans="1:8" s="18" customFormat="1">
      <c r="A26" s="14"/>
      <c r="B26" s="15" t="s">
        <v>25</v>
      </c>
      <c r="C26" s="16">
        <f t="shared" si="2"/>
        <v>0</v>
      </c>
      <c r="D26" s="17">
        <v>0</v>
      </c>
    </row>
    <row r="27" spans="1:8" s="18" customFormat="1">
      <c r="A27" s="14"/>
      <c r="B27" s="15" t="s">
        <v>62</v>
      </c>
      <c r="C27" s="16">
        <f t="shared" si="2"/>
        <v>-71421.48</v>
      </c>
      <c r="D27" s="17">
        <v>-72347.289999999994</v>
      </c>
      <c r="E27" s="18">
        <v>925.81</v>
      </c>
    </row>
    <row r="28" spans="1:8" s="18" customFormat="1">
      <c r="A28" s="14"/>
      <c r="B28" s="15" t="s">
        <v>61</v>
      </c>
      <c r="C28" s="16">
        <f t="shared" si="2"/>
        <v>0</v>
      </c>
      <c r="D28" s="17">
        <v>-138503.46</v>
      </c>
      <c r="E28" s="18">
        <v>4888.22</v>
      </c>
      <c r="F28" s="18">
        <v>133615.24</v>
      </c>
      <c r="H28" s="26"/>
    </row>
    <row r="29" spans="1:8" s="18" customFormat="1">
      <c r="A29" s="14"/>
      <c r="B29" s="15" t="s">
        <v>60</v>
      </c>
      <c r="C29" s="16">
        <f t="shared" si="2"/>
        <v>-65513.770000000004</v>
      </c>
      <c r="D29" s="17">
        <v>-67020.86</v>
      </c>
      <c r="E29" s="18">
        <v>1507.09</v>
      </c>
    </row>
    <row r="30" spans="1:8" s="18" customFormat="1">
      <c r="A30" s="14"/>
      <c r="B30" s="15" t="s">
        <v>63</v>
      </c>
      <c r="C30" s="16">
        <f t="shared" si="2"/>
        <v>-60122.39</v>
      </c>
      <c r="D30" s="17">
        <v>-62634.42</v>
      </c>
      <c r="E30" s="18">
        <v>2512.0300000000002</v>
      </c>
    </row>
    <row r="31" spans="1:8" s="18" customFormat="1">
      <c r="A31" s="14"/>
      <c r="B31" s="15" t="s">
        <v>64</v>
      </c>
      <c r="C31" s="16">
        <f t="shared" si="2"/>
        <v>-778.7</v>
      </c>
      <c r="D31" s="17">
        <v>0</v>
      </c>
      <c r="E31" s="18">
        <v>-778.7</v>
      </c>
      <c r="F31" s="25"/>
    </row>
    <row r="32" spans="1:8" s="13" customFormat="1">
      <c r="A32" s="7" t="s">
        <v>51</v>
      </c>
      <c r="B32" s="8" t="s">
        <v>41</v>
      </c>
      <c r="C32" s="9">
        <f>SUM(C33:C34)</f>
        <v>-706268.88</v>
      </c>
      <c r="D32" s="12">
        <v>-706268.88</v>
      </c>
    </row>
    <row r="33" spans="1:22" s="18" customFormat="1">
      <c r="A33" s="27"/>
      <c r="B33" s="28" t="s">
        <v>40</v>
      </c>
      <c r="C33" s="16">
        <v>-601196.64</v>
      </c>
      <c r="D33" s="17">
        <v>-601196.64</v>
      </c>
      <c r="E33" s="25"/>
      <c r="F33" s="25"/>
      <c r="G33" s="25"/>
    </row>
    <row r="34" spans="1:22" s="18" customFormat="1">
      <c r="A34" s="14"/>
      <c r="B34" s="15" t="s">
        <v>39</v>
      </c>
      <c r="C34" s="16">
        <f>SUM(D34:ZZ34)</f>
        <v>-105072.24000000002</v>
      </c>
      <c r="D34" s="17">
        <v>-105072.24000000002</v>
      </c>
    </row>
    <row r="35" spans="1:22" s="13" customFormat="1">
      <c r="A35" s="7" t="s">
        <v>51</v>
      </c>
      <c r="B35" s="8" t="s">
        <v>10</v>
      </c>
      <c r="C35" s="9">
        <f>SUM(C36:C42)</f>
        <v>-123563.34000000001</v>
      </c>
      <c r="D35" s="12">
        <v>0</v>
      </c>
    </row>
    <row r="36" spans="1:22" s="18" customFormat="1">
      <c r="A36" s="14"/>
      <c r="B36" s="15" t="s">
        <v>8</v>
      </c>
      <c r="C36" s="16">
        <f>SUM(D36:AAA36)</f>
        <v>-6000</v>
      </c>
      <c r="D36" s="17">
        <v>0</v>
      </c>
      <c r="E36" s="18">
        <v>-6000</v>
      </c>
    </row>
    <row r="37" spans="1:22" s="18" customFormat="1">
      <c r="A37" s="29"/>
      <c r="B37" s="15" t="s">
        <v>3</v>
      </c>
      <c r="C37" s="16">
        <f t="shared" ref="C37:C42" si="3">SUM(D37:AAA37)</f>
        <v>-63838.23</v>
      </c>
      <c r="D37" s="17">
        <v>0</v>
      </c>
      <c r="E37" s="18">
        <v>-63838.23</v>
      </c>
    </row>
    <row r="38" spans="1:22" s="18" customFormat="1">
      <c r="A38" s="29"/>
      <c r="B38" s="15" t="s">
        <v>9</v>
      </c>
      <c r="C38" s="16">
        <f t="shared" si="3"/>
        <v>0</v>
      </c>
      <c r="D38" s="17">
        <v>0</v>
      </c>
    </row>
    <row r="39" spans="1:22" s="18" customFormat="1">
      <c r="A39" s="29"/>
      <c r="B39" s="15" t="s">
        <v>5</v>
      </c>
      <c r="C39" s="16">
        <f t="shared" si="3"/>
        <v>0</v>
      </c>
      <c r="D39" s="17">
        <v>0</v>
      </c>
    </row>
    <row r="40" spans="1:22" s="18" customFormat="1">
      <c r="A40" s="29"/>
      <c r="B40" s="15" t="s">
        <v>4</v>
      </c>
      <c r="C40" s="16">
        <f t="shared" si="3"/>
        <v>-20</v>
      </c>
      <c r="D40" s="17">
        <v>0</v>
      </c>
      <c r="E40" s="18">
        <v>-20</v>
      </c>
    </row>
    <row r="41" spans="1:22" s="18" customFormat="1">
      <c r="A41" s="29"/>
      <c r="B41" s="15" t="s">
        <v>7</v>
      </c>
      <c r="C41" s="16">
        <f t="shared" si="3"/>
        <v>-41574.67</v>
      </c>
      <c r="D41" s="17">
        <v>0</v>
      </c>
      <c r="E41" s="18">
        <v>-6514.17</v>
      </c>
      <c r="F41" s="18">
        <v>-416.67</v>
      </c>
      <c r="G41" s="18">
        <v>-3285.93</v>
      </c>
      <c r="H41" s="18">
        <v>-2684.69</v>
      </c>
      <c r="I41" s="18">
        <v>-810.77</v>
      </c>
      <c r="J41" s="18">
        <v>-690.95</v>
      </c>
      <c r="K41" s="18">
        <v>-2390.2600000000002</v>
      </c>
      <c r="L41" s="18">
        <v>-1485.67</v>
      </c>
      <c r="M41" s="18">
        <v>-423.34</v>
      </c>
      <c r="N41" s="18">
        <v>-2048.96</v>
      </c>
      <c r="O41" s="18">
        <v>-530.77</v>
      </c>
      <c r="P41" s="18">
        <v>-1105.3</v>
      </c>
      <c r="Q41" s="18">
        <v>-474.41</v>
      </c>
      <c r="R41" s="18">
        <v>-4273.2700000000004</v>
      </c>
      <c r="S41" s="18">
        <v>-5106.79</v>
      </c>
      <c r="T41" s="18">
        <v>-900</v>
      </c>
      <c r="U41" s="18">
        <v>-6431.58</v>
      </c>
      <c r="V41" s="18">
        <v>-2001.14</v>
      </c>
    </row>
    <row r="42" spans="1:22" s="18" customFormat="1">
      <c r="A42" s="29"/>
      <c r="B42" s="15" t="s">
        <v>6</v>
      </c>
      <c r="C42" s="16">
        <f t="shared" si="3"/>
        <v>-12130.439999999999</v>
      </c>
      <c r="D42" s="17">
        <v>0</v>
      </c>
      <c r="E42" s="18">
        <v>-1.97</v>
      </c>
      <c r="F42" s="18">
        <v>-3.26</v>
      </c>
      <c r="G42" s="18">
        <v>-10642.4</v>
      </c>
      <c r="H42" s="18">
        <v>-1482.81</v>
      </c>
    </row>
    <row r="43" spans="1:22" s="13" customFormat="1">
      <c r="A43" s="7" t="s">
        <v>52</v>
      </c>
      <c r="B43" s="8" t="s">
        <v>22</v>
      </c>
      <c r="C43" s="9">
        <f>SUM(C44:C56)</f>
        <v>40557.489999999991</v>
      </c>
      <c r="D43" s="12">
        <v>0</v>
      </c>
    </row>
    <row r="44" spans="1:22" s="18" customFormat="1">
      <c r="A44" s="29"/>
      <c r="B44" s="15" t="s">
        <v>12</v>
      </c>
      <c r="C44" s="16">
        <f>SUM(D44:AAA44)</f>
        <v>1485</v>
      </c>
      <c r="D44" s="17">
        <v>0</v>
      </c>
      <c r="E44" s="18">
        <v>1435</v>
      </c>
      <c r="F44" s="18">
        <v>50</v>
      </c>
    </row>
    <row r="45" spans="1:22" s="18" customFormat="1">
      <c r="A45" s="29"/>
      <c r="B45" s="15" t="s">
        <v>20</v>
      </c>
      <c r="C45" s="16">
        <f t="shared" ref="C45:C57" si="4">SUM(D45:AAA45)</f>
        <v>1914</v>
      </c>
      <c r="D45" s="17">
        <v>0</v>
      </c>
      <c r="E45" s="18">
        <v>1800</v>
      </c>
      <c r="F45" s="18">
        <v>80</v>
      </c>
      <c r="G45" s="18">
        <v>34</v>
      </c>
    </row>
    <row r="46" spans="1:22" s="18" customFormat="1">
      <c r="A46" s="29"/>
      <c r="B46" s="15" t="s">
        <v>18</v>
      </c>
      <c r="C46" s="16">
        <f t="shared" si="4"/>
        <v>2014.56</v>
      </c>
      <c r="D46" s="17">
        <v>0</v>
      </c>
      <c r="E46" s="18">
        <v>1235.8599999999999</v>
      </c>
      <c r="F46" s="18">
        <v>778.7</v>
      </c>
    </row>
    <row r="47" spans="1:22" s="18" customFormat="1">
      <c r="A47" s="29"/>
      <c r="B47" s="15" t="s">
        <v>17</v>
      </c>
      <c r="C47" s="16">
        <f t="shared" si="4"/>
        <v>701</v>
      </c>
      <c r="D47" s="17">
        <v>0</v>
      </c>
      <c r="E47" s="18">
        <v>701</v>
      </c>
    </row>
    <row r="48" spans="1:22" s="18" customFormat="1">
      <c r="A48" s="29"/>
      <c r="B48" s="15" t="s">
        <v>11</v>
      </c>
      <c r="C48" s="16">
        <f t="shared" si="4"/>
        <v>3110</v>
      </c>
      <c r="D48" s="17">
        <v>0</v>
      </c>
      <c r="E48" s="18">
        <v>150</v>
      </c>
      <c r="F48" s="18">
        <v>75</v>
      </c>
      <c r="G48" s="18">
        <v>100</v>
      </c>
      <c r="H48" s="18">
        <v>75</v>
      </c>
      <c r="I48" s="18">
        <v>110</v>
      </c>
      <c r="J48" s="18">
        <v>1000</v>
      </c>
      <c r="K48" s="18">
        <v>600</v>
      </c>
      <c r="L48" s="18">
        <v>1000</v>
      </c>
    </row>
    <row r="49" spans="1:22" s="18" customFormat="1">
      <c r="A49" s="29"/>
      <c r="B49" s="15" t="s">
        <v>21</v>
      </c>
      <c r="C49" s="16">
        <f t="shared" si="4"/>
        <v>164.25</v>
      </c>
      <c r="D49" s="17">
        <v>0</v>
      </c>
      <c r="E49" s="18">
        <v>144.13999999999999</v>
      </c>
      <c r="F49" s="18">
        <v>12.96</v>
      </c>
      <c r="G49" s="18">
        <v>5.3</v>
      </c>
      <c r="H49" s="18">
        <v>1.85</v>
      </c>
    </row>
    <row r="50" spans="1:22" s="18" customFormat="1">
      <c r="A50" s="29"/>
      <c r="B50" s="15" t="s">
        <v>15</v>
      </c>
      <c r="C50" s="16">
        <f t="shared" si="4"/>
        <v>7769.1799999999994</v>
      </c>
      <c r="D50" s="17"/>
      <c r="E50" s="18">
        <v>1027.28</v>
      </c>
      <c r="F50" s="18">
        <v>3572.23</v>
      </c>
      <c r="G50" s="18">
        <v>459.49</v>
      </c>
      <c r="H50" s="18">
        <v>1688.11</v>
      </c>
      <c r="I50" s="18">
        <v>1022.07</v>
      </c>
    </row>
    <row r="51" spans="1:22" s="18" customFormat="1">
      <c r="A51" s="29"/>
      <c r="B51" s="15" t="s">
        <v>14</v>
      </c>
      <c r="C51" s="16">
        <f t="shared" si="4"/>
        <v>0</v>
      </c>
      <c r="D51" s="17">
        <v>0</v>
      </c>
    </row>
    <row r="52" spans="1:22" s="18" customFormat="1">
      <c r="A52" s="29"/>
      <c r="B52" s="15" t="s">
        <v>68</v>
      </c>
      <c r="C52" s="16">
        <f t="shared" si="4"/>
        <v>14176.3</v>
      </c>
      <c r="D52" s="17">
        <v>0</v>
      </c>
      <c r="E52" s="18">
        <v>6000</v>
      </c>
      <c r="F52" s="18">
        <v>130</v>
      </c>
      <c r="G52" s="18">
        <v>3699.3</v>
      </c>
      <c r="H52" s="18">
        <v>505</v>
      </c>
      <c r="I52" s="18">
        <v>182</v>
      </c>
      <c r="J52" s="18">
        <v>378</v>
      </c>
      <c r="K52" s="18">
        <v>100</v>
      </c>
      <c r="L52" s="18">
        <v>475</v>
      </c>
      <c r="M52" s="18">
        <v>540</v>
      </c>
      <c r="N52" s="18">
        <v>199</v>
      </c>
      <c r="O52" s="18">
        <v>285</v>
      </c>
      <c r="P52" s="18">
        <v>223</v>
      </c>
      <c r="Q52" s="18">
        <v>370</v>
      </c>
      <c r="R52" s="18">
        <v>250</v>
      </c>
      <c r="S52" s="18">
        <v>220</v>
      </c>
      <c r="T52" s="18">
        <v>110</v>
      </c>
      <c r="U52" s="18">
        <v>90</v>
      </c>
      <c r="V52" s="18">
        <v>420</v>
      </c>
    </row>
    <row r="53" spans="1:22" s="18" customFormat="1">
      <c r="A53" s="29"/>
      <c r="B53" s="15" t="s">
        <v>16</v>
      </c>
      <c r="C53" s="16">
        <f t="shared" si="4"/>
        <v>7911.25</v>
      </c>
      <c r="D53" s="17">
        <v>0</v>
      </c>
      <c r="E53" s="18">
        <v>660</v>
      </c>
      <c r="F53" s="18">
        <v>635</v>
      </c>
      <c r="G53" s="18">
        <v>270</v>
      </c>
      <c r="H53" s="18">
        <v>245</v>
      </c>
      <c r="I53" s="18">
        <v>275</v>
      </c>
      <c r="J53" s="18">
        <v>450</v>
      </c>
      <c r="K53" s="18">
        <v>110</v>
      </c>
      <c r="L53" s="18">
        <v>57</v>
      </c>
      <c r="M53" s="18">
        <v>679</v>
      </c>
      <c r="N53" s="18">
        <v>110</v>
      </c>
      <c r="O53" s="18">
        <v>2325</v>
      </c>
      <c r="P53" s="18">
        <v>30</v>
      </c>
      <c r="Q53" s="18">
        <v>660</v>
      </c>
      <c r="R53" s="18">
        <v>1185.25</v>
      </c>
      <c r="S53" s="18">
        <v>120</v>
      </c>
      <c r="T53" s="18">
        <v>100</v>
      </c>
    </row>
    <row r="54" spans="1:22" s="18" customFormat="1">
      <c r="A54" s="29"/>
      <c r="B54" s="15" t="s">
        <v>66</v>
      </c>
      <c r="C54" s="16">
        <f t="shared" si="4"/>
        <v>0</v>
      </c>
      <c r="D54" s="17">
        <v>0</v>
      </c>
    </row>
    <row r="55" spans="1:22" s="18" customFormat="1">
      <c r="A55" s="29"/>
      <c r="B55" s="15" t="s">
        <v>13</v>
      </c>
      <c r="C55" s="16">
        <f>SUM(D55:ZZ55)</f>
        <v>1311.95</v>
      </c>
      <c r="D55" s="17">
        <v>0</v>
      </c>
      <c r="E55" s="18">
        <v>20</v>
      </c>
      <c r="F55" s="18">
        <v>1176.95</v>
      </c>
      <c r="G55" s="18">
        <v>75</v>
      </c>
      <c r="H55" s="18">
        <v>40</v>
      </c>
    </row>
    <row r="56" spans="1:22" s="18" customFormat="1">
      <c r="A56" s="29"/>
      <c r="B56" s="15" t="s">
        <v>65</v>
      </c>
      <c r="C56" s="16">
        <f>SUM(D56:AAA56)</f>
        <v>0</v>
      </c>
      <c r="D56" s="17">
        <v>0</v>
      </c>
    </row>
    <row r="57" spans="1:22" s="18" customFormat="1">
      <c r="A57" s="29"/>
      <c r="B57" s="15"/>
      <c r="C57" s="16">
        <f t="shared" si="4"/>
        <v>0</v>
      </c>
      <c r="D57" s="17">
        <v>0</v>
      </c>
    </row>
    <row r="58" spans="1:22" s="18" customFormat="1">
      <c r="A58" s="29"/>
      <c r="B58" s="15"/>
      <c r="C58" s="16"/>
      <c r="D58" s="17"/>
    </row>
    <row r="59" spans="1:22" s="18" customFormat="1">
      <c r="A59" s="29"/>
      <c r="B59" s="15"/>
      <c r="C59" s="16"/>
      <c r="D59" s="17"/>
    </row>
    <row r="60" spans="1:22" s="18" customFormat="1">
      <c r="A60" s="29"/>
      <c r="B60" s="15"/>
      <c r="C60" s="16"/>
      <c r="D60" s="17"/>
    </row>
    <row r="61" spans="1:22" s="18" customFormat="1">
      <c r="A61" s="29"/>
      <c r="B61" s="15"/>
      <c r="C61" s="16"/>
      <c r="D61" s="17"/>
    </row>
    <row r="62" spans="1:22" s="18" customFormat="1">
      <c r="A62" s="29"/>
      <c r="B62" s="15"/>
      <c r="C62" s="16"/>
      <c r="D62" s="17"/>
    </row>
    <row r="63" spans="1:22" s="18" customFormat="1">
      <c r="A63" s="29"/>
      <c r="B63" s="15"/>
      <c r="C63" s="16"/>
      <c r="D63" s="17"/>
    </row>
    <row r="64" spans="1:2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19" sqref="D1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991011.07000000018</v>
      </c>
    </row>
    <row r="5" spans="2:5">
      <c r="B5" s="2" t="s">
        <v>57</v>
      </c>
      <c r="C5" s="1"/>
      <c r="D5" s="1">
        <f>contabilidad!C20+contabilidad!C32</f>
        <v>-908005.22</v>
      </c>
    </row>
    <row r="6" spans="2:5">
      <c r="B6" s="2" t="s">
        <v>58</v>
      </c>
      <c r="D6" s="1">
        <f>contabilidad!C35+contabilidad!C43</f>
        <v>-83005.85000000002</v>
      </c>
    </row>
    <row r="7" spans="2:5">
      <c r="C7" s="1">
        <f>SUM(C4:C6)</f>
        <v>991011.07000000018</v>
      </c>
      <c r="D7" s="1">
        <f>SUM(D5:D6)</f>
        <v>-991011.07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balanza comprobacion</vt:lpstr>
      <vt:lpstr>mes de mayo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2019-06-19T18:44:00Z</dcterms:modified>
</cp:coreProperties>
</file>