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-15" windowWidth="19260" windowHeight="11610" tabRatio="655" activeTab="1"/>
  </bookViews>
  <sheets>
    <sheet name="Estado financiero" sheetId="13" r:id="rId1"/>
    <sheet name="Gastos Diario" sheetId="15" r:id="rId2"/>
    <sheet name="leyenda" sheetId="1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3"/>
  <c r="H30"/>
  <c r="C33"/>
  <c r="D30" s="1"/>
  <c r="D38"/>
  <c r="H36"/>
  <c r="G9"/>
  <c r="G10"/>
  <c r="H46" l="1"/>
  <c r="D46"/>
  <c r="G11"/>
  <c r="G12"/>
  <c r="G13" l="1"/>
  <c r="G14" s="1"/>
</calcChain>
</file>

<file path=xl/comments1.xml><?xml version="1.0" encoding="utf-8"?>
<comments xmlns="http://schemas.openxmlformats.org/spreadsheetml/2006/main">
  <authors>
    <author>Adelson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 que requiere de mi presencia, debo invertir mi tiempo.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que no requieren de tu presencia o tiempo, que se genera solo. No incluye el salario porque este necesita de tu presencia.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Flujo de efectivo mensual,Lo que te queda del mes limpio.</t>
        </r>
      </text>
    </comment>
  </commentList>
</comments>
</file>

<file path=xl/sharedStrings.xml><?xml version="1.0" encoding="utf-8"?>
<sst xmlns="http://schemas.openxmlformats.org/spreadsheetml/2006/main" count="110" uniqueCount="94">
  <si>
    <t>ACTIVOS</t>
  </si>
  <si>
    <t>PASIVOS</t>
  </si>
  <si>
    <t>INGRESOS</t>
  </si>
  <si>
    <t>GASTOS</t>
  </si>
  <si>
    <t>MONTO</t>
  </si>
  <si>
    <t>TOTAL PASIVOS</t>
  </si>
  <si>
    <t>TOTAL ACTIVOS</t>
  </si>
  <si>
    <t>Caja</t>
  </si>
  <si>
    <t>ejemplos</t>
  </si>
  <si>
    <t>Hoja balance</t>
  </si>
  <si>
    <t>COSTO</t>
  </si>
  <si>
    <t>activo</t>
  </si>
  <si>
    <t>pasivo</t>
  </si>
  <si>
    <t>Impuestos</t>
  </si>
  <si>
    <t>Informatica</t>
  </si>
  <si>
    <t>HOJA DE BALANCE</t>
  </si>
  <si>
    <t>AUDITOR:</t>
  </si>
  <si>
    <t>JUGADOR:</t>
  </si>
  <si>
    <t>PROFESION:</t>
  </si>
  <si>
    <t>INGRESOS PASIVOS:</t>
  </si>
  <si>
    <t>INGRESOS TOTALES:</t>
  </si>
  <si>
    <t>GASTOS TOTALES:</t>
  </si>
  <si>
    <t>BIENES RAICES</t>
  </si>
  <si>
    <t>INICIAL</t>
  </si>
  <si>
    <t>NEGOCIOS</t>
  </si>
  <si>
    <t>ACCIONES/FONDOS/CFDS/DIVISAS ETC.</t>
  </si>
  <si>
    <t>CANTIDAD</t>
  </si>
  <si>
    <t>AUXILIAR</t>
  </si>
  <si>
    <t>DISPONIBLE</t>
  </si>
  <si>
    <t>Adelson Sanchez</t>
  </si>
  <si>
    <t>Rosalis Perez</t>
  </si>
  <si>
    <t>INGRESOS ACTIVOS</t>
  </si>
  <si>
    <t>Lactancia por maternidad Sebastian (20)</t>
  </si>
  <si>
    <t>declaracion ingresos</t>
  </si>
  <si>
    <t xml:space="preserve">: presta 1000 a 3 meses y cobra 400 mensual. </t>
  </si>
  <si>
    <t>: son los ingresos y gastos con cuotas mensuales, no el total, ej: un prestamo de 10,000 aqui se pondra la cuota mensual de 750.</t>
  </si>
  <si>
    <t>: son los activos, pasivos con monto totales, ej  para un prestamo de 10000 con cuota mensual de 750, aqui se pondran los 10,000</t>
  </si>
  <si>
    <t>INGRESOS PASIVOS</t>
  </si>
  <si>
    <t>ESTADO DE RESULTADO</t>
  </si>
  <si>
    <t>FLUJO DE CAJA</t>
  </si>
  <si>
    <t>FLUJO DE CAJA:</t>
  </si>
  <si>
    <t>celular LG-M153 100 minutos</t>
  </si>
  <si>
    <t>: aquello que ingresa dinero a mi bolsillo, no puede sacar ni ser negativo, porque entonces ahora seria un pasivo</t>
  </si>
  <si>
    <t>: aquello que saca dinero de mi bolsillo, no puede entrarlo ni ser positivo, si lo es, debes llevarlo a la columna de activo.</t>
  </si>
  <si>
    <t>BHD Leon</t>
  </si>
  <si>
    <t>Casa donde vivo</t>
  </si>
  <si>
    <t>Salario el 30</t>
  </si>
  <si>
    <t>BHD Leon Tarjeta Credito 6405 siremax</t>
  </si>
  <si>
    <t>Ahorros</t>
  </si>
  <si>
    <t>Prestamos</t>
  </si>
  <si>
    <t>Servicios</t>
  </si>
  <si>
    <t>Descripcion</t>
  </si>
  <si>
    <t>Monto</t>
  </si>
  <si>
    <t>Dia</t>
  </si>
  <si>
    <t>Santa cruz</t>
  </si>
  <si>
    <t>Popular</t>
  </si>
  <si>
    <t>Fondo Inversion BHD Adelson</t>
  </si>
  <si>
    <t>Fondo Inversion BHD Neysy</t>
  </si>
  <si>
    <t>Fondo de inversion bhd Adelson y neysy</t>
  </si>
  <si>
    <t>BanReservas Adelson/Rosalis</t>
  </si>
  <si>
    <t>ESTADO DE SITUACION AL 26/08/2020</t>
  </si>
  <si>
    <t>BHD Leon Prestamo Adeldon</t>
  </si>
  <si>
    <t>GASTOS CON TARJETA CREDITO</t>
  </si>
  <si>
    <t>Efectivo</t>
  </si>
  <si>
    <t>BHD Leon prestamo Adelson el 30</t>
  </si>
  <si>
    <t>BHD Leon prestamo Rosalis el 15 pausado</t>
  </si>
  <si>
    <t>Impuestos y cargos por servicios Cuentas bancos</t>
  </si>
  <si>
    <t>Pago alquiler casa el 30</t>
  </si>
  <si>
    <t>Pago luz casa el 12</t>
  </si>
  <si>
    <t>Pago agua casa el 30</t>
  </si>
  <si>
    <t>Internet Claro dominicana el 30</t>
  </si>
  <si>
    <t>Compra del hogar</t>
  </si>
  <si>
    <t>GASTOS DIARIO CON EFECTIVO</t>
  </si>
  <si>
    <t>BHD Leon prestamo Rosalis 29000</t>
  </si>
  <si>
    <t>Neysy para Fondo BHD    30000+40000</t>
  </si>
  <si>
    <t>BHD Leon Tarjeta Credito 6405 el 10</t>
  </si>
  <si>
    <t>Pago de Agua de la casa</t>
  </si>
  <si>
    <t>Harina</t>
  </si>
  <si>
    <t>Pasaje a Secretaria</t>
  </si>
  <si>
    <t xml:space="preserve">Agua </t>
  </si>
  <si>
    <t>Limon</t>
  </si>
  <si>
    <t>Leche Canection</t>
  </si>
  <si>
    <t xml:space="preserve">Comida </t>
  </si>
  <si>
    <t>Maiz</t>
  </si>
  <si>
    <t>Funda de pan</t>
  </si>
  <si>
    <t>Carne de cerdo</t>
  </si>
  <si>
    <t>Aguacate</t>
  </si>
  <si>
    <t>Platano</t>
  </si>
  <si>
    <t>Pasaje a la sirena</t>
  </si>
  <si>
    <t>Miel y agua</t>
  </si>
  <si>
    <t>Vino y Romo</t>
  </si>
  <si>
    <t>Compra en la Sirena</t>
  </si>
  <si>
    <t>Helado</t>
  </si>
  <si>
    <t>Coqui</t>
  </si>
</sst>
</file>

<file path=xl/styles.xml><?xml version="1.0" encoding="utf-8"?>
<styleSheet xmlns="http://schemas.openxmlformats.org/spreadsheetml/2006/main">
  <numFmts count="4">
    <numFmt numFmtId="44" formatCode="_(&quot;RD$&quot;* #,##0.00_);_(&quot;RD$&quot;* \(#,##0.00\);_(&quot;RD$&quot;* &quot;-&quot;??_);_(@_)"/>
    <numFmt numFmtId="43" formatCode="_(* #,##0.00_);_(* \(#,##0.00\);_(* &quot;-&quot;??_);_(@_)"/>
    <numFmt numFmtId="164" formatCode="#,##0.00;[Red]#,##0.00"/>
    <numFmt numFmtId="165" formatCode="_-* #,##0.00\ [$€-C0A]_-;\-* #,##0.00\ [$€-C0A]_-;_-* &quot;-&quot;??\ [$€-C0A]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/>
    <xf numFmtId="0" fontId="3" fillId="3" borderId="0" xfId="0" applyFont="1" applyFill="1"/>
    <xf numFmtId="0" fontId="0" fillId="0" borderId="1" xfId="0" applyBorder="1" applyAlignment="1">
      <alignment horizontal="left" indent="1"/>
    </xf>
    <xf numFmtId="0" fontId="2" fillId="0" borderId="0" xfId="0" applyFont="1"/>
    <xf numFmtId="0" fontId="2" fillId="5" borderId="2" xfId="0" applyFont="1" applyFill="1" applyBorder="1"/>
    <xf numFmtId="0" fontId="0" fillId="6" borderId="0" xfId="0" applyFill="1"/>
    <xf numFmtId="0" fontId="2" fillId="5" borderId="2" xfId="0" applyFont="1" applyFill="1" applyBorder="1" applyAlignment="1">
      <alignment horizontal="left"/>
    </xf>
    <xf numFmtId="164" fontId="2" fillId="5" borderId="0" xfId="1" applyNumberFormat="1" applyFont="1" applyFill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2" fillId="5" borderId="2" xfId="1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 vertical="center"/>
    </xf>
    <xf numFmtId="164" fontId="5" fillId="4" borderId="2" xfId="1" applyNumberFormat="1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164" fontId="0" fillId="6" borderId="0" xfId="1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164" fontId="5" fillId="6" borderId="0" xfId="1" applyNumberFormat="1" applyFont="1" applyFill="1" applyAlignment="1">
      <alignment horizontal="right"/>
    </xf>
    <xf numFmtId="164" fontId="10" fillId="6" borderId="0" xfId="1" applyNumberFormat="1" applyFont="1" applyFill="1" applyAlignment="1">
      <alignment horizontal="right"/>
    </xf>
    <xf numFmtId="164" fontId="9" fillId="6" borderId="0" xfId="1" applyNumberFormat="1" applyFont="1" applyFill="1" applyAlignment="1">
      <alignment horizontal="right"/>
    </xf>
    <xf numFmtId="164" fontId="11" fillId="6" borderId="0" xfId="1" applyNumberFormat="1" applyFont="1" applyFill="1" applyAlignment="1">
      <alignment horizontal="right"/>
    </xf>
    <xf numFmtId="164" fontId="0" fillId="6" borderId="0" xfId="1" applyNumberFormat="1" applyFont="1" applyFill="1" applyAlignment="1">
      <alignment horizontal="left" indent="1"/>
    </xf>
    <xf numFmtId="0" fontId="2" fillId="5" borderId="0" xfId="0" applyFont="1" applyFill="1" applyAlignment="1">
      <alignment horizontal="left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164" fontId="4" fillId="4" borderId="2" xfId="1" applyNumberFormat="1" applyFont="1" applyFill="1" applyBorder="1" applyAlignment="1">
      <alignment horizontal="right"/>
    </xf>
    <xf numFmtId="164" fontId="4" fillId="4" borderId="1" xfId="1" applyNumberFormat="1" applyFont="1" applyFill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14" fillId="0" borderId="1" xfId="0" applyFont="1" applyBorder="1" applyAlignment="1">
      <alignment horizontal="left" indent="2"/>
    </xf>
    <xf numFmtId="164" fontId="15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6" borderId="0" xfId="1" applyNumberFormat="1" applyFont="1" applyFill="1" applyAlignment="1">
      <alignment horizontal="left" indent="1"/>
    </xf>
    <xf numFmtId="164" fontId="14" fillId="0" borderId="1" xfId="1" applyNumberFormat="1" applyFont="1" applyBorder="1" applyAlignment="1">
      <alignment horizontal="right"/>
    </xf>
    <xf numFmtId="0" fontId="14" fillId="0" borderId="1" xfId="0" applyFont="1" applyBorder="1" applyAlignment="1">
      <alignment horizontal="left" vertical="center" indent="2"/>
    </xf>
    <xf numFmtId="0" fontId="3" fillId="3" borderId="0" xfId="0" applyFont="1" applyFill="1" applyAlignment="1"/>
    <xf numFmtId="164" fontId="0" fillId="3" borderId="0" xfId="1" applyNumberFormat="1" applyFont="1" applyFill="1" applyAlignment="1">
      <alignment horizontal="right"/>
    </xf>
    <xf numFmtId="0" fontId="2" fillId="3" borderId="0" xfId="0" applyFont="1" applyFill="1"/>
    <xf numFmtId="164" fontId="2" fillId="3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/>
    <xf numFmtId="0" fontId="14" fillId="0" borderId="1" xfId="0" applyFont="1" applyBorder="1" applyAlignment="1">
      <alignment horizontal="left" indent="3"/>
    </xf>
    <xf numFmtId="164" fontId="16" fillId="6" borderId="0" xfId="1" applyNumberFormat="1" applyFont="1" applyFill="1" applyAlignment="1">
      <alignment horizontal="right"/>
    </xf>
    <xf numFmtId="164" fontId="6" fillId="0" borderId="1" xfId="1" applyNumberFormat="1" applyFont="1" applyBorder="1" applyAlignment="1">
      <alignment horizontal="right"/>
    </xf>
    <xf numFmtId="0" fontId="0" fillId="6" borderId="0" xfId="0" applyFont="1" applyFill="1"/>
    <xf numFmtId="0" fontId="2" fillId="6" borderId="0" xfId="0" applyFont="1" applyFill="1" applyAlignment="1">
      <alignment horizontal="right"/>
    </xf>
    <xf numFmtId="0" fontId="17" fillId="6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right"/>
    </xf>
    <xf numFmtId="164" fontId="1" fillId="0" borderId="1" xfId="1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left" indent="1"/>
    </xf>
    <xf numFmtId="0" fontId="0" fillId="3" borderId="0" xfId="0" applyFont="1" applyFill="1"/>
    <xf numFmtId="14" fontId="0" fillId="0" borderId="0" xfId="0" applyNumberFormat="1"/>
    <xf numFmtId="44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left"/>
    </xf>
    <xf numFmtId="0" fontId="2" fillId="7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9"/>
  <sheetViews>
    <sheetView showGridLines="0" topLeftCell="A16" workbookViewId="0">
      <selection activeCell="F34" sqref="F34"/>
    </sheetView>
  </sheetViews>
  <sheetFormatPr baseColWidth="10" defaultRowHeight="15"/>
  <cols>
    <col min="1" max="1" width="11.42578125" style="4"/>
    <col min="2" max="2" width="50.85546875" style="2" bestFit="1" customWidth="1"/>
    <col min="3" max="3" width="11.7109375" style="39" customWidth="1"/>
    <col min="4" max="4" width="11.7109375" style="39" bestFit="1" customWidth="1"/>
    <col min="5" max="5" width="2.7109375" style="1" customWidth="1"/>
    <col min="6" max="6" width="53.5703125" style="1" customWidth="1"/>
    <col min="7" max="7" width="10.85546875" style="39" customWidth="1"/>
    <col min="8" max="8" width="10.42578125" style="39" customWidth="1"/>
    <col min="9" max="16384" width="11.42578125" style="1"/>
  </cols>
  <sheetData>
    <row r="2" spans="1:8" ht="26.25">
      <c r="B2" s="61" t="s">
        <v>60</v>
      </c>
      <c r="C2" s="61"/>
      <c r="D2" s="61"/>
      <c r="E2" s="61"/>
      <c r="F2" s="61"/>
      <c r="G2" s="61"/>
      <c r="H2" s="61"/>
    </row>
    <row r="3" spans="1:8" ht="6.75" customHeight="1"/>
    <row r="4" spans="1:8">
      <c r="B4" s="60" t="s">
        <v>38</v>
      </c>
      <c r="C4" s="60"/>
      <c r="D4" s="60"/>
      <c r="F4" s="60" t="s">
        <v>39</v>
      </c>
      <c r="G4" s="60"/>
      <c r="H4" s="60"/>
    </row>
    <row r="5" spans="1:8">
      <c r="B5" s="23" t="s">
        <v>2</v>
      </c>
      <c r="C5" s="12"/>
      <c r="D5" s="10"/>
      <c r="F5" s="15" t="s">
        <v>18</v>
      </c>
      <c r="G5" s="22" t="s">
        <v>14</v>
      </c>
      <c r="H5" s="22"/>
    </row>
    <row r="6" spans="1:8">
      <c r="B6" s="23" t="s">
        <v>31</v>
      </c>
      <c r="C6" s="12" t="s">
        <v>27</v>
      </c>
      <c r="D6" s="10" t="s">
        <v>4</v>
      </c>
      <c r="F6" s="15" t="s">
        <v>17</v>
      </c>
      <c r="G6" s="22" t="s">
        <v>29</v>
      </c>
      <c r="H6" s="22"/>
    </row>
    <row r="7" spans="1:8">
      <c r="B7" s="5" t="s">
        <v>46</v>
      </c>
      <c r="C7" s="11"/>
      <c r="D7" s="11">
        <v>55000</v>
      </c>
      <c r="F7" s="15" t="s">
        <v>16</v>
      </c>
      <c r="G7" s="35" t="s">
        <v>30</v>
      </c>
      <c r="H7" s="35"/>
    </row>
    <row r="8" spans="1:8">
      <c r="B8" s="23" t="s">
        <v>37</v>
      </c>
      <c r="C8" s="12" t="s">
        <v>27</v>
      </c>
      <c r="D8" s="10" t="s">
        <v>4</v>
      </c>
      <c r="F8" s="17"/>
      <c r="G8" s="16"/>
      <c r="H8" s="16"/>
    </row>
    <row r="9" spans="1:8">
      <c r="B9" s="5" t="s">
        <v>58</v>
      </c>
      <c r="C9" s="11"/>
      <c r="D9" s="11">
        <v>140</v>
      </c>
      <c r="F9" s="15" t="s">
        <v>31</v>
      </c>
      <c r="G9" s="16">
        <f>SUM(D7:D7)</f>
        <v>55000</v>
      </c>
      <c r="H9" s="16"/>
    </row>
    <row r="10" spans="1:8">
      <c r="B10" s="5" t="s">
        <v>32</v>
      </c>
      <c r="C10" s="11"/>
      <c r="D10" s="11">
        <v>1800</v>
      </c>
      <c r="F10" s="15" t="s">
        <v>19</v>
      </c>
      <c r="G10" s="16">
        <f>SUM(D9:D12)</f>
        <v>2440</v>
      </c>
      <c r="H10" s="16"/>
    </row>
    <row r="11" spans="1:8">
      <c r="B11" s="5" t="s">
        <v>47</v>
      </c>
      <c r="C11" s="11"/>
      <c r="D11" s="11">
        <v>500</v>
      </c>
      <c r="F11" s="15" t="s">
        <v>20</v>
      </c>
      <c r="G11" s="21">
        <f>G9+G10</f>
        <v>57440</v>
      </c>
      <c r="H11" s="21"/>
    </row>
    <row r="12" spans="1:8">
      <c r="B12" s="5"/>
      <c r="C12" s="11"/>
      <c r="D12" s="11"/>
      <c r="F12" s="15" t="s">
        <v>21</v>
      </c>
      <c r="G12" s="18">
        <f>SUM(D14:D25)</f>
        <v>38884.990000000005</v>
      </c>
      <c r="H12" s="18"/>
    </row>
    <row r="13" spans="1:8">
      <c r="B13" s="23" t="s">
        <v>3</v>
      </c>
      <c r="C13" s="12" t="s">
        <v>27</v>
      </c>
      <c r="D13" s="10" t="s">
        <v>4</v>
      </c>
      <c r="F13" s="15" t="s">
        <v>40</v>
      </c>
      <c r="G13" s="20">
        <f>G11-G12</f>
        <v>18555.009999999995</v>
      </c>
      <c r="H13" s="19"/>
    </row>
    <row r="14" spans="1:8">
      <c r="B14" s="5" t="s">
        <v>13</v>
      </c>
      <c r="C14" s="11"/>
      <c r="D14" s="11">
        <v>5810.11</v>
      </c>
      <c r="F14" s="15" t="s">
        <v>28</v>
      </c>
      <c r="G14" s="45">
        <f>D30+G13</f>
        <v>33801.519999999997</v>
      </c>
      <c r="H14" s="20"/>
    </row>
    <row r="15" spans="1:8">
      <c r="B15" s="31" t="s">
        <v>41</v>
      </c>
      <c r="C15" s="46"/>
      <c r="D15" s="28">
        <v>100</v>
      </c>
      <c r="F15" s="48"/>
      <c r="G15" s="16"/>
      <c r="H15" s="16"/>
    </row>
    <row r="16" spans="1:8" s="55" customFormat="1">
      <c r="A16" s="4"/>
      <c r="B16" s="54" t="s">
        <v>71</v>
      </c>
      <c r="C16" s="28"/>
      <c r="D16" s="28">
        <v>12000</v>
      </c>
      <c r="E16" s="42"/>
      <c r="F16" s="47"/>
      <c r="G16" s="16"/>
      <c r="H16" s="16"/>
    </row>
    <row r="17" spans="1:8">
      <c r="B17" s="5" t="s">
        <v>63</v>
      </c>
      <c r="C17" s="28"/>
      <c r="D17" s="28">
        <v>1000</v>
      </c>
      <c r="E17" s="42"/>
      <c r="F17" s="49"/>
      <c r="G17" s="16"/>
      <c r="H17" s="16"/>
    </row>
    <row r="18" spans="1:8">
      <c r="B18" s="5" t="s">
        <v>64</v>
      </c>
      <c r="C18" s="28"/>
      <c r="D18" s="28">
        <v>6966.38</v>
      </c>
      <c r="E18" s="42"/>
      <c r="F18" s="8"/>
      <c r="G18" s="16"/>
      <c r="H18" s="16"/>
    </row>
    <row r="19" spans="1:8">
      <c r="B19" s="5" t="s">
        <v>65</v>
      </c>
      <c r="C19" s="29">
        <v>3570</v>
      </c>
      <c r="D19" s="28">
        <v>0</v>
      </c>
      <c r="E19" s="42"/>
      <c r="F19" s="8"/>
      <c r="G19" s="16"/>
      <c r="H19" s="16"/>
    </row>
    <row r="20" spans="1:8">
      <c r="B20" s="31" t="s">
        <v>67</v>
      </c>
      <c r="C20" s="46"/>
      <c r="D20" s="28">
        <v>10500</v>
      </c>
      <c r="E20" s="42"/>
      <c r="F20" s="8"/>
      <c r="G20" s="16"/>
      <c r="H20" s="16"/>
    </row>
    <row r="21" spans="1:8">
      <c r="B21" s="31" t="s">
        <v>68</v>
      </c>
      <c r="C21" s="46"/>
      <c r="D21" s="28">
        <v>700</v>
      </c>
      <c r="E21" s="42"/>
      <c r="F21" s="8"/>
      <c r="G21" s="16"/>
      <c r="H21" s="16"/>
    </row>
    <row r="22" spans="1:8">
      <c r="B22" s="31" t="s">
        <v>69</v>
      </c>
      <c r="C22" s="46"/>
      <c r="D22" s="28">
        <v>200</v>
      </c>
      <c r="E22" s="42"/>
      <c r="F22" s="8"/>
      <c r="G22" s="16"/>
      <c r="H22" s="16"/>
    </row>
    <row r="23" spans="1:8">
      <c r="B23" s="31" t="s">
        <v>70</v>
      </c>
      <c r="C23" s="46"/>
      <c r="D23" s="28">
        <v>1358.5</v>
      </c>
      <c r="E23" s="40"/>
      <c r="F23" s="47"/>
      <c r="G23" s="16"/>
      <c r="H23" s="16"/>
    </row>
    <row r="24" spans="1:8">
      <c r="B24" s="31" t="s">
        <v>66</v>
      </c>
      <c r="C24" s="46"/>
      <c r="D24" s="28">
        <v>250</v>
      </c>
      <c r="E24" s="40"/>
      <c r="F24" s="8"/>
      <c r="G24" s="16"/>
      <c r="H24" s="16"/>
    </row>
    <row r="25" spans="1:8">
      <c r="B25" s="5"/>
      <c r="C25" s="33"/>
      <c r="D25" s="28"/>
      <c r="F25" s="8"/>
      <c r="G25" s="16"/>
      <c r="H25" s="16"/>
    </row>
    <row r="26" spans="1:8" s="3" customFormat="1">
      <c r="A26" s="38"/>
      <c r="B26" s="1"/>
      <c r="C26" s="1"/>
      <c r="D26" s="1"/>
      <c r="E26" s="1"/>
      <c r="F26" s="1"/>
      <c r="G26" s="39"/>
      <c r="H26" s="39"/>
    </row>
    <row r="27" spans="1:8" ht="14.25" customHeight="1">
      <c r="B27" s="60" t="s">
        <v>15</v>
      </c>
      <c r="C27" s="60"/>
      <c r="D27" s="60"/>
      <c r="F27" s="60" t="s">
        <v>15</v>
      </c>
      <c r="G27" s="60"/>
      <c r="H27" s="60"/>
    </row>
    <row r="28" spans="1:8">
      <c r="B28"/>
      <c r="C28"/>
      <c r="D28"/>
      <c r="F28"/>
      <c r="G28"/>
      <c r="H28"/>
    </row>
    <row r="29" spans="1:8">
      <c r="B29" s="9" t="s">
        <v>0</v>
      </c>
      <c r="C29" s="12" t="s">
        <v>27</v>
      </c>
      <c r="D29" s="12" t="s">
        <v>4</v>
      </c>
      <c r="F29" s="7" t="s">
        <v>1</v>
      </c>
      <c r="G29" s="12" t="s">
        <v>27</v>
      </c>
      <c r="H29" s="12" t="s">
        <v>4</v>
      </c>
    </row>
    <row r="30" spans="1:8">
      <c r="B30" s="30" t="s">
        <v>48</v>
      </c>
      <c r="C30" s="34"/>
      <c r="D30" s="34">
        <f>SUM(C31:C36)</f>
        <v>15246.51</v>
      </c>
      <c r="E30" s="3"/>
      <c r="F30" s="30" t="s">
        <v>49</v>
      </c>
      <c r="G30" s="34"/>
      <c r="H30" s="34">
        <f>SUM(G31:G35)</f>
        <v>212585</v>
      </c>
    </row>
    <row r="31" spans="1:8">
      <c r="B31" s="32" t="s">
        <v>7</v>
      </c>
      <c r="C31" s="11">
        <v>14245</v>
      </c>
      <c r="D31" s="11"/>
      <c r="F31" s="44" t="s">
        <v>73</v>
      </c>
      <c r="G31" s="36">
        <v>0</v>
      </c>
      <c r="H31" s="11"/>
    </row>
    <row r="32" spans="1:8">
      <c r="B32" s="32" t="s">
        <v>44</v>
      </c>
      <c r="C32" s="11">
        <v>600</v>
      </c>
      <c r="D32" s="11"/>
      <c r="E32" s="43"/>
      <c r="F32" s="44" t="s">
        <v>61</v>
      </c>
      <c r="G32" s="36">
        <v>184215</v>
      </c>
      <c r="H32" s="11"/>
    </row>
    <row r="33" spans="2:8">
      <c r="B33" s="32" t="s">
        <v>59</v>
      </c>
      <c r="C33" s="11">
        <f>109+150.78</f>
        <v>259.77999999999997</v>
      </c>
      <c r="D33" s="11"/>
      <c r="F33" s="44" t="s">
        <v>75</v>
      </c>
      <c r="G33" s="36">
        <v>28370</v>
      </c>
      <c r="H33" s="11"/>
    </row>
    <row r="34" spans="2:8">
      <c r="B34" s="32" t="s">
        <v>54</v>
      </c>
      <c r="C34" s="11">
        <v>73.73</v>
      </c>
      <c r="D34" s="11"/>
      <c r="F34" s="44" t="s">
        <v>74</v>
      </c>
      <c r="G34" s="36">
        <v>0</v>
      </c>
      <c r="H34" s="11"/>
    </row>
    <row r="35" spans="2:8">
      <c r="B35" s="37" t="s">
        <v>55</v>
      </c>
      <c r="C35" s="53">
        <v>68</v>
      </c>
      <c r="D35" s="13"/>
      <c r="F35" s="44"/>
      <c r="G35" s="36"/>
      <c r="H35" s="11"/>
    </row>
    <row r="36" spans="2:8">
      <c r="B36" s="32"/>
      <c r="C36" s="11"/>
      <c r="D36" s="11"/>
      <c r="F36" s="30" t="s">
        <v>50</v>
      </c>
      <c r="G36" s="34"/>
      <c r="H36" s="34">
        <f>SUM(G37:G39)</f>
        <v>11400</v>
      </c>
    </row>
    <row r="37" spans="2:8">
      <c r="B37" s="9" t="s">
        <v>25</v>
      </c>
      <c r="C37" s="12" t="s">
        <v>26</v>
      </c>
      <c r="D37" s="12" t="s">
        <v>10</v>
      </c>
      <c r="F37" s="44" t="s">
        <v>45</v>
      </c>
      <c r="G37" s="36">
        <v>11400</v>
      </c>
      <c r="H37" s="11"/>
    </row>
    <row r="38" spans="2:8">
      <c r="B38" s="5" t="s">
        <v>56</v>
      </c>
      <c r="C38" s="11">
        <v>1</v>
      </c>
      <c r="D38" s="11">
        <f>1830.46</f>
        <v>1830.46</v>
      </c>
      <c r="F38" s="44"/>
      <c r="G38" s="36"/>
      <c r="H38" s="11"/>
    </row>
    <row r="39" spans="2:8">
      <c r="B39" s="5" t="s">
        <v>57</v>
      </c>
      <c r="C39" s="11">
        <v>1</v>
      </c>
      <c r="D39" s="11">
        <f>30000</f>
        <v>30000</v>
      </c>
      <c r="F39" s="44"/>
      <c r="G39" s="36"/>
      <c r="H39" s="11"/>
    </row>
    <row r="40" spans="2:8">
      <c r="B40" s="5"/>
      <c r="C40" s="11"/>
      <c r="D40" s="11"/>
      <c r="F40" s="44"/>
      <c r="G40" s="36"/>
      <c r="H40" s="11"/>
    </row>
    <row r="41" spans="2:8">
      <c r="B41" s="9" t="s">
        <v>22</v>
      </c>
      <c r="C41" s="12" t="s">
        <v>23</v>
      </c>
      <c r="D41" s="12" t="s">
        <v>10</v>
      </c>
      <c r="F41" s="44"/>
      <c r="G41" s="36"/>
      <c r="H41" s="11"/>
    </row>
    <row r="42" spans="2:8">
      <c r="B42" s="5"/>
      <c r="C42" s="11"/>
      <c r="D42" s="11"/>
      <c r="F42" s="44"/>
      <c r="G42" s="36"/>
      <c r="H42" s="11"/>
    </row>
    <row r="43" spans="2:8">
      <c r="B43" s="9" t="s">
        <v>24</v>
      </c>
      <c r="C43" s="12" t="s">
        <v>23</v>
      </c>
      <c r="D43" s="12" t="s">
        <v>10</v>
      </c>
      <c r="F43" s="5"/>
      <c r="G43" s="11"/>
      <c r="H43" s="11"/>
    </row>
    <row r="44" spans="2:8">
      <c r="B44" s="5"/>
      <c r="C44" s="11"/>
      <c r="D44" s="11"/>
      <c r="F44" s="5"/>
      <c r="G44" s="11"/>
      <c r="H44" s="11"/>
    </row>
    <row r="45" spans="2:8">
      <c r="B45" s="5"/>
      <c r="C45" s="11"/>
      <c r="D45" s="11"/>
      <c r="F45" s="5"/>
      <c r="G45" s="11"/>
      <c r="H45" s="11"/>
    </row>
    <row r="46" spans="2:8">
      <c r="B46" s="25" t="s">
        <v>6</v>
      </c>
      <c r="C46" s="14"/>
      <c r="D46" s="26">
        <f>SUM(D30:D45)</f>
        <v>47076.97</v>
      </c>
      <c r="F46" s="24" t="s">
        <v>5</v>
      </c>
      <c r="G46" s="27"/>
      <c r="H46" s="27">
        <f>SUM(H30:H45)</f>
        <v>223985</v>
      </c>
    </row>
    <row r="49" spans="6:8">
      <c r="F49" s="40"/>
      <c r="G49" s="41"/>
      <c r="H49" s="41"/>
    </row>
  </sheetData>
  <mergeCells count="5">
    <mergeCell ref="F4:H4"/>
    <mergeCell ref="B27:D27"/>
    <mergeCell ref="F27:H27"/>
    <mergeCell ref="B2:H2"/>
    <mergeCell ref="B4:D4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B17" sqref="B17"/>
    </sheetView>
  </sheetViews>
  <sheetFormatPr baseColWidth="10" defaultRowHeight="15"/>
  <cols>
    <col min="1" max="1" width="10.5703125" style="51" customWidth="1"/>
    <col min="2" max="2" width="50.42578125" customWidth="1"/>
    <col min="3" max="3" width="13.42578125" style="52" customWidth="1"/>
    <col min="4" max="4" width="9.85546875" customWidth="1"/>
    <col min="5" max="5" width="11" style="51" customWidth="1"/>
    <col min="6" max="6" width="50.42578125" customWidth="1"/>
    <col min="7" max="7" width="13.42578125" style="52" customWidth="1"/>
  </cols>
  <sheetData>
    <row r="1" spans="1:7">
      <c r="A1" s="62" t="s">
        <v>62</v>
      </c>
      <c r="B1" s="62"/>
      <c r="C1" s="62"/>
      <c r="E1" s="62" t="s">
        <v>72</v>
      </c>
      <c r="F1" s="62"/>
      <c r="G1" s="62"/>
    </row>
    <row r="2" spans="1:7">
      <c r="A2" s="50" t="s">
        <v>53</v>
      </c>
      <c r="B2" s="50" t="s">
        <v>51</v>
      </c>
      <c r="C2" s="50" t="s">
        <v>52</v>
      </c>
      <c r="E2" s="50" t="s">
        <v>53</v>
      </c>
      <c r="F2" s="50" t="s">
        <v>51</v>
      </c>
      <c r="G2" s="50" t="s">
        <v>52</v>
      </c>
    </row>
    <row r="3" spans="1:7">
      <c r="A3" s="56">
        <v>44079</v>
      </c>
      <c r="B3" s="59" t="s">
        <v>91</v>
      </c>
      <c r="C3" s="57">
        <v>3863.5</v>
      </c>
      <c r="E3" s="56">
        <v>44075</v>
      </c>
      <c r="F3" s="58" t="s">
        <v>76</v>
      </c>
      <c r="G3" s="57">
        <v>200</v>
      </c>
    </row>
    <row r="4" spans="1:7">
      <c r="A4"/>
      <c r="B4" s="51"/>
      <c r="C4" s="57"/>
      <c r="E4"/>
      <c r="F4" s="59" t="s">
        <v>77</v>
      </c>
      <c r="G4" s="57">
        <v>20</v>
      </c>
    </row>
    <row r="5" spans="1:7">
      <c r="A5"/>
      <c r="B5" s="51"/>
      <c r="C5" s="57"/>
      <c r="E5" s="56">
        <v>44076</v>
      </c>
      <c r="F5" s="59" t="s">
        <v>78</v>
      </c>
      <c r="G5" s="57">
        <v>35</v>
      </c>
    </row>
    <row r="6" spans="1:7">
      <c r="A6"/>
      <c r="B6" s="51"/>
      <c r="C6" s="57"/>
      <c r="E6" s="56"/>
      <c r="F6" s="59" t="s">
        <v>79</v>
      </c>
      <c r="G6" s="57">
        <v>75</v>
      </c>
    </row>
    <row r="7" spans="1:7">
      <c r="A7"/>
      <c r="C7"/>
      <c r="E7"/>
      <c r="F7" s="59" t="s">
        <v>80</v>
      </c>
      <c r="G7" s="57">
        <v>50</v>
      </c>
    </row>
    <row r="8" spans="1:7">
      <c r="A8"/>
      <c r="C8"/>
      <c r="E8" s="56">
        <v>44077</v>
      </c>
      <c r="F8" s="59" t="s">
        <v>81</v>
      </c>
      <c r="G8" s="57">
        <v>60</v>
      </c>
    </row>
    <row r="9" spans="1:7">
      <c r="A9"/>
      <c r="C9"/>
      <c r="E9" s="56">
        <v>44078</v>
      </c>
      <c r="F9" s="59" t="s">
        <v>82</v>
      </c>
      <c r="G9" s="57">
        <v>27</v>
      </c>
    </row>
    <row r="10" spans="1:7">
      <c r="A10"/>
      <c r="C10"/>
      <c r="E10" s="56"/>
      <c r="F10" s="59" t="s">
        <v>83</v>
      </c>
      <c r="G10" s="57">
        <v>20</v>
      </c>
    </row>
    <row r="11" spans="1:7">
      <c r="A11"/>
      <c r="C11"/>
      <c r="E11"/>
      <c r="F11" s="59" t="s">
        <v>84</v>
      </c>
      <c r="G11" s="57">
        <v>65</v>
      </c>
    </row>
    <row r="12" spans="1:7">
      <c r="A12"/>
      <c r="C12"/>
      <c r="E12" s="56">
        <v>44079</v>
      </c>
      <c r="F12" s="59" t="s">
        <v>85</v>
      </c>
      <c r="G12" s="57">
        <v>320</v>
      </c>
    </row>
    <row r="13" spans="1:7">
      <c r="A13"/>
      <c r="C13"/>
      <c r="E13"/>
      <c r="F13" s="59" t="s">
        <v>86</v>
      </c>
      <c r="G13" s="57">
        <v>25</v>
      </c>
    </row>
    <row r="14" spans="1:7">
      <c r="A14"/>
      <c r="C14"/>
      <c r="E14" s="56"/>
      <c r="F14" s="59" t="s">
        <v>87</v>
      </c>
      <c r="G14" s="57">
        <v>45</v>
      </c>
    </row>
    <row r="15" spans="1:7">
      <c r="A15"/>
      <c r="C15"/>
      <c r="E15"/>
      <c r="F15" s="59" t="s">
        <v>88</v>
      </c>
      <c r="G15" s="57">
        <v>100</v>
      </c>
    </row>
    <row r="16" spans="1:7">
      <c r="A16"/>
      <c r="C16"/>
      <c r="E16"/>
      <c r="F16" s="59" t="s">
        <v>89</v>
      </c>
      <c r="G16" s="57">
        <v>160</v>
      </c>
    </row>
    <row r="17" spans="1:7">
      <c r="A17"/>
      <c r="C17"/>
      <c r="E17"/>
      <c r="F17" s="59" t="s">
        <v>90</v>
      </c>
      <c r="G17" s="57">
        <v>345</v>
      </c>
    </row>
    <row r="18" spans="1:7">
      <c r="A18"/>
      <c r="C18"/>
      <c r="E18"/>
      <c r="F18" s="59" t="s">
        <v>92</v>
      </c>
      <c r="G18" s="57">
        <v>75</v>
      </c>
    </row>
    <row r="19" spans="1:7">
      <c r="A19"/>
      <c r="C19"/>
      <c r="E19"/>
      <c r="F19" s="59" t="s">
        <v>93</v>
      </c>
      <c r="G19" s="57">
        <v>10</v>
      </c>
    </row>
    <row r="20" spans="1:7">
      <c r="A20"/>
      <c r="C20"/>
      <c r="E20"/>
      <c r="G20"/>
    </row>
    <row r="21" spans="1:7">
      <c r="A21"/>
      <c r="C21"/>
      <c r="E21"/>
      <c r="G21"/>
    </row>
    <row r="22" spans="1:7">
      <c r="A22"/>
      <c r="C22"/>
      <c r="E22"/>
      <c r="G22"/>
    </row>
    <row r="23" spans="1:7">
      <c r="A23"/>
      <c r="C23"/>
      <c r="E23"/>
      <c r="G23"/>
    </row>
    <row r="24" spans="1:7">
      <c r="A24"/>
      <c r="C24"/>
      <c r="E24"/>
      <c r="G24"/>
    </row>
    <row r="25" spans="1:7">
      <c r="A25"/>
      <c r="C25"/>
      <c r="E25"/>
      <c r="G25"/>
    </row>
    <row r="26" spans="1:7">
      <c r="A26"/>
      <c r="C26"/>
      <c r="E26"/>
      <c r="G26"/>
    </row>
    <row r="27" spans="1:7">
      <c r="A27"/>
      <c r="C27"/>
      <c r="E27"/>
      <c r="G27"/>
    </row>
    <row r="28" spans="1:7">
      <c r="A28"/>
      <c r="C28"/>
      <c r="E28"/>
      <c r="G28"/>
    </row>
    <row r="29" spans="1:7">
      <c r="A29"/>
      <c r="C29"/>
      <c r="E29"/>
      <c r="G29"/>
    </row>
    <row r="30" spans="1:7">
      <c r="A30"/>
      <c r="C30"/>
      <c r="E30"/>
      <c r="G30"/>
    </row>
    <row r="31" spans="1:7">
      <c r="A31"/>
      <c r="C31"/>
      <c r="E31"/>
      <c r="G31"/>
    </row>
    <row r="32" spans="1:7">
      <c r="A32"/>
      <c r="C32"/>
      <c r="E32"/>
      <c r="G32"/>
    </row>
    <row r="33" spans="1:7">
      <c r="A33"/>
      <c r="C33"/>
      <c r="E33"/>
      <c r="G33"/>
    </row>
    <row r="34" spans="1:7">
      <c r="A34"/>
      <c r="C34"/>
      <c r="E34"/>
      <c r="G34"/>
    </row>
  </sheetData>
  <mergeCells count="2">
    <mergeCell ref="A1:C1"/>
    <mergeCell ref="E1:G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D21" sqref="D21"/>
    </sheetView>
  </sheetViews>
  <sheetFormatPr baseColWidth="10" defaultRowHeight="15"/>
  <cols>
    <col min="1" max="1" width="19.140625" bestFit="1" customWidth="1"/>
  </cols>
  <sheetData>
    <row r="2" spans="1:2">
      <c r="A2" s="6" t="s">
        <v>9</v>
      </c>
      <c r="B2" t="s">
        <v>36</v>
      </c>
    </row>
    <row r="3" spans="1:2">
      <c r="A3" s="6" t="s">
        <v>33</v>
      </c>
      <c r="B3" t="s">
        <v>35</v>
      </c>
    </row>
    <row r="4" spans="1:2">
      <c r="A4" s="6" t="s">
        <v>8</v>
      </c>
      <c r="B4" t="s">
        <v>34</v>
      </c>
    </row>
    <row r="7" spans="1:2">
      <c r="A7" s="6" t="s">
        <v>11</v>
      </c>
      <c r="B7" t="s">
        <v>42</v>
      </c>
    </row>
    <row r="8" spans="1:2">
      <c r="A8" s="6" t="s">
        <v>12</v>
      </c>
      <c r="B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 financiero</vt:lpstr>
      <vt:lpstr>Gastos Diario</vt:lpstr>
      <vt:lpstr>leyenda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2020-03-22T22:20:16Z</cp:lastPrinted>
  <dcterms:created xsi:type="dcterms:W3CDTF">2020-03-03T13:29:03Z</dcterms:created>
  <dcterms:modified xsi:type="dcterms:W3CDTF">2020-09-08T01:21:34Z</dcterms:modified>
</cp:coreProperties>
</file>