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Inventario" sheetId="2" r:id="rId1"/>
    <sheet name="Enero" sheetId="5" r:id="rId2"/>
    <sheet name="Diciembre año pasado" sheetId="3" r:id="rId3"/>
  </sheets>
  <calcPr calcId="144525"/>
</workbook>
</file>

<file path=xl/calcChain.xml><?xml version="1.0" encoding="utf-8"?>
<calcChain xmlns="http://schemas.openxmlformats.org/spreadsheetml/2006/main">
  <c r="C19" i="5" l="1"/>
  <c r="G15" i="5"/>
  <c r="K31" i="5" l="1"/>
  <c r="K29" i="5" l="1"/>
  <c r="C3" i="5"/>
  <c r="K28" i="5"/>
  <c r="K27" i="5"/>
  <c r="C2" i="5"/>
  <c r="K26" i="5" l="1"/>
  <c r="C4" i="5"/>
  <c r="C5" i="5" l="1"/>
  <c r="K30" i="5" s="1"/>
  <c r="C13" i="3"/>
</calcChain>
</file>

<file path=xl/sharedStrings.xml><?xml version="1.0" encoding="utf-8"?>
<sst xmlns="http://schemas.openxmlformats.org/spreadsheetml/2006/main" count="97" uniqueCount="79">
  <si>
    <t>Ingresos</t>
  </si>
  <si>
    <t>detalle</t>
  </si>
  <si>
    <t>semanas</t>
  </si>
  <si>
    <t>Ahorros</t>
  </si>
  <si>
    <t>Gastos fijos</t>
  </si>
  <si>
    <t>BHD ADELSON</t>
  </si>
  <si>
    <t>POPULAR</t>
  </si>
  <si>
    <t>BHD ROSALIS</t>
  </si>
  <si>
    <t>PROGRESO</t>
  </si>
  <si>
    <t>Colegio</t>
  </si>
  <si>
    <t>Guarderia</t>
  </si>
  <si>
    <t>Ropa y cosmetico</t>
  </si>
  <si>
    <t>Hogar</t>
  </si>
  <si>
    <t>Medicina y consulta</t>
  </si>
  <si>
    <t>Comunicacion</t>
  </si>
  <si>
    <t>Chucheria</t>
  </si>
  <si>
    <t>Compra</t>
  </si>
  <si>
    <t>Bancos</t>
  </si>
  <si>
    <t>Fiesta y paseo</t>
  </si>
  <si>
    <t>Total</t>
  </si>
  <si>
    <t>Vehiculo y transporte</t>
  </si>
  <si>
    <t>Internet</t>
  </si>
  <si>
    <t>Combustible</t>
  </si>
  <si>
    <t>monto</t>
  </si>
  <si>
    <t>chucheria</t>
  </si>
  <si>
    <t>cargador y recarga</t>
  </si>
  <si>
    <t>cuaderno</t>
  </si>
  <si>
    <t>cuota mario</t>
  </si>
  <si>
    <t>impuestos y tarjeta</t>
  </si>
  <si>
    <t>ropa y cosmetico</t>
  </si>
  <si>
    <t>Presupuesto</t>
  </si>
  <si>
    <t>fiesta y paseo</t>
  </si>
  <si>
    <t>Gastos variable</t>
  </si>
  <si>
    <t>Gastos Fijos</t>
  </si>
  <si>
    <t>Gastos Variables</t>
  </si>
  <si>
    <t>.</t>
  </si>
  <si>
    <t>real</t>
  </si>
  <si>
    <t>proyectado</t>
  </si>
  <si>
    <t>Concentra</t>
  </si>
  <si>
    <t>Rosalis quincena1</t>
  </si>
  <si>
    <t>Rosalis quincena2</t>
  </si>
  <si>
    <t>NC</t>
  </si>
  <si>
    <t>CG</t>
  </si>
  <si>
    <t>tayota</t>
  </si>
  <si>
    <t>quineo</t>
  </si>
  <si>
    <t>pan</t>
  </si>
  <si>
    <t>queso</t>
  </si>
  <si>
    <t>interes impuestos progreso</t>
  </si>
  <si>
    <t>interes retenido progreso</t>
  </si>
  <si>
    <t>Inversion bhd leon</t>
  </si>
  <si>
    <t>Renta casa</t>
  </si>
  <si>
    <t>agua</t>
  </si>
  <si>
    <t>merienda</t>
  </si>
  <si>
    <t>colmado</t>
  </si>
  <si>
    <t>desayuno</t>
  </si>
  <si>
    <t>crema adel</t>
  </si>
  <si>
    <t>BHDLeon</t>
  </si>
  <si>
    <t>Gastos personales</t>
  </si>
  <si>
    <t>compras varias</t>
  </si>
  <si>
    <t>Banco popular</t>
  </si>
  <si>
    <t>Consulta Medica</t>
  </si>
  <si>
    <t>Gastos</t>
  </si>
  <si>
    <t>pasaje</t>
  </si>
  <si>
    <t>goma, aro carro</t>
  </si>
  <si>
    <t>Gas casa</t>
  </si>
  <si>
    <t>enero</t>
  </si>
  <si>
    <t>CARTERA ADELSON</t>
  </si>
  <si>
    <t>CARTERA ROSALIS</t>
  </si>
  <si>
    <t>huevo</t>
  </si>
  <si>
    <t>pasaje rosalis</t>
  </si>
  <si>
    <t>rabito y mandarina</t>
  </si>
  <si>
    <t>desayuno rosalis</t>
  </si>
  <si>
    <t>verdura y otros</t>
  </si>
  <si>
    <t>peso adel</t>
  </si>
  <si>
    <t>BHD Adel cobertura membresia</t>
  </si>
  <si>
    <t xml:space="preserve">popular cargo </t>
  </si>
  <si>
    <t>progreso impuesto</t>
  </si>
  <si>
    <t>cena</t>
  </si>
  <si>
    <t>rosmarln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</si>
</sst>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8E94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9" fontId="0" fillId="0" borderId="0" xfId="3" applyFont="1"/>
    <xf numFmtId="0" fontId="0" fillId="0" borderId="0" xfId="0" applyFont="1"/>
    <xf numFmtId="0" fontId="2" fillId="0" borderId="0" xfId="0" applyFont="1" applyBorder="1"/>
    <xf numFmtId="0" fontId="0" fillId="0" borderId="0" xfId="0" applyBorder="1"/>
    <xf numFmtId="43" fontId="1" fillId="0" borderId="0" xfId="1" applyFont="1" applyBorder="1" applyAlignment="1">
      <alignment horizontal="right"/>
    </xf>
    <xf numFmtId="0" fontId="5" fillId="4" borderId="5" xfId="0" applyFont="1" applyFill="1" applyBorder="1"/>
    <xf numFmtId="0" fontId="5" fillId="4" borderId="7" xfId="0" applyFont="1" applyFill="1" applyBorder="1"/>
    <xf numFmtId="0" fontId="5" fillId="4" borderId="8" xfId="0" applyFont="1" applyFill="1" applyBorder="1"/>
    <xf numFmtId="0" fontId="5" fillId="4" borderId="2" xfId="0" applyFont="1" applyFill="1" applyBorder="1"/>
    <xf numFmtId="43" fontId="2" fillId="0" borderId="0" xfId="1" applyFont="1"/>
    <xf numFmtId="43" fontId="2" fillId="0" borderId="4" xfId="1" applyFont="1" applyBorder="1"/>
    <xf numFmtId="43" fontId="2" fillId="0" borderId="6" xfId="1" applyFont="1" applyBorder="1"/>
    <xf numFmtId="43" fontId="2" fillId="0" borderId="9" xfId="1" applyFont="1" applyBorder="1"/>
    <xf numFmtId="43" fontId="2" fillId="0" borderId="3" xfId="1" applyFont="1" applyBorder="1"/>
    <xf numFmtId="0" fontId="5" fillId="4" borderId="1" xfId="0" applyFont="1" applyFill="1" applyBorder="1"/>
    <xf numFmtId="43" fontId="4" fillId="0" borderId="10" xfId="1" applyFont="1" applyBorder="1"/>
    <xf numFmtId="43" fontId="2" fillId="0" borderId="1" xfId="1" applyFont="1" applyBorder="1"/>
    <xf numFmtId="43" fontId="0" fillId="0" borderId="0" xfId="0" applyNumberFormat="1"/>
    <xf numFmtId="0" fontId="2" fillId="5" borderId="1" xfId="0" applyFont="1" applyFill="1" applyBorder="1" applyAlignment="1">
      <alignment horizontal="left"/>
    </xf>
    <xf numFmtId="43" fontId="2" fillId="5" borderId="1" xfId="1" applyFont="1" applyFill="1" applyBorder="1" applyAlignment="1">
      <alignment horizontal="right"/>
    </xf>
    <xf numFmtId="0" fontId="6" fillId="2" borderId="1" xfId="0" applyFont="1" applyFill="1" applyBorder="1"/>
    <xf numFmtId="43" fontId="6" fillId="2" borderId="1" xfId="1" applyFont="1" applyFill="1" applyBorder="1"/>
    <xf numFmtId="0" fontId="0" fillId="0" borderId="1" xfId="0" applyBorder="1"/>
    <xf numFmtId="0" fontId="3" fillId="7" borderId="1" xfId="0" applyFont="1" applyFill="1" applyBorder="1"/>
    <xf numFmtId="0" fontId="3" fillId="8" borderId="1" xfId="0" applyFont="1" applyFill="1" applyBorder="1"/>
    <xf numFmtId="0" fontId="5" fillId="0" borderId="1" xfId="0" applyFont="1" applyFill="1" applyBorder="1"/>
    <xf numFmtId="43" fontId="2" fillId="0" borderId="1" xfId="1" applyFont="1" applyFill="1" applyBorder="1"/>
    <xf numFmtId="9" fontId="0" fillId="0" borderId="1" xfId="3" applyFont="1" applyBorder="1"/>
    <xf numFmtId="43" fontId="0" fillId="0" borderId="0" xfId="1" applyFont="1"/>
    <xf numFmtId="43" fontId="3" fillId="8" borderId="1" xfId="1" applyFont="1" applyFill="1" applyBorder="1"/>
    <xf numFmtId="43" fontId="0" fillId="0" borderId="1" xfId="1" applyFont="1" applyBorder="1"/>
    <xf numFmtId="43" fontId="1" fillId="0" borderId="1" xfId="1" applyFont="1" applyBorder="1"/>
    <xf numFmtId="0" fontId="3" fillId="6" borderId="11" xfId="0" applyFont="1" applyFill="1" applyBorder="1" applyAlignment="1"/>
    <xf numFmtId="0" fontId="3" fillId="6" borderId="0" xfId="0" applyFont="1" applyFill="1" applyBorder="1" applyAlignment="1"/>
    <xf numFmtId="43" fontId="2" fillId="9" borderId="1" xfId="1" applyFont="1" applyFill="1" applyBorder="1"/>
    <xf numFmtId="43" fontId="6" fillId="9" borderId="1" xfId="1" applyFont="1" applyFill="1" applyBorder="1"/>
    <xf numFmtId="0" fontId="5" fillId="4" borderId="0" xfId="0" applyFont="1" applyFill="1" applyBorder="1"/>
    <xf numFmtId="43" fontId="2" fillId="0" borderId="0" xfId="1" applyFont="1" applyBorder="1"/>
    <xf numFmtId="43" fontId="8" fillId="10" borderId="12" xfId="1" applyFont="1" applyFill="1" applyBorder="1" applyAlignment="1">
      <alignment horizontal="center"/>
    </xf>
    <xf numFmtId="43" fontId="8" fillId="10" borderId="10" xfId="1" applyFont="1" applyFill="1" applyBorder="1" applyAlignment="1"/>
    <xf numFmtId="164" fontId="0" fillId="0" borderId="0" xfId="0" applyNumberFormat="1"/>
    <xf numFmtId="0" fontId="2" fillId="0" borderId="0" xfId="0" applyFont="1" applyAlignment="1"/>
    <xf numFmtId="0" fontId="0" fillId="3" borderId="0" xfId="0" applyFill="1"/>
    <xf numFmtId="0" fontId="2" fillId="3" borderId="0" xfId="0" applyFont="1" applyFill="1" applyBorder="1" applyAlignment="1">
      <alignment horizontal="center"/>
    </xf>
    <xf numFmtId="164" fontId="0" fillId="4" borderId="13" xfId="2" applyNumberFormat="1" applyFont="1" applyFill="1" applyBorder="1"/>
    <xf numFmtId="164" fontId="0" fillId="4" borderId="14" xfId="2" applyNumberFormat="1" applyFont="1" applyFill="1" applyBorder="1"/>
    <xf numFmtId="164" fontId="0" fillId="4" borderId="3" xfId="2" applyNumberFormat="1" applyFont="1" applyFill="1" applyBorder="1"/>
    <xf numFmtId="0" fontId="9" fillId="12" borderId="13" xfId="0" applyFont="1" applyFill="1" applyBorder="1"/>
    <xf numFmtId="0" fontId="9" fillId="12" borderId="14" xfId="0" applyFont="1" applyFill="1" applyBorder="1"/>
    <xf numFmtId="0" fontId="9" fillId="11" borderId="14" xfId="0" applyFont="1" applyFill="1" applyBorder="1"/>
    <xf numFmtId="0" fontId="9" fillId="11" borderId="3" xfId="0" applyFont="1" applyFill="1" applyBorder="1"/>
    <xf numFmtId="0" fontId="2" fillId="3" borderId="0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43" fontId="8" fillId="10" borderId="11" xfId="1" applyFont="1" applyFill="1" applyBorder="1" applyAlignment="1">
      <alignment horizontal="center"/>
    </xf>
    <xf numFmtId="43" fontId="8" fillId="10" borderId="0" xfId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</dxf>
  </dxfs>
  <tableStyles count="0" defaultTableStyle="TableStyleMedium2" defaultPivotStyle="PivotStyleMedium9"/>
  <colors>
    <mruColors>
      <color rgb="FF95C8DF"/>
      <color rgb="FF68E945"/>
      <color rgb="FFFF4B4B"/>
      <color rgb="FFBBE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FA8-4974-82FB-960EC423E8D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FA8-4974-82FB-960EC423E8D0}"/>
              </c:ext>
            </c:extLst>
          </c:dPt>
          <c:dPt>
            <c:idx val="2"/>
            <c:invertIfNegative val="0"/>
            <c:bubble3D val="0"/>
            <c:spPr>
              <a:solidFill>
                <a:srgbClr val="68E945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FA8-4974-82FB-960EC423E8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FA8-4974-82FB-960EC423E8D0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FA8-4974-82FB-960EC423E8D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FA8-4974-82FB-960EC423E8D0}"/>
              </c:ext>
            </c:extLst>
          </c:dPt>
          <c:cat>
            <c:strRef>
              <c:f>Enero!$J$26:$J$31</c:f>
              <c:strCache>
                <c:ptCount val="6"/>
                <c:pt idx="0">
                  <c:v>Ingresos</c:v>
                </c:pt>
                <c:pt idx="1">
                  <c:v>.</c:v>
                </c:pt>
                <c:pt idx="2">
                  <c:v>Ahorros</c:v>
                </c:pt>
                <c:pt idx="3">
                  <c:v>.</c:v>
                </c:pt>
                <c:pt idx="4">
                  <c:v>Gastos</c:v>
                </c:pt>
                <c:pt idx="5">
                  <c:v>.</c:v>
                </c:pt>
              </c:strCache>
            </c:strRef>
          </c:cat>
          <c:val>
            <c:numRef>
              <c:f>Enero!$K$26:$K$31</c:f>
              <c:numCache>
                <c:formatCode>_(* #,##0.00_);_(* \(#,##0.00\);_(* "-"??_);_(@_)</c:formatCode>
                <c:ptCount val="6"/>
                <c:pt idx="0">
                  <c:v>69798.23</c:v>
                </c:pt>
                <c:pt idx="1">
                  <c:v>69798.23</c:v>
                </c:pt>
                <c:pt idx="2">
                  <c:v>50000</c:v>
                </c:pt>
                <c:pt idx="3">
                  <c:v>20000</c:v>
                </c:pt>
                <c:pt idx="4">
                  <c:v>19798.229999999996</c:v>
                </c:pt>
                <c:pt idx="5">
                  <c:v>17567.13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3FA8-4974-82FB-960EC423E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006720"/>
        <c:axId val="183008256"/>
      </c:barChart>
      <c:catAx>
        <c:axId val="183006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3008256"/>
        <c:crosses val="autoZero"/>
        <c:auto val="1"/>
        <c:lblAlgn val="ctr"/>
        <c:lblOffset val="100"/>
        <c:noMultiLvlLbl val="0"/>
      </c:catAx>
      <c:valAx>
        <c:axId val="18300825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3006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DO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DO"/>
              <a:t>Gastos mensuales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'Diciembre año pasado'!$B$2:$B$12</c:f>
              <c:strCache>
                <c:ptCount val="11"/>
                <c:pt idx="0">
                  <c:v>Comunicacion</c:v>
                </c:pt>
                <c:pt idx="1">
                  <c:v>Colegio</c:v>
                </c:pt>
                <c:pt idx="2">
                  <c:v>Guarderia</c:v>
                </c:pt>
                <c:pt idx="3">
                  <c:v>Bancos</c:v>
                </c:pt>
                <c:pt idx="4">
                  <c:v>Ropa y cosmetico</c:v>
                </c:pt>
                <c:pt idx="5">
                  <c:v>Hogar</c:v>
                </c:pt>
                <c:pt idx="6">
                  <c:v>Vehiculo y transporte</c:v>
                </c:pt>
                <c:pt idx="7">
                  <c:v>Medicina y consulta</c:v>
                </c:pt>
                <c:pt idx="8">
                  <c:v>Fiesta y paseo</c:v>
                </c:pt>
                <c:pt idx="9">
                  <c:v>Chucheria</c:v>
                </c:pt>
                <c:pt idx="10">
                  <c:v>Compra</c:v>
                </c:pt>
              </c:strCache>
            </c:strRef>
          </c:cat>
          <c:val>
            <c:numRef>
              <c:f>'Diciembre año pasado'!$C$2:$C$12</c:f>
              <c:numCache>
                <c:formatCode>_(* #,##0.00_);_(* \(#,##0.00\);_(* "-"??_);_(@_)</c:formatCode>
                <c:ptCount val="11"/>
                <c:pt idx="0">
                  <c:v>1365.86</c:v>
                </c:pt>
                <c:pt idx="1">
                  <c:v>1900</c:v>
                </c:pt>
                <c:pt idx="2">
                  <c:v>1845</c:v>
                </c:pt>
                <c:pt idx="3">
                  <c:v>1152.33</c:v>
                </c:pt>
                <c:pt idx="4">
                  <c:v>1895</c:v>
                </c:pt>
                <c:pt idx="5">
                  <c:v>3700</c:v>
                </c:pt>
                <c:pt idx="6">
                  <c:v>5146</c:v>
                </c:pt>
                <c:pt idx="7">
                  <c:v>1225</c:v>
                </c:pt>
                <c:pt idx="8">
                  <c:v>4470</c:v>
                </c:pt>
                <c:pt idx="9">
                  <c:v>1173</c:v>
                </c:pt>
                <c:pt idx="10">
                  <c:v>11083.13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0B-40CC-97AB-203C20394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82885760"/>
        <c:axId val="182895744"/>
      </c:barChart>
      <c:catAx>
        <c:axId val="1828857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182895744"/>
        <c:crosses val="autoZero"/>
        <c:auto val="1"/>
        <c:lblAlgn val="ctr"/>
        <c:lblOffset val="100"/>
        <c:noMultiLvlLbl val="0"/>
      </c:catAx>
      <c:valAx>
        <c:axId val="182895744"/>
        <c:scaling>
          <c:orientation val="minMax"/>
        </c:scaling>
        <c:delete val="0"/>
        <c:axPos val="b"/>
        <c:majorGridlines/>
        <c:numFmt formatCode="_(* #,##0.00_);_(* \(#,##0.00\);_(* &quot;-&quot;??_);_(@_)" sourceLinked="1"/>
        <c:majorTickMark val="none"/>
        <c:minorTickMark val="none"/>
        <c:tickLblPos val="nextTo"/>
        <c:crossAx val="182885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266701</xdr:colOff>
      <xdr:row>0</xdr:row>
      <xdr:rowOff>114300</xdr:rowOff>
    </xdr:from>
    <xdr:to>
      <xdr:col>13</xdr:col>
      <xdr:colOff>38101</xdr:colOff>
      <xdr:row>23</xdr:row>
      <xdr:rowOff>85725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171450</xdr:rowOff>
    </xdr:from>
    <xdr:to>
      <xdr:col>17</xdr:col>
      <xdr:colOff>200024</xdr:colOff>
      <xdr:row>20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"/>
  <sheetViews>
    <sheetView workbookViewId="0">
      <selection activeCell="D15" sqref="D15"/>
    </sheetView>
  </sheetViews>
  <sheetFormatPr defaultRowHeight="15" x14ac:dyDescent="0.25"/>
  <cols>
    <col min="1" max="1" width="3.7109375" customWidth="1"/>
    <col min="2" max="2" width="37" customWidth="1"/>
    <col min="3" max="3" width="12" bestFit="1" customWidth="1"/>
    <col min="4" max="4" width="12.5703125" bestFit="1" customWidth="1"/>
    <col min="5" max="5" width="12.7109375" bestFit="1" customWidth="1"/>
    <col min="6" max="6" width="11.140625" customWidth="1"/>
    <col min="7" max="7" width="5" customWidth="1"/>
  </cols>
  <sheetData>
    <row r="3" spans="1:10" x14ac:dyDescent="0.25">
      <c r="A3" s="44"/>
      <c r="B3" s="45" t="s">
        <v>65</v>
      </c>
      <c r="C3" s="53" t="s">
        <v>2</v>
      </c>
      <c r="D3" s="53"/>
      <c r="E3" s="53"/>
      <c r="F3" s="53"/>
      <c r="G3" s="44"/>
      <c r="H3" s="43"/>
      <c r="I3" s="43"/>
    </row>
    <row r="4" spans="1:10" ht="15.75" thickBot="1" x14ac:dyDescent="0.3">
      <c r="A4" s="44"/>
      <c r="B4" s="45" t="s">
        <v>1</v>
      </c>
      <c r="C4" s="45">
        <v>1</v>
      </c>
      <c r="D4" s="45">
        <v>2</v>
      </c>
      <c r="E4" s="45">
        <v>3</v>
      </c>
      <c r="F4" s="45">
        <v>4</v>
      </c>
      <c r="G4" s="44"/>
      <c r="H4" s="1"/>
      <c r="I4" s="1"/>
      <c r="J4" s="1"/>
    </row>
    <row r="5" spans="1:10" x14ac:dyDescent="0.25">
      <c r="A5" s="44"/>
      <c r="B5" s="49" t="s">
        <v>6</v>
      </c>
      <c r="C5" s="46">
        <v>549.48</v>
      </c>
      <c r="D5" s="46">
        <v>8049.48</v>
      </c>
      <c r="E5" s="46">
        <v>9310.41</v>
      </c>
      <c r="F5" s="46">
        <v>49355.41</v>
      </c>
      <c r="G5" s="44"/>
    </row>
    <row r="6" spans="1:10" x14ac:dyDescent="0.25">
      <c r="A6" s="44"/>
      <c r="B6" s="50" t="s">
        <v>8</v>
      </c>
      <c r="C6" s="47">
        <v>-3.73</v>
      </c>
      <c r="D6" s="47">
        <v>-3.73</v>
      </c>
      <c r="E6" s="47">
        <v>-3.12</v>
      </c>
      <c r="F6" s="47">
        <v>13.06</v>
      </c>
      <c r="G6" s="44"/>
    </row>
    <row r="7" spans="1:10" x14ac:dyDescent="0.25">
      <c r="A7" s="44"/>
      <c r="B7" s="50" t="s">
        <v>5</v>
      </c>
      <c r="C7" s="47">
        <v>5210.1400000000003</v>
      </c>
      <c r="D7" s="47">
        <v>2506.66</v>
      </c>
      <c r="E7" s="47">
        <v>2521.6799999999998</v>
      </c>
      <c r="F7" s="47">
        <v>9755.32</v>
      </c>
      <c r="G7" s="44"/>
    </row>
    <row r="8" spans="1:10" x14ac:dyDescent="0.25">
      <c r="A8" s="44"/>
      <c r="B8" s="50" t="s">
        <v>7</v>
      </c>
      <c r="C8" s="47">
        <v>26.33</v>
      </c>
      <c r="D8" s="47">
        <v>26.33</v>
      </c>
      <c r="E8" s="47">
        <v>9.8000000000000007</v>
      </c>
      <c r="F8" s="47">
        <v>9.8000000000000007</v>
      </c>
      <c r="G8" s="44"/>
    </row>
    <row r="9" spans="1:10" x14ac:dyDescent="0.25">
      <c r="A9" s="44"/>
      <c r="B9" s="51" t="s">
        <v>66</v>
      </c>
      <c r="C9" s="47">
        <v>800</v>
      </c>
      <c r="D9" s="47">
        <v>100</v>
      </c>
      <c r="E9" s="47">
        <v>900</v>
      </c>
      <c r="F9" s="47">
        <v>550</v>
      </c>
      <c r="G9" s="44"/>
    </row>
    <row r="10" spans="1:10" ht="15.75" thickBot="1" x14ac:dyDescent="0.3">
      <c r="A10" s="44"/>
      <c r="B10" s="52" t="s">
        <v>67</v>
      </c>
      <c r="C10" s="48">
        <v>3060</v>
      </c>
      <c r="D10" s="48">
        <v>3003</v>
      </c>
      <c r="E10" s="48">
        <v>297</v>
      </c>
      <c r="F10" s="48">
        <v>230</v>
      </c>
      <c r="G10" s="44"/>
    </row>
    <row r="11" spans="1:10" x14ac:dyDescent="0.25">
      <c r="A11" s="44"/>
      <c r="B11" s="44"/>
      <c r="C11" s="44"/>
      <c r="D11" s="44"/>
      <c r="E11" s="44"/>
      <c r="F11" s="44"/>
      <c r="G11" s="44"/>
    </row>
    <row r="12" spans="1:10" x14ac:dyDescent="0.25">
      <c r="C12" s="42"/>
    </row>
  </sheetData>
  <mergeCells count="1">
    <mergeCell ref="C3:F3"/>
  </mergeCells>
  <conditionalFormatting sqref="C5:E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showGridLines="0" tabSelected="1" topLeftCell="B26" workbookViewId="0">
      <selection activeCell="E45" sqref="E45"/>
    </sheetView>
  </sheetViews>
  <sheetFormatPr defaultRowHeight="15" x14ac:dyDescent="0.25"/>
  <cols>
    <col min="1" max="1" width="11.7109375" bestFit="1" customWidth="1"/>
    <col min="2" max="2" width="25.85546875" style="1" bestFit="1" customWidth="1"/>
    <col min="3" max="3" width="12.42578125" style="11" customWidth="1"/>
    <col min="4" max="4" width="11" bestFit="1" customWidth="1"/>
    <col min="5" max="5" width="4.140625" customWidth="1"/>
    <col min="6" max="6" width="17.85546875" style="30" bestFit="1" customWidth="1"/>
    <col min="7" max="7" width="10.5703125" bestFit="1" customWidth="1"/>
    <col min="8" max="8" width="11" bestFit="1" customWidth="1"/>
    <col min="11" max="11" width="10.5703125" bestFit="1" customWidth="1"/>
  </cols>
  <sheetData>
    <row r="1" spans="1:9" ht="15.75" thickBot="1" x14ac:dyDescent="0.3">
      <c r="B1" s="54" t="s">
        <v>30</v>
      </c>
      <c r="C1" s="54"/>
      <c r="E1" s="55"/>
      <c r="F1" s="55"/>
    </row>
    <row r="2" spans="1:9" ht="15.75" thickBot="1" x14ac:dyDescent="0.3">
      <c r="A2" s="4"/>
      <c r="B2" s="20" t="s">
        <v>0</v>
      </c>
      <c r="C2" s="21">
        <f>SUM(H8:H12)</f>
        <v>69798.23</v>
      </c>
      <c r="D2" s="1"/>
      <c r="E2" s="55"/>
      <c r="F2" s="55"/>
      <c r="G2" s="1"/>
      <c r="H2" s="1"/>
      <c r="I2" s="1"/>
    </row>
    <row r="3" spans="1:9" ht="15.75" thickBot="1" x14ac:dyDescent="0.3">
      <c r="A3" s="5"/>
      <c r="B3" s="22" t="s">
        <v>3</v>
      </c>
      <c r="C3" s="23">
        <f>H4</f>
        <v>50000</v>
      </c>
      <c r="D3" s="1"/>
      <c r="F3" s="34" t="s">
        <v>3</v>
      </c>
      <c r="G3" s="35" t="s">
        <v>36</v>
      </c>
      <c r="H3" s="35" t="s">
        <v>37</v>
      </c>
    </row>
    <row r="4" spans="1:9" ht="15.75" thickBot="1" x14ac:dyDescent="0.3">
      <c r="A4" s="5"/>
      <c r="B4" s="25" t="s">
        <v>33</v>
      </c>
      <c r="C4" s="37">
        <f>SUM(D9:D17)</f>
        <v>14175</v>
      </c>
      <c r="D4" s="3"/>
      <c r="F4" s="16" t="s">
        <v>49</v>
      </c>
      <c r="G4" s="18">
        <v>20000</v>
      </c>
      <c r="H4" s="36">
        <v>50000</v>
      </c>
    </row>
    <row r="5" spans="1:9" ht="15.75" thickBot="1" x14ac:dyDescent="0.3">
      <c r="A5" s="5"/>
      <c r="B5" s="25" t="s">
        <v>34</v>
      </c>
      <c r="C5" s="37">
        <f>C2-(C3+C4)</f>
        <v>5623.2299999999959</v>
      </c>
    </row>
    <row r="6" spans="1:9" x14ac:dyDescent="0.25">
      <c r="A6" s="5"/>
      <c r="B6"/>
      <c r="C6"/>
      <c r="F6"/>
    </row>
    <row r="7" spans="1:9" ht="15.75" thickBot="1" x14ac:dyDescent="0.3">
      <c r="A7" s="5"/>
      <c r="B7" s="56" t="s">
        <v>59</v>
      </c>
      <c r="C7" s="57"/>
      <c r="D7" s="57"/>
      <c r="F7" s="34" t="s">
        <v>0</v>
      </c>
      <c r="G7" s="35" t="s">
        <v>36</v>
      </c>
      <c r="H7" s="35" t="s">
        <v>37</v>
      </c>
    </row>
    <row r="8" spans="1:9" ht="15.75" thickBot="1" x14ac:dyDescent="0.3">
      <c r="A8" s="4"/>
      <c r="B8" s="34" t="s">
        <v>4</v>
      </c>
      <c r="C8" s="35" t="s">
        <v>36</v>
      </c>
      <c r="D8" s="35" t="s">
        <v>37</v>
      </c>
      <c r="F8" s="16" t="s">
        <v>38</v>
      </c>
      <c r="G8" s="18">
        <v>49189.83</v>
      </c>
      <c r="H8" s="36">
        <v>49189.83</v>
      </c>
      <c r="I8" s="1"/>
    </row>
    <row r="9" spans="1:9" ht="15.75" thickBot="1" x14ac:dyDescent="0.3">
      <c r="A9" s="5"/>
      <c r="B9" s="16" t="s">
        <v>21</v>
      </c>
      <c r="C9" s="18">
        <v>1235</v>
      </c>
      <c r="D9" s="36">
        <v>1235</v>
      </c>
      <c r="F9" s="16" t="s">
        <v>39</v>
      </c>
      <c r="G9" s="18">
        <v>7304.2</v>
      </c>
      <c r="H9" s="36">
        <v>7304.2</v>
      </c>
    </row>
    <row r="10" spans="1:9" ht="15.75" thickBot="1" x14ac:dyDescent="0.3">
      <c r="A10" s="5"/>
      <c r="B10" s="16" t="s">
        <v>9</v>
      </c>
      <c r="C10" s="18">
        <v>0</v>
      </c>
      <c r="D10" s="36">
        <v>900</v>
      </c>
      <c r="F10" s="16" t="s">
        <v>40</v>
      </c>
      <c r="G10" s="18">
        <v>7304.2</v>
      </c>
      <c r="H10" s="36">
        <v>7304.2</v>
      </c>
    </row>
    <row r="11" spans="1:9" ht="15.75" thickBot="1" x14ac:dyDescent="0.3">
      <c r="A11" s="5"/>
      <c r="B11" s="16" t="s">
        <v>10</v>
      </c>
      <c r="C11" s="18">
        <v>1800</v>
      </c>
      <c r="D11" s="36">
        <v>1800</v>
      </c>
      <c r="F11" s="27" t="s">
        <v>42</v>
      </c>
      <c r="G11" s="28">
        <v>3500</v>
      </c>
      <c r="H11" s="36">
        <v>3500</v>
      </c>
    </row>
    <row r="12" spans="1:9" ht="14.25" customHeight="1" thickBot="1" x14ac:dyDescent="0.3">
      <c r="A12" s="6"/>
      <c r="B12" s="27" t="s">
        <v>17</v>
      </c>
      <c r="C12" s="28">
        <v>0</v>
      </c>
      <c r="D12" s="36">
        <v>190</v>
      </c>
      <c r="F12" s="16" t="s">
        <v>41</v>
      </c>
      <c r="G12" s="18">
        <v>2500</v>
      </c>
      <c r="H12" s="36">
        <v>2500</v>
      </c>
    </row>
    <row r="13" spans="1:9" ht="15.75" customHeight="1" thickBot="1" x14ac:dyDescent="0.3">
      <c r="B13" s="27" t="s">
        <v>60</v>
      </c>
      <c r="C13" s="28">
        <v>1000</v>
      </c>
      <c r="D13" s="36">
        <v>1000</v>
      </c>
    </row>
    <row r="14" spans="1:9" ht="15.75" thickBot="1" x14ac:dyDescent="0.3">
      <c r="B14" s="16" t="s">
        <v>22</v>
      </c>
      <c r="C14" s="18">
        <v>2400</v>
      </c>
      <c r="D14" s="36">
        <v>2400</v>
      </c>
    </row>
    <row r="15" spans="1:9" ht="15.75" thickBot="1" x14ac:dyDescent="0.3">
      <c r="B15" s="16" t="s">
        <v>64</v>
      </c>
      <c r="C15" s="18">
        <v>0</v>
      </c>
      <c r="D15" s="36">
        <v>500</v>
      </c>
      <c r="F15" s="40" t="s">
        <v>56</v>
      </c>
      <c r="G15" s="41">
        <f>SUM(G17:G200)</f>
        <v>2864.07</v>
      </c>
    </row>
    <row r="16" spans="1:9" ht="15.75" thickBot="1" x14ac:dyDescent="0.3">
      <c r="B16" s="16" t="s">
        <v>50</v>
      </c>
      <c r="C16" s="18">
        <v>0</v>
      </c>
      <c r="D16" s="36">
        <v>3000</v>
      </c>
      <c r="F16" s="26" t="s">
        <v>57</v>
      </c>
      <c r="G16" s="31" t="s">
        <v>23</v>
      </c>
      <c r="H16" s="19"/>
    </row>
    <row r="17" spans="1:11" ht="15.75" thickBot="1" x14ac:dyDescent="0.3">
      <c r="A17" s="5"/>
      <c r="B17" s="16" t="s">
        <v>16</v>
      </c>
      <c r="C17" s="18">
        <v>3150</v>
      </c>
      <c r="D17" s="36">
        <v>3150</v>
      </c>
      <c r="F17" s="24" t="s">
        <v>63</v>
      </c>
      <c r="G17" s="32">
        <v>800</v>
      </c>
    </row>
    <row r="18" spans="1:11" ht="15.75" thickBot="1" x14ac:dyDescent="0.3">
      <c r="B18" s="38"/>
      <c r="C18" s="39"/>
      <c r="F18" s="24" t="s">
        <v>55</v>
      </c>
      <c r="G18" s="32">
        <v>27</v>
      </c>
    </row>
    <row r="19" spans="1:11" ht="15.75" thickBot="1" x14ac:dyDescent="0.3">
      <c r="B19" s="40" t="s">
        <v>59</v>
      </c>
      <c r="C19" s="41">
        <f>SUM(C21:C200)</f>
        <v>7982.130000000001</v>
      </c>
      <c r="F19" s="29" t="s">
        <v>25</v>
      </c>
      <c r="G19" s="32">
        <v>140</v>
      </c>
      <c r="H19" s="19"/>
    </row>
    <row r="20" spans="1:11" ht="15.75" thickBot="1" x14ac:dyDescent="0.3">
      <c r="B20" s="26" t="s">
        <v>32</v>
      </c>
      <c r="C20" s="31" t="s">
        <v>23</v>
      </c>
      <c r="F20" s="24" t="s">
        <v>27</v>
      </c>
      <c r="G20" s="32">
        <v>907.07</v>
      </c>
      <c r="I20" s="11"/>
    </row>
    <row r="21" spans="1:11" ht="15.75" thickBot="1" x14ac:dyDescent="0.3">
      <c r="B21" s="24" t="s">
        <v>24</v>
      </c>
      <c r="C21" s="32">
        <v>205</v>
      </c>
      <c r="F21" s="24" t="s">
        <v>29</v>
      </c>
      <c r="G21" s="32">
        <v>300</v>
      </c>
      <c r="I21" s="11"/>
    </row>
    <row r="22" spans="1:11" ht="15.75" thickBot="1" x14ac:dyDescent="0.3">
      <c r="B22" s="24" t="s">
        <v>26</v>
      </c>
      <c r="C22" s="32">
        <v>50</v>
      </c>
      <c r="F22" s="24" t="s">
        <v>31</v>
      </c>
      <c r="G22" s="33">
        <v>690</v>
      </c>
      <c r="I22" s="11"/>
    </row>
    <row r="23" spans="1:11" ht="15.75" thickBot="1" x14ac:dyDescent="0.3">
      <c r="B23" s="24" t="s">
        <v>28</v>
      </c>
      <c r="C23" s="32">
        <v>237.29</v>
      </c>
      <c r="F23" s="24"/>
      <c r="G23" s="33"/>
    </row>
    <row r="24" spans="1:11" ht="15.75" thickBot="1" x14ac:dyDescent="0.3">
      <c r="B24" s="24" t="s">
        <v>62</v>
      </c>
      <c r="C24" s="32">
        <v>250</v>
      </c>
      <c r="F24" s="24"/>
      <c r="G24" s="33"/>
    </row>
    <row r="25" spans="1:11" ht="15.75" thickBot="1" x14ac:dyDescent="0.3">
      <c r="B25" s="24" t="s">
        <v>13</v>
      </c>
      <c r="C25" s="33">
        <v>524.29</v>
      </c>
      <c r="F25" s="24"/>
      <c r="G25" s="33"/>
    </row>
    <row r="26" spans="1:11" ht="15.75" thickBot="1" x14ac:dyDescent="0.3">
      <c r="B26" s="24" t="s">
        <v>43</v>
      </c>
      <c r="C26" s="33">
        <v>25</v>
      </c>
      <c r="F26" s="24"/>
      <c r="G26" s="33"/>
      <c r="J26" s="30" t="s">
        <v>0</v>
      </c>
      <c r="K26" s="19">
        <f>C2</f>
        <v>69798.23</v>
      </c>
    </row>
    <row r="27" spans="1:11" ht="15.75" thickBot="1" x14ac:dyDescent="0.3">
      <c r="B27" s="24" t="s">
        <v>44</v>
      </c>
      <c r="C27" s="32">
        <v>20</v>
      </c>
      <c r="F27" s="24"/>
      <c r="G27" s="33"/>
      <c r="J27" s="30" t="s">
        <v>35</v>
      </c>
      <c r="K27" s="19">
        <f>SUM(G8:G12)</f>
        <v>69798.23</v>
      </c>
    </row>
    <row r="28" spans="1:11" ht="15.75" thickBot="1" x14ac:dyDescent="0.3">
      <c r="B28" s="24" t="s">
        <v>45</v>
      </c>
      <c r="C28" s="32">
        <v>10</v>
      </c>
      <c r="F28" s="24"/>
      <c r="G28" s="33"/>
      <c r="J28" s="30" t="s">
        <v>3</v>
      </c>
      <c r="K28" s="19">
        <f>H4</f>
        <v>50000</v>
      </c>
    </row>
    <row r="29" spans="1:11" ht="15.75" thickBot="1" x14ac:dyDescent="0.3">
      <c r="B29" s="24" t="s">
        <v>46</v>
      </c>
      <c r="C29" s="32">
        <v>20</v>
      </c>
      <c r="F29" s="24"/>
      <c r="G29" s="33"/>
      <c r="J29" s="30" t="s">
        <v>35</v>
      </c>
      <c r="K29" s="19">
        <f>G4</f>
        <v>20000</v>
      </c>
    </row>
    <row r="30" spans="1:11" ht="15.75" thickBot="1" x14ac:dyDescent="0.3">
      <c r="B30" s="24" t="s">
        <v>47</v>
      </c>
      <c r="C30" s="32">
        <v>0.68</v>
      </c>
      <c r="F30" s="24"/>
      <c r="G30" s="33"/>
      <c r="J30" s="30" t="s">
        <v>61</v>
      </c>
      <c r="K30" s="19">
        <f>C4+C5</f>
        <v>19798.229999999996</v>
      </c>
    </row>
    <row r="31" spans="1:11" ht="15.75" thickBot="1" x14ac:dyDescent="0.3">
      <c r="B31" s="24" t="s">
        <v>48</v>
      </c>
      <c r="C31" s="32">
        <v>-7.0000000000000007E-2</v>
      </c>
      <c r="F31" s="24"/>
      <c r="G31" s="33"/>
      <c r="J31" s="30" t="s">
        <v>35</v>
      </c>
      <c r="K31" s="19">
        <f>SUM(C9:C17)+SUM(C21:C120)</f>
        <v>17567.13</v>
      </c>
    </row>
    <row r="32" spans="1:11" ht="15.75" thickBot="1" x14ac:dyDescent="0.3">
      <c r="B32" s="24" t="s">
        <v>51</v>
      </c>
      <c r="C32" s="32">
        <v>65</v>
      </c>
      <c r="F32" s="24"/>
      <c r="G32" s="33"/>
    </row>
    <row r="33" spans="2:7" ht="15.75" thickBot="1" x14ac:dyDescent="0.3">
      <c r="B33" s="24" t="s">
        <v>52</v>
      </c>
      <c r="C33" s="32">
        <v>10</v>
      </c>
      <c r="F33" s="24"/>
      <c r="G33" s="33"/>
    </row>
    <row r="34" spans="2:7" ht="15.75" thickBot="1" x14ac:dyDescent="0.3">
      <c r="B34" s="24" t="s">
        <v>53</v>
      </c>
      <c r="C34" s="32">
        <v>295</v>
      </c>
      <c r="F34" s="24"/>
      <c r="G34" s="32"/>
    </row>
    <row r="35" spans="2:7" ht="15.75" thickBot="1" x14ac:dyDescent="0.3">
      <c r="B35" s="24" t="s">
        <v>54</v>
      </c>
      <c r="C35" s="32">
        <v>20</v>
      </c>
      <c r="F35" s="24"/>
      <c r="G35" s="33"/>
    </row>
    <row r="36" spans="2:7" ht="15.75" thickBot="1" x14ac:dyDescent="0.3">
      <c r="B36" s="24" t="s">
        <v>58</v>
      </c>
      <c r="C36" s="32">
        <v>5828.59</v>
      </c>
      <c r="F36" s="24"/>
      <c r="G36" s="33"/>
    </row>
    <row r="37" spans="2:7" ht="15.75" thickBot="1" x14ac:dyDescent="0.3">
      <c r="B37" s="24" t="s">
        <v>68</v>
      </c>
      <c r="C37" s="32">
        <v>50</v>
      </c>
      <c r="F37" s="24"/>
      <c r="G37" s="33"/>
    </row>
    <row r="38" spans="2:7" ht="15.75" thickBot="1" x14ac:dyDescent="0.3">
      <c r="B38" s="24" t="s">
        <v>69</v>
      </c>
      <c r="C38" s="32">
        <v>75</v>
      </c>
      <c r="F38" s="24"/>
      <c r="G38" s="32"/>
    </row>
    <row r="39" spans="2:7" ht="15.75" thickBot="1" x14ac:dyDescent="0.3">
      <c r="B39" s="24" t="s">
        <v>70</v>
      </c>
      <c r="C39" s="32">
        <v>30</v>
      </c>
      <c r="F39" s="24"/>
      <c r="G39" s="32"/>
    </row>
    <row r="40" spans="2:7" ht="15.75" thickBot="1" x14ac:dyDescent="0.3">
      <c r="B40" s="24" t="s">
        <v>71</v>
      </c>
      <c r="C40" s="32">
        <v>30</v>
      </c>
      <c r="F40" s="24"/>
      <c r="G40" s="32"/>
    </row>
    <row r="41" spans="2:7" ht="15.75" thickBot="1" x14ac:dyDescent="0.3">
      <c r="B41" s="24" t="s">
        <v>72</v>
      </c>
      <c r="C41" s="32">
        <v>125</v>
      </c>
      <c r="F41" s="24"/>
      <c r="G41" s="32"/>
    </row>
    <row r="42" spans="2:7" ht="15.75" thickBot="1" x14ac:dyDescent="0.3">
      <c r="B42" s="24" t="s">
        <v>73</v>
      </c>
      <c r="C42" s="32">
        <v>10</v>
      </c>
      <c r="F42" s="24"/>
      <c r="G42" s="32"/>
    </row>
    <row r="43" spans="2:7" ht="15.75" thickBot="1" x14ac:dyDescent="0.3">
      <c r="B43" s="24" t="s">
        <v>74</v>
      </c>
      <c r="C43" s="32">
        <v>50</v>
      </c>
      <c r="F43" s="24"/>
      <c r="G43" s="33"/>
    </row>
    <row r="44" spans="2:7" ht="15.75" thickBot="1" x14ac:dyDescent="0.3">
      <c r="B44" s="24" t="s">
        <v>75</v>
      </c>
      <c r="C44" s="32">
        <v>55</v>
      </c>
      <c r="F44" s="24"/>
      <c r="G44" s="33"/>
    </row>
    <row r="45" spans="2:7" ht="15.75" thickBot="1" x14ac:dyDescent="0.3">
      <c r="B45" s="24" t="s">
        <v>76</v>
      </c>
      <c r="C45" s="32">
        <v>-73.650000000000006</v>
      </c>
      <c r="F45" s="24"/>
      <c r="G45" s="33"/>
    </row>
    <row r="46" spans="2:7" ht="15.75" thickBot="1" x14ac:dyDescent="0.3">
      <c r="B46" s="24" t="s">
        <v>77</v>
      </c>
      <c r="C46" s="32">
        <v>40</v>
      </c>
      <c r="F46" s="24"/>
      <c r="G46" s="33"/>
    </row>
    <row r="47" spans="2:7" ht="15.75" thickBot="1" x14ac:dyDescent="0.3">
      <c r="B47" s="24" t="s">
        <v>71</v>
      </c>
      <c r="C47" s="32">
        <v>20</v>
      </c>
      <c r="F47" s="24"/>
      <c r="G47" s="33"/>
    </row>
    <row r="48" spans="2:7" ht="15.75" thickBot="1" x14ac:dyDescent="0.3">
      <c r="B48" s="24" t="s">
        <v>78</v>
      </c>
      <c r="C48" s="32">
        <v>10</v>
      </c>
      <c r="F48" s="24"/>
      <c r="G48" s="33"/>
    </row>
    <row r="49" spans="2:7" ht="15.75" thickBot="1" x14ac:dyDescent="0.3">
      <c r="B49" s="24"/>
      <c r="C49" s="32"/>
      <c r="F49" s="24"/>
      <c r="G49" s="33"/>
    </row>
    <row r="50" spans="2:7" ht="15.75" thickBot="1" x14ac:dyDescent="0.3">
      <c r="B50" s="24"/>
      <c r="C50" s="32"/>
      <c r="F50" s="24"/>
      <c r="G50" s="33"/>
    </row>
    <row r="51" spans="2:7" ht="15.75" thickBot="1" x14ac:dyDescent="0.3">
      <c r="B51" s="24"/>
      <c r="C51" s="32"/>
      <c r="F51" s="24"/>
      <c r="G51" s="33"/>
    </row>
    <row r="52" spans="2:7" ht="15.75" thickBot="1" x14ac:dyDescent="0.3">
      <c r="B52" s="24"/>
      <c r="C52" s="32"/>
      <c r="F52" s="24"/>
      <c r="G52" s="33"/>
    </row>
    <row r="53" spans="2:7" ht="15.75" thickBot="1" x14ac:dyDescent="0.3">
      <c r="B53" s="24"/>
      <c r="C53" s="32"/>
      <c r="F53" s="24"/>
      <c r="G53" s="32"/>
    </row>
    <row r="54" spans="2:7" ht="15.75" thickBot="1" x14ac:dyDescent="0.3">
      <c r="B54" s="24"/>
      <c r="C54" s="32"/>
      <c r="F54" s="24"/>
      <c r="G54" s="33"/>
    </row>
    <row r="55" spans="2:7" ht="15.75" thickBot="1" x14ac:dyDescent="0.3">
      <c r="B55" s="24"/>
      <c r="C55" s="32"/>
      <c r="F55" s="24"/>
      <c r="G55" s="33"/>
    </row>
    <row r="56" spans="2:7" ht="15.75" thickBot="1" x14ac:dyDescent="0.3">
      <c r="B56" s="24"/>
      <c r="C56" s="32"/>
      <c r="F56" s="24"/>
      <c r="G56" s="33"/>
    </row>
    <row r="57" spans="2:7" ht="15.75" thickBot="1" x14ac:dyDescent="0.3">
      <c r="B57" s="24"/>
      <c r="C57" s="32"/>
      <c r="F57" s="24"/>
      <c r="G57" s="32"/>
    </row>
    <row r="58" spans="2:7" ht="15.75" thickBot="1" x14ac:dyDescent="0.3">
      <c r="B58" s="24"/>
      <c r="C58" s="32"/>
      <c r="F58" s="24"/>
      <c r="G58" s="32"/>
    </row>
    <row r="59" spans="2:7" ht="15.75" thickBot="1" x14ac:dyDescent="0.3">
      <c r="B59" s="24"/>
      <c r="C59" s="32"/>
      <c r="F59" s="24"/>
      <c r="G59" s="32"/>
    </row>
    <row r="60" spans="2:7" ht="15.75" thickBot="1" x14ac:dyDescent="0.3">
      <c r="B60" s="24"/>
      <c r="C60" s="32"/>
      <c r="F60" s="24"/>
      <c r="G60" s="32"/>
    </row>
    <row r="61" spans="2:7" ht="15.75" thickBot="1" x14ac:dyDescent="0.3">
      <c r="B61" s="24"/>
      <c r="C61" s="32"/>
      <c r="F61" s="24"/>
      <c r="G61" s="32"/>
    </row>
    <row r="62" spans="2:7" ht="15.75" thickBot="1" x14ac:dyDescent="0.3">
      <c r="B62" s="24"/>
      <c r="C62" s="32"/>
      <c r="F62" s="24"/>
      <c r="G62" s="33"/>
    </row>
    <row r="63" spans="2:7" ht="15.75" thickBot="1" x14ac:dyDescent="0.3">
      <c r="B63" s="24"/>
      <c r="C63" s="32"/>
      <c r="F63" s="24"/>
      <c r="G63" s="33"/>
    </row>
    <row r="64" spans="2:7" ht="15.75" thickBot="1" x14ac:dyDescent="0.3">
      <c r="B64" s="24"/>
      <c r="C64" s="32"/>
      <c r="F64" s="24"/>
      <c r="G64" s="33"/>
    </row>
    <row r="65" spans="2:7" ht="15.75" thickBot="1" x14ac:dyDescent="0.3">
      <c r="B65" s="24"/>
      <c r="C65" s="32"/>
      <c r="F65" s="24"/>
      <c r="G65" s="33"/>
    </row>
    <row r="66" spans="2:7" ht="15.75" thickBot="1" x14ac:dyDescent="0.3">
      <c r="B66" s="24"/>
      <c r="C66" s="32"/>
      <c r="F66" s="24"/>
      <c r="G66" s="33"/>
    </row>
    <row r="67" spans="2:7" ht="15.75" thickBot="1" x14ac:dyDescent="0.3">
      <c r="B67" s="24"/>
      <c r="C67" s="32"/>
      <c r="F67" s="24"/>
      <c r="G67" s="33"/>
    </row>
    <row r="68" spans="2:7" ht="15.75" thickBot="1" x14ac:dyDescent="0.3">
      <c r="B68" s="24"/>
      <c r="C68" s="32"/>
      <c r="F68" s="24"/>
      <c r="G68" s="33"/>
    </row>
    <row r="69" spans="2:7" ht="15.75" thickBot="1" x14ac:dyDescent="0.3">
      <c r="B69" s="24"/>
      <c r="C69" s="32"/>
      <c r="F69" s="24"/>
      <c r="G69" s="33"/>
    </row>
    <row r="70" spans="2:7" ht="15.75" thickBot="1" x14ac:dyDescent="0.3">
      <c r="B70" s="24"/>
      <c r="C70" s="32"/>
      <c r="F70" s="24"/>
      <c r="G70" s="33"/>
    </row>
    <row r="71" spans="2:7" ht="15.75" thickBot="1" x14ac:dyDescent="0.3">
      <c r="B71" s="24"/>
      <c r="C71" s="32"/>
      <c r="F71" s="24"/>
      <c r="G71" s="33"/>
    </row>
    <row r="72" spans="2:7" ht="15.75" thickBot="1" x14ac:dyDescent="0.3">
      <c r="B72" s="24"/>
      <c r="C72" s="32"/>
      <c r="F72" s="24"/>
      <c r="G72" s="32"/>
    </row>
    <row r="73" spans="2:7" ht="15.75" thickBot="1" x14ac:dyDescent="0.3">
      <c r="B73" s="24"/>
      <c r="C73" s="32"/>
      <c r="F73" s="24"/>
      <c r="G73" s="33"/>
    </row>
    <row r="74" spans="2:7" ht="15.75" thickBot="1" x14ac:dyDescent="0.3">
      <c r="B74" s="24"/>
      <c r="C74" s="32"/>
      <c r="F74" s="24"/>
      <c r="G74" s="33"/>
    </row>
    <row r="75" spans="2:7" ht="15.75" thickBot="1" x14ac:dyDescent="0.3">
      <c r="B75" s="24"/>
      <c r="C75" s="32"/>
      <c r="F75" s="24"/>
      <c r="G75" s="33"/>
    </row>
    <row r="76" spans="2:7" ht="15.75" thickBot="1" x14ac:dyDescent="0.3">
      <c r="B76" s="24"/>
      <c r="C76" s="32"/>
      <c r="F76" s="24"/>
      <c r="G76" s="32"/>
    </row>
    <row r="77" spans="2:7" ht="15.75" thickBot="1" x14ac:dyDescent="0.3">
      <c r="B77" s="24"/>
      <c r="C77" s="32"/>
      <c r="F77" s="24"/>
      <c r="G77" s="32"/>
    </row>
    <row r="78" spans="2:7" ht="15.75" thickBot="1" x14ac:dyDescent="0.3">
      <c r="B78" s="24"/>
      <c r="C78" s="32"/>
      <c r="F78" s="24"/>
      <c r="G78" s="32"/>
    </row>
    <row r="79" spans="2:7" ht="15.75" thickBot="1" x14ac:dyDescent="0.3">
      <c r="B79" s="24"/>
      <c r="C79" s="32"/>
      <c r="F79" s="24"/>
      <c r="G79" s="32"/>
    </row>
    <row r="80" spans="2:7" ht="15.75" thickBot="1" x14ac:dyDescent="0.3">
      <c r="B80" s="24"/>
      <c r="C80" s="32"/>
      <c r="F80" s="24"/>
      <c r="G80" s="32"/>
    </row>
    <row r="81" spans="2:3" ht="15.75" thickBot="1" x14ac:dyDescent="0.3">
      <c r="B81" s="24"/>
      <c r="C81" s="32"/>
    </row>
    <row r="82" spans="2:3" ht="15.75" thickBot="1" x14ac:dyDescent="0.3">
      <c r="B82" s="24"/>
      <c r="C82" s="32"/>
    </row>
    <row r="83" spans="2:3" ht="15.75" thickBot="1" x14ac:dyDescent="0.3">
      <c r="B83" s="24"/>
      <c r="C83" s="32"/>
    </row>
    <row r="84" spans="2:3" ht="15.75" thickBot="1" x14ac:dyDescent="0.3">
      <c r="B84" s="24"/>
      <c r="C84" s="32"/>
    </row>
    <row r="85" spans="2:3" ht="15.75" thickBot="1" x14ac:dyDescent="0.3">
      <c r="B85" s="24"/>
      <c r="C85" s="32"/>
    </row>
    <row r="86" spans="2:3" ht="15.75" thickBot="1" x14ac:dyDescent="0.3">
      <c r="B86" s="24"/>
      <c r="C86" s="32"/>
    </row>
    <row r="87" spans="2:3" ht="15.75" thickBot="1" x14ac:dyDescent="0.3">
      <c r="B87" s="24"/>
      <c r="C87" s="32"/>
    </row>
    <row r="88" spans="2:3" ht="15.75" thickBot="1" x14ac:dyDescent="0.3">
      <c r="B88" s="24"/>
      <c r="C88" s="32"/>
    </row>
    <row r="89" spans="2:3" ht="15.75" thickBot="1" x14ac:dyDescent="0.3">
      <c r="B89" s="24"/>
      <c r="C89" s="32"/>
    </row>
    <row r="90" spans="2:3" ht="15.75" thickBot="1" x14ac:dyDescent="0.3">
      <c r="B90" s="24"/>
      <c r="C90" s="32"/>
    </row>
    <row r="91" spans="2:3" ht="15.75" thickBot="1" x14ac:dyDescent="0.3">
      <c r="B91" s="24"/>
      <c r="C91" s="32"/>
    </row>
    <row r="92" spans="2:3" ht="15.75" thickBot="1" x14ac:dyDescent="0.3">
      <c r="B92" s="24"/>
      <c r="C92" s="32"/>
    </row>
    <row r="93" spans="2:3" ht="15.75" thickBot="1" x14ac:dyDescent="0.3">
      <c r="B93" s="24"/>
      <c r="C93" s="32"/>
    </row>
    <row r="94" spans="2:3" ht="15.75" thickBot="1" x14ac:dyDescent="0.3">
      <c r="B94" s="24"/>
      <c r="C94" s="32"/>
    </row>
    <row r="95" spans="2:3" ht="15.75" thickBot="1" x14ac:dyDescent="0.3">
      <c r="B95" s="24"/>
      <c r="C95" s="32"/>
    </row>
    <row r="96" spans="2:3" ht="15.75" thickBot="1" x14ac:dyDescent="0.3">
      <c r="B96" s="24"/>
      <c r="C96" s="32"/>
    </row>
    <row r="97" spans="2:3" ht="15.75" thickBot="1" x14ac:dyDescent="0.3">
      <c r="B97" s="24"/>
      <c r="C97" s="32"/>
    </row>
    <row r="98" spans="2:3" ht="15.75" thickBot="1" x14ac:dyDescent="0.3">
      <c r="B98" s="24"/>
      <c r="C98" s="32"/>
    </row>
    <row r="99" spans="2:3" ht="15.75" thickBot="1" x14ac:dyDescent="0.3">
      <c r="B99" s="24"/>
      <c r="C99" s="32"/>
    </row>
    <row r="100" spans="2:3" ht="15.75" thickBot="1" x14ac:dyDescent="0.3">
      <c r="B100" s="24"/>
      <c r="C100" s="32"/>
    </row>
    <row r="101" spans="2:3" ht="15.75" thickBot="1" x14ac:dyDescent="0.3">
      <c r="B101" s="24"/>
      <c r="C101" s="32"/>
    </row>
    <row r="102" spans="2:3" ht="15.75" thickBot="1" x14ac:dyDescent="0.3">
      <c r="B102" s="24"/>
      <c r="C102" s="32"/>
    </row>
    <row r="103" spans="2:3" ht="15.75" thickBot="1" x14ac:dyDescent="0.3">
      <c r="B103" s="24"/>
      <c r="C103" s="32"/>
    </row>
    <row r="104" spans="2:3" ht="15.75" thickBot="1" x14ac:dyDescent="0.3">
      <c r="B104" s="24"/>
      <c r="C104" s="32"/>
    </row>
    <row r="105" spans="2:3" ht="15.75" thickBot="1" x14ac:dyDescent="0.3">
      <c r="B105" s="24"/>
      <c r="C105" s="32"/>
    </row>
    <row r="106" spans="2:3" ht="15.75" thickBot="1" x14ac:dyDescent="0.3">
      <c r="B106" s="24"/>
      <c r="C106" s="32"/>
    </row>
    <row r="107" spans="2:3" ht="15.75" thickBot="1" x14ac:dyDescent="0.3">
      <c r="B107" s="24"/>
      <c r="C107" s="32"/>
    </row>
    <row r="108" spans="2:3" ht="15.75" thickBot="1" x14ac:dyDescent="0.3">
      <c r="B108" s="24"/>
      <c r="C108" s="32"/>
    </row>
    <row r="109" spans="2:3" ht="15.75" thickBot="1" x14ac:dyDescent="0.3">
      <c r="B109" s="24"/>
      <c r="C109" s="32"/>
    </row>
    <row r="110" spans="2:3" ht="15.75" thickBot="1" x14ac:dyDescent="0.3">
      <c r="B110" s="24"/>
      <c r="C110" s="32"/>
    </row>
    <row r="111" spans="2:3" ht="15.75" thickBot="1" x14ac:dyDescent="0.3">
      <c r="B111" s="24"/>
      <c r="C111" s="32"/>
    </row>
    <row r="112" spans="2:3" ht="15.75" thickBot="1" x14ac:dyDescent="0.3">
      <c r="B112" s="24"/>
      <c r="C112" s="32"/>
    </row>
    <row r="113" spans="2:3" ht="15.75" thickBot="1" x14ac:dyDescent="0.3">
      <c r="B113" s="24"/>
      <c r="C113" s="32"/>
    </row>
  </sheetData>
  <mergeCells count="3">
    <mergeCell ref="B1:C1"/>
    <mergeCell ref="E1:F2"/>
    <mergeCell ref="B7:D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showGridLines="0" workbookViewId="0">
      <selection activeCell="C7" sqref="C7"/>
    </sheetView>
  </sheetViews>
  <sheetFormatPr defaultRowHeight="15" x14ac:dyDescent="0.25"/>
  <cols>
    <col min="1" max="1" width="11.7109375" bestFit="1" customWidth="1"/>
    <col min="2" max="2" width="20.28515625" style="1" bestFit="1" customWidth="1"/>
    <col min="3" max="3" width="12.42578125" style="11" customWidth="1"/>
  </cols>
  <sheetData>
    <row r="1" spans="1:10" ht="15.75" thickBot="1" x14ac:dyDescent="0.3"/>
    <row r="2" spans="1:10" x14ac:dyDescent="0.25">
      <c r="A2" s="4"/>
      <c r="B2" s="7" t="s">
        <v>14</v>
      </c>
      <c r="C2" s="12">
        <v>1365.86</v>
      </c>
      <c r="D2" s="1"/>
      <c r="E2" s="1"/>
      <c r="F2" s="1"/>
      <c r="G2" s="1"/>
      <c r="H2" s="1"/>
      <c r="I2" s="1"/>
      <c r="J2" s="1"/>
    </row>
    <row r="3" spans="1:10" x14ac:dyDescent="0.25">
      <c r="A3" s="5"/>
      <c r="B3" s="8" t="s">
        <v>9</v>
      </c>
      <c r="C3" s="13">
        <v>1900</v>
      </c>
      <c r="D3" s="1"/>
      <c r="E3" s="1"/>
      <c r="F3" s="1"/>
      <c r="G3" s="1"/>
      <c r="H3" s="1"/>
      <c r="I3" s="1"/>
    </row>
    <row r="4" spans="1:10" x14ac:dyDescent="0.25">
      <c r="A4" s="5"/>
      <c r="B4" s="8" t="s">
        <v>10</v>
      </c>
      <c r="C4" s="13">
        <v>1845</v>
      </c>
      <c r="D4" s="3"/>
      <c r="E4" s="3"/>
      <c r="F4" s="3"/>
      <c r="G4" s="3"/>
      <c r="H4" s="3"/>
    </row>
    <row r="5" spans="1:10" x14ac:dyDescent="0.25">
      <c r="A5" s="5"/>
      <c r="B5" s="9" t="s">
        <v>17</v>
      </c>
      <c r="C5" s="14">
        <v>1152.33</v>
      </c>
    </row>
    <row r="6" spans="1:10" x14ac:dyDescent="0.25">
      <c r="A6" s="5"/>
      <c r="B6" s="8" t="s">
        <v>11</v>
      </c>
      <c r="C6" s="13">
        <v>1895</v>
      </c>
    </row>
    <row r="7" spans="1:10" x14ac:dyDescent="0.25">
      <c r="A7" s="5"/>
      <c r="B7" s="8" t="s">
        <v>12</v>
      </c>
      <c r="C7" s="13">
        <v>3700</v>
      </c>
    </row>
    <row r="8" spans="1:10" x14ac:dyDescent="0.25">
      <c r="A8" s="4"/>
      <c r="B8" s="8" t="s">
        <v>20</v>
      </c>
      <c r="C8" s="13">
        <v>5146</v>
      </c>
      <c r="D8" s="1"/>
      <c r="E8" s="1"/>
      <c r="F8" s="1"/>
      <c r="G8" s="1"/>
      <c r="H8" s="1"/>
      <c r="I8" s="1"/>
      <c r="J8" s="1"/>
    </row>
    <row r="9" spans="1:10" x14ac:dyDescent="0.25">
      <c r="A9" s="5"/>
      <c r="B9" s="8" t="s">
        <v>13</v>
      </c>
      <c r="C9" s="13">
        <v>1225</v>
      </c>
    </row>
    <row r="10" spans="1:10" x14ac:dyDescent="0.25">
      <c r="A10" s="5"/>
      <c r="B10" s="8" t="s">
        <v>18</v>
      </c>
      <c r="C10" s="13">
        <v>4470</v>
      </c>
      <c r="E10" s="2"/>
    </row>
    <row r="11" spans="1:10" x14ac:dyDescent="0.25">
      <c r="A11" s="5"/>
      <c r="B11" s="8" t="s">
        <v>15</v>
      </c>
      <c r="C11" s="13">
        <v>1173</v>
      </c>
    </row>
    <row r="12" spans="1:10" ht="15.75" thickBot="1" x14ac:dyDescent="0.3">
      <c r="A12" s="6"/>
      <c r="B12" s="10" t="s">
        <v>16</v>
      </c>
      <c r="C12" s="15">
        <v>11083.13</v>
      </c>
    </row>
    <row r="13" spans="1:10" ht="15.75" thickBot="1" x14ac:dyDescent="0.3">
      <c r="B13" s="16" t="s">
        <v>19</v>
      </c>
      <c r="C13" s="17">
        <f>SUM(C2:C12)</f>
        <v>34955.32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Inventario</vt:lpstr>
      <vt:lpstr>Enero</vt:lpstr>
      <vt:lpstr>Diciembre año pasado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2019-01-29T01:14:29Z</dcterms:modified>
</cp:coreProperties>
</file>