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318"/>
  </bookViews>
  <sheets>
    <sheet name="contabilidad" sheetId="2" r:id="rId1"/>
    <sheet name="balanza comprobacion" sheetId="4" r:id="rId2"/>
  </sheets>
  <calcPr calcId="124519"/>
</workbook>
</file>

<file path=xl/calcChain.xml><?xml version="1.0" encoding="utf-8"?>
<calcChain xmlns="http://schemas.openxmlformats.org/spreadsheetml/2006/main">
  <c r="C28" i="2"/>
  <c r="C23"/>
  <c r="C21"/>
  <c r="Q6"/>
  <c r="C10"/>
  <c r="C43"/>
  <c r="C22"/>
  <c r="C55"/>
  <c r="D3"/>
  <c r="D8"/>
  <c r="D11"/>
  <c r="D2" s="1"/>
  <c r="D20"/>
  <c r="D19" s="1"/>
  <c r="C35"/>
  <c r="C46"/>
  <c r="C47"/>
  <c r="C48"/>
  <c r="C49"/>
  <c r="C50"/>
  <c r="C51"/>
  <c r="C52"/>
  <c r="C53"/>
  <c r="C54"/>
  <c r="C56"/>
  <c r="C45"/>
  <c r="C38"/>
  <c r="C39"/>
  <c r="C40"/>
  <c r="C41"/>
  <c r="C37"/>
  <c r="C24"/>
  <c r="C25"/>
  <c r="C26"/>
  <c r="C27"/>
  <c r="C29"/>
  <c r="C30"/>
  <c r="C31"/>
  <c r="C32"/>
  <c r="C13"/>
  <c r="C14"/>
  <c r="C15"/>
  <c r="C16"/>
  <c r="C17"/>
  <c r="C18"/>
  <c r="C12"/>
  <c r="C9"/>
  <c r="C5"/>
  <c r="C6"/>
  <c r="C7"/>
  <c r="C4" l="1"/>
  <c r="C3" s="1"/>
  <c r="C20"/>
  <c r="C19" s="1"/>
  <c r="C11"/>
  <c r="C8"/>
  <c r="C2" l="1"/>
  <c r="C42"/>
  <c r="C36" s="1"/>
  <c r="C33" l="1"/>
  <c r="D5" i="4" s="1"/>
  <c r="C4"/>
  <c r="C7" s="1"/>
  <c r="C44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 prestado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20/05 sombrilla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 gasto carro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 pastiya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 bota de basura</t>
        </r>
      </text>
    </comment>
  </commentList>
</comments>
</file>

<file path=xl/sharedStrings.xml><?xml version="1.0" encoding="utf-8"?>
<sst xmlns="http://schemas.openxmlformats.org/spreadsheetml/2006/main" count="69" uniqueCount="66">
  <si>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</si>
  <si>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</si>
  <si>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</si>
  <si>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</si>
  <si>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</si>
  <si>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</si>
  <si>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</si>
  <si>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</si>
  <si>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</si>
  <si>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</si>
  <si>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</si>
  <si>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</si>
  <si>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</si>
  <si>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</si>
  <si>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</si>
  <si>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</si>
  <si>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</si>
  <si>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</si>
  <si>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</si>
  <si>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</si>
  <si>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</si>
  <si>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</si>
  <si>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</si>
  <si>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</si>
  <si>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</si>
  <si>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</si>
  <si>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</si>
  <si>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</si>
  <si>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</si>
  <si>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</si>
  <si>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</si>
  <si>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</si>
  <si>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</si>
  <si>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</si>
  <si>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</si>
  <si>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</si>
  <si>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</si>
  <si>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</si>
  <si>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</si>
  <si>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</si>
  <si>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</si>
  <si>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</si>
  <si>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</si>
  <si>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</si>
  <si>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</si>
  <si>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</si>
  <si>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</si>
  <si>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</si>
  <si>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</si>
  <si>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</si>
  <si>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</si>
  <si>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</si>
  <si>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</si>
  <si>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</si>
  <si>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</si>
  <si>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</si>
  <si>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</si>
  <si>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</si>
  <si>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</si>
  <si>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</si>
  <si>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Gastos cobradores prestamos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</si>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</sst>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Z224"/>
  <sheetViews>
    <sheetView showGridLines="0" tabSelected="1" workbookViewId="0">
      <selection activeCell="J26" sqref="J26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0.5703125" style="33" bestFit="1" customWidth="1"/>
    <col min="6" max="9" width="10.5703125" style="34" bestFit="1" customWidth="1"/>
    <col min="10" max="10" width="11.85546875" style="34" bestFit="1" customWidth="1"/>
    <col min="11" max="11" width="10.7109375" style="34" bestFit="1" customWidth="1"/>
    <col min="12" max="13" width="11.85546875" style="34" bestFit="1" customWidth="1"/>
    <col min="14" max="14" width="11.140625" style="34" bestFit="1" customWidth="1"/>
    <col min="15" max="15" width="10.7109375" style="34" bestFit="1" customWidth="1"/>
    <col min="16" max="16" width="10.5703125" style="34" bestFit="1" customWidth="1"/>
    <col min="17" max="17" width="9.85546875" style="34" customWidth="1"/>
    <col min="18" max="18" width="10" style="34" bestFit="1" customWidth="1"/>
    <col min="19" max="19" width="9.85546875" style="34" customWidth="1"/>
    <col min="20" max="20" width="10.7109375" style="34" customWidth="1"/>
    <col min="21" max="21" width="11" style="34" customWidth="1"/>
    <col min="22" max="23" width="9.7109375" style="34" customWidth="1"/>
    <col min="24" max="24" width="10.42578125" style="34" customWidth="1"/>
    <col min="25" max="25" width="10.28515625" style="34" customWidth="1"/>
    <col min="26" max="26" width="9.5703125" style="34" bestFit="1" customWidth="1"/>
    <col min="27" max="27" width="9.5703125" style="34" customWidth="1"/>
    <col min="28" max="28" width="9.85546875" style="34" customWidth="1"/>
    <col min="29" max="29" width="10.28515625" style="34" customWidth="1"/>
    <col min="30" max="31" width="10.42578125" style="34" customWidth="1"/>
    <col min="32" max="32" width="11.140625" style="34" customWidth="1"/>
    <col min="33" max="33" width="11" style="34" customWidth="1"/>
    <col min="34" max="34" width="11.140625" style="34" customWidth="1"/>
    <col min="35" max="35" width="10.28515625" style="34" customWidth="1"/>
    <col min="36" max="36" width="10.5703125" style="34" bestFit="1" customWidth="1"/>
    <col min="37" max="37" width="10" style="34" bestFit="1" customWidth="1"/>
    <col min="38" max="38" width="10.5703125" style="34" bestFit="1" customWidth="1"/>
    <col min="39" max="39" width="10" style="34" customWidth="1"/>
    <col min="40" max="40" width="10.42578125" style="34" customWidth="1"/>
    <col min="41" max="41" width="10.5703125" style="34" bestFit="1" customWidth="1"/>
    <col min="42" max="42" width="9.42578125" style="34" customWidth="1"/>
    <col min="43" max="43" width="10.5703125" style="34" customWidth="1"/>
    <col min="44" max="44" width="10" style="34" bestFit="1" customWidth="1"/>
    <col min="45" max="45" width="10.28515625" style="34" customWidth="1"/>
    <col min="46" max="46" width="10" style="34" customWidth="1"/>
    <col min="47" max="47" width="9.85546875" style="34" customWidth="1"/>
    <col min="48" max="48" width="10.42578125" style="34" customWidth="1"/>
    <col min="49" max="49" width="9.140625" style="34" customWidth="1"/>
    <col min="50" max="50" width="9.42578125" style="34" customWidth="1"/>
    <col min="51" max="51" width="7.85546875" style="34" customWidth="1"/>
    <col min="52" max="52" width="5.7109375" style="34" customWidth="1"/>
    <col min="53" max="53" width="9.7109375" style="34" customWidth="1"/>
    <col min="54" max="54" width="10.5703125" style="34" customWidth="1"/>
    <col min="55" max="55" width="9.85546875" style="34" customWidth="1"/>
    <col min="56" max="56" width="6.5703125" style="34" customWidth="1"/>
    <col min="57" max="57" width="10" style="34" customWidth="1"/>
    <col min="58" max="58" width="9.42578125" style="34" customWidth="1"/>
    <col min="59" max="59" width="9.28515625" style="34" customWidth="1"/>
    <col min="60" max="60" width="10" style="34" bestFit="1" customWidth="1"/>
    <col min="61" max="61" width="8" style="34" customWidth="1"/>
    <col min="62" max="62" width="7.42578125" style="34" customWidth="1"/>
    <col min="63" max="63" width="11.140625" style="34" customWidth="1"/>
    <col min="64" max="64" width="10" style="34" bestFit="1" customWidth="1"/>
    <col min="65" max="65" width="7.85546875" style="34" customWidth="1"/>
    <col min="66" max="66" width="11.42578125" style="34"/>
    <col min="67" max="67" width="10" style="34" bestFit="1" customWidth="1"/>
    <col min="68" max="68" width="10.5703125" style="34" customWidth="1"/>
    <col min="69" max="69" width="9.5703125" style="34" customWidth="1"/>
    <col min="70" max="16384" width="11.42578125" style="34"/>
  </cols>
  <sheetData>
    <row r="1" spans="1:78" s="6" customFormat="1">
      <c r="A1" s="4"/>
      <c r="B1" s="5" t="s">
        <v>0</v>
      </c>
      <c r="C1" s="4" t="s">
        <v>1</v>
      </c>
    </row>
    <row r="2" spans="1:78" s="11" customFormat="1">
      <c r="A2" s="7" t="s">
        <v>52</v>
      </c>
      <c r="B2" s="8" t="s">
        <v>50</v>
      </c>
      <c r="C2" s="9">
        <f>SUM(C3,C8,C11)</f>
        <v>1085185.3999999999</v>
      </c>
      <c r="D2" s="10">
        <f>SUM(D8,D11,D3)</f>
        <v>1007395.8299999998</v>
      </c>
    </row>
    <row r="3" spans="1:78" s="13" customFormat="1">
      <c r="A3" s="7"/>
      <c r="B3" s="8" t="s">
        <v>45</v>
      </c>
      <c r="C3" s="9">
        <f>SUM(C4:C7)</f>
        <v>9443.4300000000039</v>
      </c>
      <c r="D3" s="12">
        <f>SUM(D4:D7)</f>
        <v>57081.71</v>
      </c>
    </row>
    <row r="4" spans="1:78" s="18" customFormat="1">
      <c r="A4" s="14"/>
      <c r="B4" s="15" t="s">
        <v>47</v>
      </c>
      <c r="C4" s="16">
        <f>SUM(D4:AAA4)</f>
        <v>7590.6799999999976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</row>
    <row r="5" spans="1:78" s="18" customFormat="1">
      <c r="A5" s="14"/>
      <c r="B5" s="15" t="s">
        <v>46</v>
      </c>
      <c r="C5" s="16">
        <f t="shared" ref="C5:C7" si="0">SUM(D5:AAA5)</f>
        <v>74.620000000002619</v>
      </c>
      <c r="D5" s="17">
        <v>51074.62</v>
      </c>
      <c r="E5" s="18">
        <v>-51000</v>
      </c>
    </row>
    <row r="6" spans="1:78" s="18" customFormat="1">
      <c r="A6" s="14"/>
      <c r="B6" s="15" t="s">
        <v>49</v>
      </c>
      <c r="C6" s="16">
        <f t="shared" si="0"/>
        <v>1178.6500000000042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</row>
    <row r="7" spans="1:78" s="18" customFormat="1" ht="15">
      <c r="A7" s="14"/>
      <c r="B7" s="15" t="s">
        <v>48</v>
      </c>
      <c r="C7" s="16">
        <f t="shared" si="0"/>
        <v>599.47999999999956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BL7" s="35"/>
    </row>
    <row r="8" spans="1:78" s="13" customFormat="1">
      <c r="A8" s="7"/>
      <c r="B8" s="8" t="s">
        <v>42</v>
      </c>
      <c r="C8" s="9">
        <f>SUM(C9:C10)</f>
        <v>17872.949999999997</v>
      </c>
      <c r="D8" s="12">
        <f>SUM(D9:D10)</f>
        <v>48693</v>
      </c>
    </row>
    <row r="9" spans="1:78" s="18" customFormat="1">
      <c r="A9" s="14"/>
      <c r="B9" s="15" t="s">
        <v>44</v>
      </c>
      <c r="C9" s="16">
        <f>SUM(D9:AAA9)</f>
        <v>964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</row>
    <row r="10" spans="1:78" s="18" customFormat="1">
      <c r="A10" s="14"/>
      <c r="B10" s="15" t="s">
        <v>43</v>
      </c>
      <c r="C10" s="16">
        <f>SUM(D10:AAA10)</f>
        <v>16908.949999999997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</row>
    <row r="11" spans="1:78" s="23" customFormat="1">
      <c r="A11" s="19"/>
      <c r="B11" s="20" t="s">
        <v>38</v>
      </c>
      <c r="C11" s="21">
        <f>SUM(C12:C18)</f>
        <v>1057869.02</v>
      </c>
      <c r="D11" s="22">
        <f>SUM(D12:D18)</f>
        <v>901621.11999999988</v>
      </c>
      <c r="F11" s="24"/>
    </row>
    <row r="12" spans="1:78" s="18" customFormat="1">
      <c r="A12" s="14"/>
      <c r="B12" s="15" t="s">
        <v>33</v>
      </c>
      <c r="C12" s="16">
        <f>SUM(D12:AAA12)</f>
        <v>530150.51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</row>
    <row r="13" spans="1:78" s="18" customFormat="1">
      <c r="A13" s="14"/>
      <c r="B13" s="15" t="s">
        <v>35</v>
      </c>
      <c r="C13" s="16">
        <f t="shared" ref="C13:C18" si="1">SUM(D13:AAA13)</f>
        <v>117704.47999999998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</row>
    <row r="14" spans="1:78" s="18" customFormat="1">
      <c r="A14" s="14"/>
      <c r="B14" s="15" t="s">
        <v>34</v>
      </c>
      <c r="C14" s="16">
        <f t="shared" si="1"/>
        <v>350000</v>
      </c>
      <c r="D14" s="17">
        <v>350000</v>
      </c>
      <c r="F14" s="18">
        <v>0</v>
      </c>
    </row>
    <row r="15" spans="1:78" s="18" customFormat="1">
      <c r="A15" s="14"/>
      <c r="B15" s="15" t="s">
        <v>36</v>
      </c>
      <c r="C15" s="16">
        <f t="shared" si="1"/>
        <v>3500</v>
      </c>
      <c r="D15" s="17">
        <v>3500</v>
      </c>
      <c r="E15" s="18">
        <v>3500</v>
      </c>
      <c r="F15" s="18">
        <v>-3500</v>
      </c>
    </row>
    <row r="16" spans="1:78" s="18" customFormat="1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</row>
    <row r="17" spans="1:8" s="18" customFormat="1">
      <c r="A17" s="14"/>
      <c r="B17" s="15" t="s">
        <v>37</v>
      </c>
      <c r="C17" s="16">
        <f t="shared" si="1"/>
        <v>49189.83</v>
      </c>
      <c r="D17" s="17">
        <v>0</v>
      </c>
      <c r="E17" s="18">
        <v>49189.83</v>
      </c>
    </row>
    <row r="18" spans="1:8" s="18" customFormat="1">
      <c r="A18" s="14"/>
      <c r="B18" s="15" t="s">
        <v>32</v>
      </c>
      <c r="C18" s="16">
        <f t="shared" si="1"/>
        <v>7324.199999999998</v>
      </c>
      <c r="D18" s="17">
        <v>7324.2</v>
      </c>
      <c r="E18" s="18">
        <v>14648.4</v>
      </c>
      <c r="F18" s="18">
        <v>-7324.2</v>
      </c>
      <c r="G18" s="18">
        <v>-7324.2</v>
      </c>
    </row>
    <row r="19" spans="1:8" s="13" customFormat="1">
      <c r="A19" s="7" t="s">
        <v>51</v>
      </c>
      <c r="B19" s="8" t="s">
        <v>2</v>
      </c>
      <c r="C19" s="9">
        <f>SUM(C20)</f>
        <v>-393384.73</v>
      </c>
      <c r="D19" s="12">
        <f>D20</f>
        <v>-406199.18999999994</v>
      </c>
    </row>
    <row r="20" spans="1:8" s="13" customFormat="1">
      <c r="A20" s="14"/>
      <c r="B20" s="8" t="s">
        <v>30</v>
      </c>
      <c r="C20" s="9">
        <f>SUM(C21:C32)</f>
        <v>-393384.73</v>
      </c>
      <c r="D20" s="12">
        <f>SUM(D21:D32)</f>
        <v>-406199.18999999994</v>
      </c>
    </row>
    <row r="21" spans="1:8" s="18" customFormat="1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</row>
    <row r="22" spans="1:8" s="18" customFormat="1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</row>
    <row r="23" spans="1:8" s="18" customFormat="1">
      <c r="A23" s="14"/>
      <c r="B23" s="15" t="s">
        <v>24</v>
      </c>
      <c r="C23" s="16">
        <f t="shared" si="2"/>
        <v>0</v>
      </c>
      <c r="D23" s="17">
        <v>0</v>
      </c>
    </row>
    <row r="24" spans="1:8" s="18" customFormat="1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</row>
    <row r="25" spans="1:8" s="18" customFormat="1">
      <c r="A25" s="14"/>
      <c r="B25" s="15" t="s">
        <v>25</v>
      </c>
      <c r="C25" s="16">
        <f t="shared" si="2"/>
        <v>0</v>
      </c>
      <c r="D25" s="17">
        <v>0</v>
      </c>
    </row>
    <row r="26" spans="1:8" s="18" customFormat="1">
      <c r="A26" s="14"/>
      <c r="B26" s="15" t="s">
        <v>63</v>
      </c>
      <c r="C26" s="16">
        <f t="shared" si="2"/>
        <v>-72347.289999999994</v>
      </c>
      <c r="D26" s="17">
        <v>-73252</v>
      </c>
      <c r="E26" s="18">
        <v>904.71</v>
      </c>
    </row>
    <row r="27" spans="1:8" s="18" customFormat="1">
      <c r="A27" s="14"/>
      <c r="B27" s="15" t="s">
        <v>62</v>
      </c>
      <c r="C27" s="16">
        <f t="shared" si="2"/>
        <v>-138503.46</v>
      </c>
      <c r="D27" s="17">
        <v>-143268.76999999999</v>
      </c>
      <c r="E27" s="18">
        <v>4765.3100000000004</v>
      </c>
      <c r="H27" s="26"/>
    </row>
    <row r="28" spans="1:8" s="18" customFormat="1">
      <c r="A28" s="14"/>
      <c r="B28" s="15" t="s">
        <v>61</v>
      </c>
      <c r="C28" s="16">
        <f t="shared" si="2"/>
        <v>-67020.86</v>
      </c>
      <c r="D28" s="17">
        <v>-68538.570000000007</v>
      </c>
      <c r="E28" s="18">
        <v>1517.71</v>
      </c>
    </row>
    <row r="29" spans="1:8" s="18" customFormat="1">
      <c r="A29" s="14"/>
      <c r="B29" s="15" t="s">
        <v>64</v>
      </c>
      <c r="C29" s="16">
        <f t="shared" si="2"/>
        <v>-62634.42</v>
      </c>
      <c r="D29" s="17">
        <v>-65139.85</v>
      </c>
      <c r="E29" s="18">
        <v>2505.4299999999998</v>
      </c>
    </row>
    <row r="30" spans="1:8" s="18" customFormat="1">
      <c r="A30" s="14"/>
      <c r="B30" s="15" t="s">
        <v>23</v>
      </c>
      <c r="C30" s="16">
        <f t="shared" si="2"/>
        <v>-52100</v>
      </c>
      <c r="D30" s="17">
        <v>-52100</v>
      </c>
    </row>
    <row r="31" spans="1:8" s="18" customFormat="1">
      <c r="A31" s="14"/>
      <c r="B31" s="15" t="s">
        <v>26</v>
      </c>
      <c r="C31" s="16">
        <f t="shared" si="2"/>
        <v>0</v>
      </c>
      <c r="D31" s="17">
        <v>0</v>
      </c>
    </row>
    <row r="32" spans="1:8" s="18" customFormat="1">
      <c r="A32" s="14"/>
      <c r="B32" s="15" t="s">
        <v>65</v>
      </c>
      <c r="C32" s="16">
        <f t="shared" si="2"/>
        <v>-778.7</v>
      </c>
      <c r="D32" s="17"/>
      <c r="E32" s="18">
        <v>-778.7</v>
      </c>
      <c r="F32" s="25"/>
    </row>
    <row r="33" spans="1:26" s="13" customFormat="1">
      <c r="A33" s="7" t="s">
        <v>51</v>
      </c>
      <c r="B33" s="8" t="s">
        <v>41</v>
      </c>
      <c r="C33" s="9">
        <f>SUM(C34:C35)</f>
        <v>-601196.64</v>
      </c>
      <c r="D33" s="12"/>
    </row>
    <row r="34" spans="1:26" s="18" customFormat="1">
      <c r="A34" s="27"/>
      <c r="B34" s="28" t="s">
        <v>40</v>
      </c>
      <c r="C34" s="16">
        <v>-601196.64</v>
      </c>
      <c r="D34" s="17"/>
      <c r="E34" s="25"/>
      <c r="F34" s="25"/>
      <c r="G34" s="25"/>
    </row>
    <row r="35" spans="1:26" s="18" customFormat="1">
      <c r="A35" s="14"/>
      <c r="B35" s="15" t="s">
        <v>39</v>
      </c>
      <c r="C35" s="16">
        <f>SUM(D35:ZZ35)</f>
        <v>0</v>
      </c>
      <c r="D35" s="17"/>
    </row>
    <row r="36" spans="1:26" s="13" customFormat="1">
      <c r="A36" s="7" t="s">
        <v>51</v>
      </c>
      <c r="B36" s="8" t="s">
        <v>10</v>
      </c>
      <c r="C36" s="9">
        <f>SUM(C37:C43)</f>
        <v>-148352.1</v>
      </c>
      <c r="D36" s="12"/>
    </row>
    <row r="37" spans="1:26" s="18" customFormat="1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</row>
    <row r="38" spans="1:26" s="18" customFormat="1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</row>
    <row r="39" spans="1:26" s="18" customFormat="1">
      <c r="A39" s="29"/>
      <c r="B39" s="15" t="s">
        <v>9</v>
      </c>
      <c r="C39" s="16">
        <f t="shared" si="3"/>
        <v>0</v>
      </c>
      <c r="D39" s="17">
        <v>0</v>
      </c>
    </row>
    <row r="40" spans="1:26" s="18" customFormat="1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</row>
    <row r="41" spans="1:26" s="18" customFormat="1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</row>
    <row r="42" spans="1:26" s="18" customFormat="1">
      <c r="A42" s="29"/>
      <c r="B42" s="15" t="s">
        <v>7</v>
      </c>
      <c r="C42" s="16">
        <f t="shared" si="3"/>
        <v>-61882.02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</row>
    <row r="43" spans="1:26" s="18" customFormat="1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</row>
    <row r="44" spans="1:26" s="13" customFormat="1">
      <c r="A44" s="7" t="s">
        <v>52</v>
      </c>
      <c r="B44" s="8" t="s">
        <v>22</v>
      </c>
      <c r="C44" s="9">
        <f>SUM(C45:C56)</f>
        <v>57748.07</v>
      </c>
      <c r="D44" s="12"/>
    </row>
    <row r="45" spans="1:26" s="18" customFormat="1">
      <c r="A45" s="29"/>
      <c r="B45" s="15" t="s">
        <v>12</v>
      </c>
      <c r="C45" s="16">
        <f>SUM(D45:AAA45)</f>
        <v>5535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</row>
    <row r="46" spans="1:26" s="18" customFormat="1">
      <c r="A46" s="29"/>
      <c r="B46" s="15" t="s">
        <v>20</v>
      </c>
      <c r="C46" s="16">
        <f t="shared" ref="C46:C56" si="4">SUM(D46:AAA46)</f>
        <v>10</v>
      </c>
      <c r="D46" s="17">
        <v>0</v>
      </c>
      <c r="E46" s="18">
        <v>10</v>
      </c>
    </row>
    <row r="47" spans="1:26" s="18" customFormat="1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</row>
    <row r="48" spans="1:26" s="18" customFormat="1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</row>
    <row r="49" spans="1:30" s="18" customFormat="1">
      <c r="A49" s="29"/>
      <c r="B49" s="15" t="s">
        <v>11</v>
      </c>
      <c r="C49" s="16">
        <f t="shared" si="4"/>
        <v>15275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</row>
    <row r="50" spans="1:30" s="18" customFormat="1">
      <c r="A50" s="29"/>
      <c r="B50" s="15" t="s">
        <v>21</v>
      </c>
      <c r="C50" s="16">
        <f t="shared" si="4"/>
        <v>269.5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</row>
    <row r="51" spans="1:30" s="18" customFormat="1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</row>
    <row r="52" spans="1:30" s="18" customFormat="1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</row>
    <row r="53" spans="1:30" s="18" customFormat="1">
      <c r="A53" s="29"/>
      <c r="B53" s="15" t="s">
        <v>19</v>
      </c>
      <c r="C53" s="16">
        <f t="shared" si="4"/>
        <v>11518.33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</row>
    <row r="54" spans="1:30" s="18" customFormat="1">
      <c r="A54" s="29"/>
      <c r="B54" s="15" t="s">
        <v>16</v>
      </c>
      <c r="C54" s="16">
        <f t="shared" si="4"/>
        <v>2918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</row>
    <row r="55" spans="1:30" s="18" customFormat="1">
      <c r="A55" s="29"/>
      <c r="B55" s="15" t="s">
        <v>60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</row>
    <row r="56" spans="1:30" s="18" customFormat="1">
      <c r="A56" s="29"/>
      <c r="B56" s="15" t="s">
        <v>13</v>
      </c>
      <c r="C56" s="16">
        <f t="shared" si="4"/>
        <v>3255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</row>
    <row r="57" spans="1:30" s="18" customFormat="1">
      <c r="A57" s="29"/>
      <c r="B57" s="15"/>
      <c r="C57" s="16"/>
      <c r="D57" s="17"/>
    </row>
    <row r="58" spans="1:30" s="18" customFormat="1">
      <c r="A58" s="29"/>
      <c r="B58" s="15"/>
      <c r="C58" s="16"/>
      <c r="D58" s="17"/>
    </row>
    <row r="59" spans="1:30" s="18" customFormat="1">
      <c r="A59" s="29"/>
      <c r="B59" s="15"/>
      <c r="C59" s="16"/>
      <c r="D59" s="17"/>
    </row>
    <row r="60" spans="1:30" s="18" customFormat="1">
      <c r="A60" s="29"/>
      <c r="B60" s="15"/>
      <c r="C60" s="16"/>
      <c r="D60" s="17"/>
    </row>
    <row r="61" spans="1:30" s="18" customFormat="1">
      <c r="A61" s="29"/>
      <c r="B61" s="15"/>
      <c r="C61" s="16"/>
      <c r="D61" s="17"/>
    </row>
    <row r="62" spans="1:30" s="18" customFormat="1">
      <c r="A62" s="29"/>
      <c r="B62" s="15"/>
      <c r="C62" s="16"/>
      <c r="D62" s="17"/>
    </row>
    <row r="63" spans="1:30" s="18" customFormat="1">
      <c r="A63" s="29"/>
      <c r="B63" s="15"/>
      <c r="C63" s="16"/>
      <c r="D63" s="17"/>
    </row>
    <row r="64" spans="1:30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4" s="18" customFormat="1">
      <c r="A209" s="29"/>
      <c r="B209" s="15"/>
      <c r="C209" s="16"/>
      <c r="D209" s="17"/>
    </row>
    <row r="210" spans="1:4" s="18" customFormat="1">
      <c r="A210" s="29"/>
      <c r="B210" s="15"/>
      <c r="C210" s="16"/>
      <c r="D210" s="17"/>
    </row>
    <row r="211" spans="1:4" s="18" customFormat="1">
      <c r="A211" s="29"/>
      <c r="B211" s="15"/>
      <c r="C211" s="16"/>
      <c r="D211" s="17"/>
    </row>
    <row r="212" spans="1:4" s="18" customFormat="1">
      <c r="A212" s="29"/>
      <c r="B212" s="15"/>
      <c r="C212" s="16"/>
      <c r="D212" s="17"/>
    </row>
    <row r="213" spans="1:4" s="18" customFormat="1">
      <c r="A213" s="29"/>
      <c r="B213" s="15"/>
      <c r="C213" s="16"/>
      <c r="D213" s="17"/>
    </row>
    <row r="214" spans="1:4" s="18" customFormat="1">
      <c r="A214" s="29"/>
      <c r="B214" s="15"/>
      <c r="C214" s="16"/>
      <c r="D214" s="17"/>
    </row>
    <row r="215" spans="1:4" s="18" customFormat="1">
      <c r="A215" s="29"/>
      <c r="B215" s="15"/>
      <c r="C215" s="16"/>
      <c r="D215" s="17"/>
    </row>
    <row r="216" spans="1:4" s="18" customFormat="1">
      <c r="A216" s="29"/>
      <c r="B216" s="15"/>
      <c r="C216" s="16"/>
      <c r="D216" s="17"/>
    </row>
    <row r="217" spans="1:4" s="18" customFormat="1">
      <c r="A217" s="29"/>
      <c r="B217" s="15"/>
      <c r="C217" s="16"/>
      <c r="D217" s="17"/>
    </row>
    <row r="218" spans="1:4" s="18" customFormat="1">
      <c r="A218" s="29"/>
      <c r="B218" s="15"/>
      <c r="C218" s="16"/>
      <c r="D218" s="17"/>
    </row>
    <row r="219" spans="1:4" s="18" customFormat="1">
      <c r="A219" s="29"/>
      <c r="B219" s="15"/>
      <c r="C219" s="16"/>
      <c r="D219" s="17"/>
    </row>
    <row r="220" spans="1:4" s="18" customFormat="1">
      <c r="A220" s="29"/>
      <c r="B220" s="15"/>
      <c r="C220" s="16"/>
      <c r="D220" s="17"/>
    </row>
    <row r="221" spans="1:4" s="18" customFormat="1">
      <c r="A221" s="29"/>
      <c r="B221" s="15"/>
      <c r="C221" s="16"/>
      <c r="D221" s="17"/>
    </row>
    <row r="222" spans="1:4" s="18" customFormat="1">
      <c r="A222" s="29"/>
      <c r="B222" s="15"/>
      <c r="C222" s="16"/>
      <c r="D222" s="17"/>
    </row>
    <row r="223" spans="1:4" s="18" customFormat="1">
      <c r="A223" s="29"/>
      <c r="B223" s="15"/>
      <c r="C223" s="16"/>
      <c r="D223" s="17"/>
    </row>
    <row r="224" spans="1:4" s="18" customFormat="1">
      <c r="A224" s="29"/>
      <c r="B224" s="15"/>
      <c r="C224" s="16"/>
      <c r="D224" s="17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G32" sqref="G32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6" t="s">
        <v>56</v>
      </c>
      <c r="C1" s="36"/>
      <c r="D1" s="36"/>
      <c r="E1" s="36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1085185.3999999999</v>
      </c>
    </row>
    <row r="5" spans="2:5">
      <c r="B5" s="2" t="s">
        <v>57</v>
      </c>
      <c r="C5" s="1"/>
      <c r="D5" s="1">
        <f>contabilidad!C19+contabilidad!C33</f>
        <v>-994581.37</v>
      </c>
    </row>
    <row r="6" spans="2:5">
      <c r="B6" s="2" t="s">
        <v>58</v>
      </c>
      <c r="D6" s="1">
        <f>contabilidad!C36+contabilidad!C44</f>
        <v>-90604.03</v>
      </c>
    </row>
    <row r="7" spans="2:5">
      <c r="C7" s="1">
        <f>SUM(C4:C6)</f>
        <v>1085185.3999999999</v>
      </c>
      <c r="D7" s="1">
        <f>SUM(D5:D6)</f>
        <v>-1085185.3999999999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contabilidad</vt:lpstr>
      <vt:lpstr>balanza comprobacion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2019-05-23T21:19:32Z</dcterms:modified>
</cp:coreProperties>
</file>