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
n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charset val="1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 plastico y impuesto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16/05 regalo a fella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<sst xmlns="http://schemas.openxmlformats.org/spreadsheetml/2006/main" count="69" uniqueCount="66">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</sst>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 val="singleAccounting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0" fontId="0" fillId="2" borderId="0" xfId="0" applyFill="1" applyAlignment="1">
      <alignment horizontal="center"/>
    </xf>
    <xf numFmtId="43" fontId="12" fillId="0" borderId="3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24"/>
  <sheetViews>
    <sheetView showGridLines="0" tabSelected="1" topLeftCell="A28" workbookViewId="0">
      <selection activeCell="H48" sqref="H48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7109375" style="34" bestFit="1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5703125" style="34" customWidth="1"/>
    <col min="28" max="28" width="9.85546875" style="34" customWidth="1"/>
    <col min="29" max="29" width="10.28515625" style="34" customWidth="1"/>
    <col min="30" max="31" width="10.42578125" style="34" customWidth="1"/>
    <col min="32" max="32" width="11.140625" style="34" customWidth="1"/>
    <col min="33" max="33" width="11" style="34" customWidth="1"/>
    <col min="34" max="34" width="11.140625" style="34" customWidth="1"/>
    <col min="35" max="35" width="10.28515625" style="34" customWidth="1"/>
    <col min="36" max="36" width="10.5703125" style="34" bestFit="1" customWidth="1"/>
    <col min="37" max="37" width="9" style="34" customWidth="1"/>
    <col min="38" max="38" width="9.5703125" style="34" customWidth="1"/>
    <col min="39" max="39" width="10" style="34" customWidth="1"/>
    <col min="40" max="40" width="10.42578125" style="34" customWidth="1"/>
    <col min="41" max="41" width="10" style="34" customWidth="1"/>
    <col min="42" max="42" width="9.42578125" style="34" customWidth="1"/>
    <col min="43" max="43" width="10.5703125" style="34" customWidth="1"/>
    <col min="44" max="44" width="9.28515625" style="34" customWidth="1"/>
    <col min="45" max="45" width="10.28515625" style="34" customWidth="1"/>
    <col min="46" max="46" width="10" style="34" customWidth="1"/>
    <col min="47" max="47" width="9.85546875" style="34" customWidth="1"/>
    <col min="48" max="48" width="10.42578125" style="34" customWidth="1"/>
    <col min="49" max="49" width="9.140625" style="34" customWidth="1"/>
    <col min="50" max="50" width="9.42578125" style="34" customWidth="1"/>
    <col min="51" max="51" width="7.85546875" style="34" customWidth="1"/>
    <col min="52" max="52" width="5.7109375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6.5703125" style="34" customWidth="1"/>
    <col min="57" max="57" width="10.7109375" style="34" customWidth="1"/>
    <col min="58" max="58" width="9.7109375" style="34" customWidth="1"/>
    <col min="59" max="59" width="9.85546875" style="34" customWidth="1"/>
    <col min="60" max="60" width="9.7109375" style="34" customWidth="1"/>
    <col min="61" max="61" width="8" style="34" customWidth="1"/>
    <col min="62" max="62" width="7.42578125" style="34" customWidth="1"/>
    <col min="63" max="16384" width="11.42578125" style="34"/>
  </cols>
  <sheetData>
    <row r="1" spans="1:65" s="6" customFormat="1">
      <c r="A1" s="4"/>
      <c r="B1" s="5" t="s">
        <v>0</v>
      </c>
      <c r="C1" s="4" t="s">
        <v>1</v>
      </c>
    </row>
    <row r="2" spans="1:65" s="11" customFormat="1">
      <c r="A2" s="7" t="s">
        <v>52</v>
      </c>
      <c r="B2" s="8" t="s">
        <v>50</v>
      </c>
      <c r="C2" s="9">
        <f>SUM(C3,C8,C11)</f>
        <v>1077726.5499999998</v>
      </c>
      <c r="D2" s="10">
        <f>SUM(D8,D11,D3)</f>
        <v>1007395.8299999998</v>
      </c>
    </row>
    <row r="3" spans="1:65" s="13" customFormat="1">
      <c r="A3" s="7"/>
      <c r="B3" s="8" t="s">
        <v>45</v>
      </c>
      <c r="C3" s="9">
        <f>SUM(C4:C7)</f>
        <v>7549.2000000000044</v>
      </c>
      <c r="D3" s="12">
        <f>SUM(D4:D7)</f>
        <v>57081.71</v>
      </c>
    </row>
    <row r="4" spans="1:65" s="18" customFormat="1">
      <c r="A4" s="14"/>
      <c r="B4" s="15" t="s">
        <v>47</v>
      </c>
      <c r="C4" s="16">
        <f>SUM(D4:AAA4)</f>
        <v>5696.449999999998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</row>
    <row r="5" spans="1:65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65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65" s="18" customFormat="1" ht="15">
      <c r="A7" s="14"/>
      <c r="B7" s="15" t="s">
        <v>48</v>
      </c>
      <c r="C7" s="16">
        <f t="shared" si="0"/>
        <v>599.47999999999956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BL7" s="36"/>
    </row>
    <row r="8" spans="1:65" s="13" customFormat="1">
      <c r="A8" s="7"/>
      <c r="B8" s="8" t="s">
        <v>42</v>
      </c>
      <c r="C8" s="9">
        <f>SUM(C9:C10)</f>
        <v>36892.949999999997</v>
      </c>
      <c r="D8" s="12">
        <f>SUM(D9:D10)</f>
        <v>48693</v>
      </c>
    </row>
    <row r="9" spans="1:65" s="18" customFormat="1">
      <c r="A9" s="14"/>
      <c r="B9" s="15" t="s">
        <v>44</v>
      </c>
      <c r="C9" s="16">
        <f>SUM(D9:AAA9)</f>
        <v>409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</row>
    <row r="10" spans="1:65" s="18" customFormat="1">
      <c r="A10" s="14"/>
      <c r="B10" s="15" t="s">
        <v>43</v>
      </c>
      <c r="C10" s="16">
        <f>SUM(D10:AAA10)</f>
        <v>36483.949999999997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</row>
    <row r="11" spans="1:65" s="23" customFormat="1">
      <c r="A11" s="19"/>
      <c r="B11" s="20" t="s">
        <v>38</v>
      </c>
      <c r="C11" s="21">
        <f>SUM(C12:C18)</f>
        <v>1033284.3999999998</v>
      </c>
      <c r="D11" s="22">
        <f>SUM(D12:D18)</f>
        <v>901621.11999999988</v>
      </c>
      <c r="F11" s="24"/>
    </row>
    <row r="12" spans="1:65" s="18" customFormat="1">
      <c r="A12" s="14"/>
      <c r="B12" s="15" t="s">
        <v>33</v>
      </c>
      <c r="C12" s="16">
        <f>SUM(D12:AAA12)</f>
        <v>525565.8899999999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</row>
    <row r="13" spans="1:65" s="18" customFormat="1">
      <c r="A13" s="14"/>
      <c r="B13" s="15" t="s">
        <v>35</v>
      </c>
      <c r="C13" s="16">
        <f t="shared" ref="C13:C18" si="1">SUM(D13:AAA13)</f>
        <v>97704.479999999981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</row>
    <row r="14" spans="1:65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65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65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-393384.73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-393384.73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-778.7</v>
      </c>
      <c r="D32" s="17"/>
      <c r="E32" s="18">
        <v>-778.7</v>
      </c>
      <c r="F32" s="25"/>
    </row>
    <row r="33" spans="1:21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21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21" s="18" customFormat="1">
      <c r="A35" s="14"/>
      <c r="B35" s="15" t="s">
        <v>39</v>
      </c>
      <c r="C35" s="16">
        <f>SUM(D35:ZZ35)</f>
        <v>0</v>
      </c>
      <c r="D35" s="17"/>
    </row>
    <row r="36" spans="1:21" s="13" customFormat="1">
      <c r="A36" s="7" t="s">
        <v>51</v>
      </c>
      <c r="B36" s="8" t="s">
        <v>10</v>
      </c>
      <c r="C36" s="9">
        <f>SUM(C37:C43)</f>
        <v>-138442.48000000001</v>
      </c>
      <c r="D36" s="12"/>
    </row>
    <row r="37" spans="1:21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21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21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21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21" s="18" customFormat="1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</row>
    <row r="42" spans="1:21" s="18" customFormat="1">
      <c r="A42" s="29"/>
      <c r="B42" s="15" t="s">
        <v>7</v>
      </c>
      <c r="C42" s="16">
        <f t="shared" si="3"/>
        <v>-51972.399999999994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</row>
    <row r="43" spans="1:21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21" s="13" customFormat="1">
      <c r="A44" s="7" t="s">
        <v>52</v>
      </c>
      <c r="B44" s="8" t="s">
        <v>22</v>
      </c>
      <c r="C44" s="9">
        <f>SUM(C45:C56)</f>
        <v>55297.299999999996</v>
      </c>
      <c r="D44" s="12"/>
    </row>
    <row r="45" spans="1:21" s="18" customFormat="1">
      <c r="A45" s="29"/>
      <c r="B45" s="15" t="s">
        <v>12</v>
      </c>
      <c r="C45" s="16">
        <f>SUM(D45:AAA45)</f>
        <v>5310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</row>
    <row r="46" spans="1:21" s="18" customFormat="1">
      <c r="A46" s="29"/>
      <c r="B46" s="15" t="s">
        <v>20</v>
      </c>
      <c r="C46" s="16">
        <f t="shared" ref="C46:C56" si="4">SUM(D46:AAA46)</f>
        <v>0</v>
      </c>
      <c r="D46" s="17">
        <v>0</v>
      </c>
    </row>
    <row r="47" spans="1:21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21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25" s="18" customFormat="1">
      <c r="A49" s="29"/>
      <c r="B49" s="15" t="s">
        <v>11</v>
      </c>
      <c r="C49" s="16">
        <f t="shared" si="4"/>
        <v>14500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</row>
    <row r="50" spans="1:25" s="18" customFormat="1">
      <c r="A50" s="29"/>
      <c r="B50" s="15" t="s">
        <v>21</v>
      </c>
      <c r="C50" s="16">
        <f t="shared" si="4"/>
        <v>263.73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</row>
    <row r="51" spans="1:25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25" s="18" customFormat="1">
      <c r="A52" s="29"/>
      <c r="B52" s="15" t="s">
        <v>14</v>
      </c>
      <c r="C52" s="16">
        <f t="shared" si="4"/>
        <v>1630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</row>
    <row r="53" spans="1:25" s="18" customFormat="1">
      <c r="A53" s="29"/>
      <c r="B53" s="15" t="s">
        <v>19</v>
      </c>
      <c r="C53" s="16">
        <f t="shared" si="4"/>
        <v>10253.33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</row>
    <row r="54" spans="1:25" s="18" customFormat="1">
      <c r="A54" s="29"/>
      <c r="B54" s="15" t="s">
        <v>16</v>
      </c>
      <c r="C54" s="16">
        <f t="shared" si="4"/>
        <v>2903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</row>
    <row r="55" spans="1:25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25" s="18" customFormat="1">
      <c r="A56" s="29"/>
      <c r="B56" s="15" t="s">
        <v>13</v>
      </c>
      <c r="C56" s="16">
        <f t="shared" si="4"/>
        <v>3220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</row>
    <row r="57" spans="1:25" s="18" customFormat="1">
      <c r="A57" s="29"/>
      <c r="B57" s="15"/>
      <c r="C57" s="16"/>
      <c r="D57" s="17"/>
    </row>
    <row r="58" spans="1:25" s="18" customFormat="1">
      <c r="A58" s="29"/>
      <c r="B58" s="15"/>
      <c r="C58" s="16"/>
      <c r="D58" s="17"/>
    </row>
    <row r="59" spans="1:25" s="18" customFormat="1">
      <c r="A59" s="29"/>
      <c r="B59" s="15"/>
      <c r="C59" s="16"/>
      <c r="D59" s="17"/>
    </row>
    <row r="60" spans="1:25" s="18" customFormat="1">
      <c r="A60" s="29"/>
      <c r="B60" s="15"/>
      <c r="C60" s="16"/>
      <c r="D60" s="17"/>
    </row>
    <row r="61" spans="1:25" s="18" customFormat="1">
      <c r="A61" s="29"/>
      <c r="B61" s="15"/>
      <c r="C61" s="16"/>
      <c r="D61" s="17"/>
    </row>
    <row r="62" spans="1:25" s="18" customFormat="1">
      <c r="A62" s="29"/>
      <c r="B62" s="15"/>
      <c r="C62" s="16"/>
      <c r="D62" s="17"/>
    </row>
    <row r="63" spans="1:25" s="18" customFormat="1">
      <c r="A63" s="29"/>
      <c r="B63" s="15"/>
      <c r="C63" s="16"/>
      <c r="D63" s="17"/>
    </row>
    <row r="64" spans="1:25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F30" sqref="F30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5" t="s">
        <v>56</v>
      </c>
      <c r="C1" s="35"/>
      <c r="D1" s="35"/>
      <c r="E1" s="35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1077726.5499999998</v>
      </c>
    </row>
    <row r="5" spans="2:5">
      <c r="B5" s="2" t="s">
        <v>57</v>
      </c>
      <c r="C5" s="1"/>
      <c r="D5" s="1">
        <f>contabilidad!C19+contabilidad!C33</f>
        <v>-994581.37</v>
      </c>
    </row>
    <row r="6" spans="2:5">
      <c r="B6" s="2" t="s">
        <v>58</v>
      </c>
      <c r="D6" s="1">
        <f>contabilidad!C36+contabilidad!C44</f>
        <v>-83145.180000000022</v>
      </c>
    </row>
    <row r="7" spans="2:5">
      <c r="C7" s="1">
        <f>SUM(C4:C6)</f>
        <v>1077726.5499999998</v>
      </c>
      <c r="D7" s="1">
        <f>SUM(D5:D6)</f>
        <v>-1077726.55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2019-05-18T15:04:22Z</dcterms:modified>
</cp:coreProperties>
</file>