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8" i="2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10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<sst xmlns="http://schemas.openxmlformats.org/spreadsheetml/2006/main" count="132" uniqueCount="69">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</sst>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workbookViewId="0">
      <selection activeCell="I36" sqref="I36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0" style="34" bestFit="1" customWidth="1"/>
    <col min="7" max="7" width="10.5703125" style="34" bestFit="1" customWidth="1"/>
    <col min="8" max="8" width="9.7109375" style="34" customWidth="1"/>
    <col min="9" max="9" width="9.5703125" style="34" customWidth="1"/>
    <col min="10" max="10" width="8.140625" style="34" bestFit="1" customWidth="1"/>
    <col min="11" max="11" width="10.7109375" style="34" bestFit="1" customWidth="1"/>
    <col min="12" max="12" width="10" style="34" customWidth="1"/>
    <col min="13" max="13" width="11.85546875" style="34" bestFit="1" customWidth="1"/>
    <col min="14" max="14" width="11.140625" style="34" bestFit="1" customWidth="1"/>
    <col min="15" max="15" width="10.42578125" style="34" customWidth="1"/>
    <col min="16" max="16" width="10.5703125" style="34" bestFit="1" customWidth="1"/>
    <col min="17" max="17" width="9.85546875" style="34" customWidth="1"/>
    <col min="18" max="18" width="10.5703125" style="34" bestFit="1" customWidth="1"/>
    <col min="19" max="19" width="11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1116952.98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6649.5900000000029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6162.8099999999977</v>
      </c>
      <c r="D4" s="17">
        <v>6162.8099999999977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394.77999999999884</v>
      </c>
      <c r="D6" s="17">
        <v>394.77999999999884</v>
      </c>
    </row>
    <row r="7" spans="1:64" s="18" customFormat="1" ht="15">
      <c r="A7" s="14"/>
      <c r="B7" s="15" t="s">
        <v>48</v>
      </c>
      <c r="C7" s="16">
        <f t="shared" si="0"/>
        <v>43.679999999999382</v>
      </c>
      <c r="D7" s="17">
        <v>7743.6799999999994</v>
      </c>
      <c r="E7" s="18">
        <v>-7700</v>
      </c>
      <c r="BL7" s="35"/>
    </row>
    <row r="8" spans="1:64" s="13" customFormat="1">
      <c r="A8" s="7"/>
      <c r="B8" s="8" t="s">
        <v>42</v>
      </c>
      <c r="C8" s="9">
        <f>SUM(C9:C10)</f>
        <v>4942.9499999999971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2010</v>
      </c>
      <c r="D9" s="17">
        <v>815</v>
      </c>
      <c r="E9" s="18">
        <v>-805</v>
      </c>
      <c r="F9" s="18">
        <v>2000</v>
      </c>
    </row>
    <row r="10" spans="1:64" s="18" customFormat="1">
      <c r="A10" s="14"/>
      <c r="B10" s="15" t="s">
        <v>43</v>
      </c>
      <c r="C10" s="16">
        <f>SUM(D10:AAA10)</f>
        <v>2932.9499999999971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</row>
    <row r="11" spans="1:64" s="23" customFormat="1">
      <c r="A11" s="19"/>
      <c r="B11" s="20" t="s">
        <v>38</v>
      </c>
      <c r="C11" s="21">
        <f>SUM(C12:C18)</f>
        <v>1105360.44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606817.7300000001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</row>
    <row r="13" spans="1:64" s="18" customFormat="1">
      <c r="A13" s="14"/>
      <c r="B13" s="15" t="s">
        <v>35</v>
      </c>
      <c r="C13" s="16">
        <f t="shared" ref="C13:C18" si="1">SUM(D13:AAA13)</f>
        <v>78704.479999999981</v>
      </c>
      <c r="D13" s="17">
        <v>78704.479999999981</v>
      </c>
    </row>
    <row r="14" spans="1:64" s="18" customFormat="1">
      <c r="A14" s="14"/>
      <c r="B14" s="15" t="s">
        <v>34</v>
      </c>
      <c r="C14" s="16">
        <f t="shared" si="1"/>
        <v>350000</v>
      </c>
      <c r="D14" s="17">
        <v>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-346420.58999999997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-346420.58999999997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-67020.86</v>
      </c>
      <c r="D28" s="17">
        <v>-67020.86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6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6" s="13" customFormat="1">
      <c r="A34" s="7" t="s">
        <v>51</v>
      </c>
      <c r="B34" s="8" t="s">
        <v>10</v>
      </c>
      <c r="C34" s="9">
        <f>SUM(C35:C41)</f>
        <v>-76769.070000000007</v>
      </c>
      <c r="D34" s="12">
        <v>0</v>
      </c>
    </row>
    <row r="35" spans="1:6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6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6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6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6" s="18" customFormat="1">
      <c r="A39" s="29"/>
      <c r="B39" s="15" t="s">
        <v>4</v>
      </c>
      <c r="C39" s="16">
        <f t="shared" si="3"/>
        <v>0</v>
      </c>
      <c r="D39" s="17">
        <v>0</v>
      </c>
    </row>
    <row r="40" spans="1:6" s="18" customFormat="1">
      <c r="A40" s="29"/>
      <c r="B40" s="15" t="s">
        <v>7</v>
      </c>
      <c r="C40" s="16">
        <f t="shared" si="3"/>
        <v>-6930.84</v>
      </c>
      <c r="D40" s="17">
        <v>0</v>
      </c>
      <c r="E40" s="18">
        <v>-6514.17</v>
      </c>
      <c r="F40" s="18">
        <v>-416.67</v>
      </c>
    </row>
    <row r="41" spans="1:6" s="18" customFormat="1">
      <c r="A41" s="29"/>
      <c r="B41" s="15" t="s">
        <v>6</v>
      </c>
      <c r="C41" s="16">
        <f t="shared" si="3"/>
        <v>0</v>
      </c>
      <c r="D41" s="17">
        <v>0</v>
      </c>
    </row>
    <row r="42" spans="1:6" s="13" customFormat="1">
      <c r="A42" s="7" t="s">
        <v>52</v>
      </c>
      <c r="B42" s="8" t="s">
        <v>22</v>
      </c>
      <c r="C42" s="9">
        <f>SUM(C43:C54)</f>
        <v>12505.56</v>
      </c>
      <c r="D42" s="12">
        <v>0</v>
      </c>
    </row>
    <row r="43" spans="1:6" s="18" customFormat="1">
      <c r="A43" s="29"/>
      <c r="B43" s="15" t="s">
        <v>12</v>
      </c>
      <c r="C43" s="16">
        <f>SUM(D43:AAA43)</f>
        <v>0</v>
      </c>
      <c r="D43" s="17">
        <v>0</v>
      </c>
    </row>
    <row r="44" spans="1:6" s="18" customFormat="1">
      <c r="A44" s="29"/>
      <c r="B44" s="15" t="s">
        <v>20</v>
      </c>
      <c r="C44" s="16">
        <f t="shared" ref="C44:C55" si="4">SUM(D44:AAA44)</f>
        <v>1800</v>
      </c>
      <c r="D44" s="17">
        <v>0</v>
      </c>
      <c r="E44" s="18">
        <v>1800</v>
      </c>
    </row>
    <row r="45" spans="1:6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6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6" s="18" customFormat="1">
      <c r="A47" s="29"/>
      <c r="B47" s="15" t="s">
        <v>11</v>
      </c>
      <c r="C47" s="16">
        <f t="shared" si="4"/>
        <v>150</v>
      </c>
      <c r="D47" s="17">
        <v>0</v>
      </c>
      <c r="E47" s="18">
        <v>150</v>
      </c>
    </row>
    <row r="48" spans="1:6" s="18" customFormat="1">
      <c r="A48" s="29"/>
      <c r="B48" s="15" t="s">
        <v>21</v>
      </c>
      <c r="C48" s="16">
        <f t="shared" si="4"/>
        <v>0</v>
      </c>
      <c r="D48" s="17">
        <v>0</v>
      </c>
    </row>
    <row r="49" spans="1:7" s="18" customFormat="1">
      <c r="A49" s="29"/>
      <c r="B49" s="15" t="s">
        <v>15</v>
      </c>
      <c r="C49" s="16">
        <f t="shared" si="4"/>
        <v>0</v>
      </c>
      <c r="D49" s="17">
        <v>0</v>
      </c>
    </row>
    <row r="50" spans="1:7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7" s="18" customFormat="1">
      <c r="A51" s="29"/>
      <c r="B51" s="15" t="s">
        <v>68</v>
      </c>
      <c r="C51" s="16">
        <f t="shared" si="4"/>
        <v>6790</v>
      </c>
      <c r="D51" s="17">
        <v>0</v>
      </c>
      <c r="E51" s="18">
        <v>660</v>
      </c>
      <c r="F51" s="18">
        <v>6000</v>
      </c>
      <c r="G51" s="18">
        <v>130</v>
      </c>
    </row>
    <row r="52" spans="1:7" s="18" customFormat="1">
      <c r="A52" s="29"/>
      <c r="B52" s="15" t="s">
        <v>16</v>
      </c>
      <c r="C52" s="16">
        <f t="shared" si="4"/>
        <v>955</v>
      </c>
      <c r="D52" s="17">
        <v>0</v>
      </c>
      <c r="E52" s="18">
        <v>50</v>
      </c>
      <c r="F52" s="18">
        <v>635</v>
      </c>
      <c r="G52" s="18">
        <v>270</v>
      </c>
    </row>
    <row r="53" spans="1:7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7" s="18" customFormat="1">
      <c r="A54" s="29"/>
      <c r="B54" s="15" t="s">
        <v>13</v>
      </c>
      <c r="C54" s="16">
        <f t="shared" si="4"/>
        <v>95</v>
      </c>
      <c r="D54" s="17">
        <v>0</v>
      </c>
      <c r="E54" s="18">
        <v>75</v>
      </c>
      <c r="F54" s="18">
        <v>20</v>
      </c>
    </row>
    <row r="55" spans="1:7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7" s="18" customFormat="1">
      <c r="A56" s="29"/>
      <c r="B56" s="15"/>
      <c r="C56" s="16"/>
      <c r="D56" s="17"/>
    </row>
    <row r="57" spans="1:7" s="18" customFormat="1">
      <c r="A57" s="29"/>
      <c r="B57" s="15"/>
      <c r="C57" s="16"/>
      <c r="D57" s="17"/>
    </row>
    <row r="58" spans="1:7" s="18" customFormat="1">
      <c r="A58" s="29"/>
      <c r="B58" s="15"/>
      <c r="C58" s="16"/>
      <c r="D58" s="17"/>
    </row>
    <row r="59" spans="1:7" s="18" customFormat="1">
      <c r="A59" s="29"/>
      <c r="B59" s="15"/>
      <c r="C59" s="16"/>
      <c r="D59" s="17"/>
    </row>
    <row r="60" spans="1:7" s="18" customFormat="1">
      <c r="A60" s="29"/>
      <c r="B60" s="15"/>
      <c r="C60" s="16"/>
      <c r="D60" s="17"/>
    </row>
    <row r="61" spans="1:7" s="18" customFormat="1">
      <c r="A61" s="29"/>
      <c r="B61" s="15"/>
      <c r="C61" s="16"/>
      <c r="D61" s="17"/>
    </row>
    <row r="62" spans="1:7" s="18" customFormat="1">
      <c r="A62" s="29"/>
      <c r="B62" s="15"/>
      <c r="C62" s="16"/>
      <c r="D62" s="17"/>
    </row>
    <row r="63" spans="1:7" s="18" customFormat="1">
      <c r="A63" s="29"/>
      <c r="B63" s="15"/>
      <c r="C63" s="16"/>
      <c r="D63" s="17"/>
    </row>
    <row r="64" spans="1:7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BL1" workbookViewId="0">
      <selection activeCell="DH10" sqref="DH10"/>
    </sheetView>
  </sheetViews>
  <sheetFormatPr baseColWidth="10" defaultRowHeight="15"/>
  <cols>
    <col min="2" max="2" width="20.570312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I14" sqref="I14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1116952.98</v>
      </c>
    </row>
    <row r="5" spans="2:5">
      <c r="B5" s="2" t="s">
        <v>57</v>
      </c>
      <c r="C5" s="1"/>
      <c r="D5" s="1">
        <f>contabilidad!C19+contabilidad!C31</f>
        <v>-1052689.47</v>
      </c>
    </row>
    <row r="6" spans="2:5">
      <c r="B6" s="2" t="s">
        <v>58</v>
      </c>
      <c r="D6" s="1">
        <f>contabilidad!C34+contabilidad!C42</f>
        <v>-64263.510000000009</v>
      </c>
    </row>
    <row r="7" spans="2:5">
      <c r="C7" s="1">
        <f>SUM(C4:C6)</f>
        <v>1116952.98</v>
      </c>
      <c r="D7" s="1">
        <f>SUM(D5:D6)</f>
        <v>-1116952.98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2019-06-03T16:44:11Z</dcterms:modified>
</cp:coreProperties>
</file>