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5" yWindow="-15" windowWidth="19260" windowHeight="11610" tabRatio="655" activeTab="1"/>
  </bookViews>
  <sheets>
    <sheet name="Estado financiero" sheetId="13" r:id="rId1"/>
    <sheet name="Gastos mes actual" sheetId="15" r:id="rId2"/>
    <sheet name="CXP" sheetId="16" r:id="rId3"/>
    <sheet name="leyenda" sheetId="11" r:id="rId4"/>
    <sheet name="Sep" sheetId="17" r:id="rId5"/>
    <sheet name="Oct" sheetId="18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0" i="15"/>
  <c r="C38" i="13" l="1"/>
  <c r="D31" s="1"/>
  <c r="D7"/>
  <c r="G9" s="1"/>
  <c r="D12"/>
  <c r="G10" s="1"/>
  <c r="L119" i="18"/>
  <c r="H119"/>
  <c r="P44"/>
  <c r="D44"/>
  <c r="P28"/>
  <c r="L28"/>
  <c r="H28"/>
  <c r="D28"/>
  <c r="D21" i="13"/>
  <c r="L91" i="17"/>
  <c r="H91"/>
  <c r="D30"/>
  <c r="P29"/>
  <c r="P15"/>
  <c r="L15"/>
  <c r="H15"/>
  <c r="D15"/>
  <c r="P100" i="15"/>
  <c r="H100"/>
  <c r="P23"/>
  <c r="L23"/>
  <c r="H23"/>
  <c r="D23"/>
  <c r="D39"/>
  <c r="D33" i="16"/>
  <c r="H37" i="13"/>
  <c r="H31" l="1"/>
  <c r="H49" s="1"/>
  <c r="D49"/>
  <c r="D23"/>
  <c r="D17"/>
  <c r="D19"/>
  <c r="G11"/>
  <c r="G12" l="1"/>
  <c r="G13" s="1"/>
  <c r="G14" s="1"/>
</calcChain>
</file>

<file path=xl/comments1.xml><?xml version="1.0" encoding="utf-8"?>
<comments xmlns="http://schemas.openxmlformats.org/spreadsheetml/2006/main">
  <authors>
    <author>Adelson</author>
  </authors>
  <commentList>
    <comment ref="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Ingreso que requiere de mi presencia, debo invertir mi tiempo.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ingresos que no requieren de tu presencia o tiempo, que se genera solo. No incluye el salario porque este necesita de tu presencia.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Flujo de efectivo mensual,Lo que te queda del mes limpio.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todos tus ahorros mas el flujo de caja.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-----------------------------------
$5,000  Jeuris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son gastos fijos mensuales que su valor total no cambia al final del mes.
----------------------------------------------------------------
1) Pago casa
2) pago agua del hogar
3) internet del hogar.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son gastos que se compran cada mes, pero que el total varia mes por mes. Un mes da 100 otro 50.
------------------------------------------------------
1) luz casa
2) compra en la sirena
3) gas de la casa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gastos para nuestros gustos.
-------------------------------------------------
1) compra de ropa
2) compra de perfume
3) compra de romo
4) compra de juego
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1) Pastillla para el dolor de cabeza.
2) consurta al medico.
3) un acidente
4) bateria del celular.
5) corte de luz de la casa.</t>
        </r>
      </text>
    </comment>
  </commentList>
</comments>
</file>

<file path=xl/comments3.xml><?xml version="1.0" encoding="utf-8"?>
<comments xmlns="http://schemas.openxmlformats.org/spreadsheetml/2006/main">
  <authors>
    <author>Adelson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son gastos fijos mensuales que su valor total no cambia al final del mes.
----------------------------------------------------------------
1) Pago casa
2) pago agua del hogar
3) internet del hogar.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son gastos que se compran cada mes, pero que el total varia mes por mes. Un mes da 100 otro 50.
------------------------------------------------------
1) luz casa
2) compra en la sirena
3) gas de la casa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gastos para nuestros gustos.
-------------------------------------------------
1) compra de ropa
2) compra de perfume
3) compra de romo
4) compra de juego
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1) Pastillla para el dolor de cabeza.
2) consurta al medico.
3) un acidente
4) bateria del celular.
5) corte de luz de la casa.</t>
        </r>
      </text>
    </comment>
  </commentList>
</comments>
</file>

<file path=xl/comments4.xml><?xml version="1.0" encoding="utf-8"?>
<comments xmlns="http://schemas.openxmlformats.org/spreadsheetml/2006/main">
  <authors>
    <author>Adelson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son gastos fijos mensuales que su valor total no cambia al final del mes.
----------------------------------------------------------------
1) Pago casa
2) pago agua del hogar
3) internet del hogar.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son gastos que se compran cada mes, pero que el total varia mes por mes. Un mes da 100 otro 50.
------------------------------------------------------
1) luz casa
2) compra en la sirena
3) gas de la casa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gastos para nuestros gustos.
-------------------------------------------------
1) compra de ropa
2) compra de perfume
3) compra de romo
4) compra de juego
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1) Pastillla para el dolor de cabeza.
2) consurta al medico.
3) un acidente
4) bateria del celular.
5) corte de luz de la casa.</t>
        </r>
      </text>
    </comment>
  </commentList>
</comments>
</file>

<file path=xl/sharedStrings.xml><?xml version="1.0" encoding="utf-8"?>
<sst xmlns="http://schemas.openxmlformats.org/spreadsheetml/2006/main" count="647" uniqueCount="277">
  <si>
    <t>ACTIVOS</t>
  </si>
  <si>
    <t>PASIVOS</t>
  </si>
  <si>
    <t>INGRESOS</t>
  </si>
  <si>
    <t>GASTOS</t>
  </si>
  <si>
    <t>MONTO</t>
  </si>
  <si>
    <t>TOTAL PASIVOS</t>
  </si>
  <si>
    <t>TOTAL ACTIVOS</t>
  </si>
  <si>
    <t>Caja</t>
  </si>
  <si>
    <t>ejemplos</t>
  </si>
  <si>
    <t>Hoja balance</t>
  </si>
  <si>
    <t>COSTO</t>
  </si>
  <si>
    <t>activo</t>
  </si>
  <si>
    <t>pasivo</t>
  </si>
  <si>
    <t>HOJA DE BALANCE</t>
  </si>
  <si>
    <t>AUDITOR:</t>
  </si>
  <si>
    <t>PROFESION:</t>
  </si>
  <si>
    <t>INGRESOS PASIVOS:</t>
  </si>
  <si>
    <t>INGRESOS TOTALES:</t>
  </si>
  <si>
    <t>GASTOS TOTALES:</t>
  </si>
  <si>
    <t>BIENES RAICES</t>
  </si>
  <si>
    <t>INICIAL</t>
  </si>
  <si>
    <t>NEGOCIOS</t>
  </si>
  <si>
    <t>ACCIONES/FONDOS/CFDS/DIVISAS ETC.</t>
  </si>
  <si>
    <t>CANTIDAD</t>
  </si>
  <si>
    <t>AUXILIAR</t>
  </si>
  <si>
    <t>DISPONIBLE</t>
  </si>
  <si>
    <t>Adelson Sanchez</t>
  </si>
  <si>
    <t>Rosalis Perez</t>
  </si>
  <si>
    <t>INGRESOS ACTIVOS</t>
  </si>
  <si>
    <t>Lactancia por maternidad Sebastian (20)</t>
  </si>
  <si>
    <t>declaracion ingresos</t>
  </si>
  <si>
    <t xml:space="preserve">: presta 1000 a 3 meses y cobra 400 mensual. </t>
  </si>
  <si>
    <t>: son los ingresos y gastos con cuotas mensuales, no el total, ej: un prestamo de 10,000 aqui se pondra la cuota mensual de 750.</t>
  </si>
  <si>
    <t>: son los activos, pasivos con monto totales, ej  para un prestamo de 10000 con cuota mensual de 750, aqui se pondran los 10,000</t>
  </si>
  <si>
    <t>INGRESOS PASIVOS</t>
  </si>
  <si>
    <t>ESTADO DE RESULTADO</t>
  </si>
  <si>
    <t>FLUJO DE CAJA</t>
  </si>
  <si>
    <t>FLUJO DE CAJA:</t>
  </si>
  <si>
    <t>: aquello que ingresa dinero a mi bolsillo, no puede sacar ni ser negativo, porque entonces ahora seria un pasivo</t>
  </si>
  <si>
    <t>: aquello que saca dinero de mi bolsillo, no puede entrarlo ni ser positivo, si lo es, debes llevarlo a la columna de activo.</t>
  </si>
  <si>
    <t>BHD Leon</t>
  </si>
  <si>
    <t>Casa donde vivo</t>
  </si>
  <si>
    <t>BHD Leon Tarjeta Credito 6405 siremax</t>
  </si>
  <si>
    <t>Ahorros</t>
  </si>
  <si>
    <t>Prestamos</t>
  </si>
  <si>
    <t>Servicios</t>
  </si>
  <si>
    <t>Descripcion</t>
  </si>
  <si>
    <t>Monto</t>
  </si>
  <si>
    <t>Dia</t>
  </si>
  <si>
    <t>Santa cruz</t>
  </si>
  <si>
    <t>Popular</t>
  </si>
  <si>
    <t>Fondo Inversion BHD Adelson</t>
  </si>
  <si>
    <t>BHD Leon Prestamo Adeldon</t>
  </si>
  <si>
    <t>BHD Leon prestamo Rosalis 29000</t>
  </si>
  <si>
    <t>BHD Leon Tarjeta Credito 6405 el 10</t>
  </si>
  <si>
    <t>Harina</t>
  </si>
  <si>
    <t>Pasaje a Secretaria</t>
  </si>
  <si>
    <t xml:space="preserve">Agua </t>
  </si>
  <si>
    <t>Limon</t>
  </si>
  <si>
    <t>Leche Canection</t>
  </si>
  <si>
    <t xml:space="preserve">Comida </t>
  </si>
  <si>
    <t>Maiz</t>
  </si>
  <si>
    <t>Carne de cerdo</t>
  </si>
  <si>
    <t>Aguacate</t>
  </si>
  <si>
    <t>Platano</t>
  </si>
  <si>
    <t>Pasaje a la sirena</t>
  </si>
  <si>
    <t>Vino y Romo</t>
  </si>
  <si>
    <t>Compra en la Sirena</t>
  </si>
  <si>
    <t>Helado</t>
  </si>
  <si>
    <t>Coqui</t>
  </si>
  <si>
    <t>Pago luz EDESUR</t>
  </si>
  <si>
    <t>Neysy</t>
  </si>
  <si>
    <t>Huevo</t>
  </si>
  <si>
    <t>Pasaje a la Fiscalia</t>
  </si>
  <si>
    <t>Agua y Pan</t>
  </si>
  <si>
    <t>Pasaje al medico</t>
  </si>
  <si>
    <t>Quezo</t>
  </si>
  <si>
    <t>Lomganiza</t>
  </si>
  <si>
    <t>Rosmarlin</t>
  </si>
  <si>
    <t>Verdura</t>
  </si>
  <si>
    <t>Compra en la guagua</t>
  </si>
  <si>
    <t>Pan</t>
  </si>
  <si>
    <t>Aguacate y pan</t>
  </si>
  <si>
    <t>Romo</t>
  </si>
  <si>
    <t>Compra en la Sirena China y Mani</t>
  </si>
  <si>
    <t xml:space="preserve">Aguacate </t>
  </si>
  <si>
    <t>Verdura y Tomatico</t>
  </si>
  <si>
    <t>Leche milex</t>
  </si>
  <si>
    <t>Bota de Sebastian</t>
  </si>
  <si>
    <t>Galletica</t>
  </si>
  <si>
    <t>Pastilla de Planificacion</t>
  </si>
  <si>
    <t xml:space="preserve">Juego </t>
  </si>
  <si>
    <t>Compra inecesaria</t>
  </si>
  <si>
    <t>Gas Casa</t>
  </si>
  <si>
    <t>Pasaje de echar Gas</t>
  </si>
  <si>
    <t>Regalo a Berto</t>
  </si>
  <si>
    <t>Agua</t>
  </si>
  <si>
    <t>Ahuyama y verdura</t>
  </si>
  <si>
    <t xml:space="preserve">Cerveza </t>
  </si>
  <si>
    <t>propina</t>
  </si>
  <si>
    <t>agua</t>
  </si>
  <si>
    <t>Vehiga</t>
  </si>
  <si>
    <t>Bateria de celular Rosalis</t>
  </si>
  <si>
    <t>Biaje al Campo Adel</t>
  </si>
  <si>
    <t xml:space="preserve">Cena </t>
  </si>
  <si>
    <t>Bejiga roma  seba</t>
  </si>
  <si>
    <t>Gastos personales EF</t>
  </si>
  <si>
    <t>Gastos personales TC</t>
  </si>
  <si>
    <t>GASTOS FIJOS TC</t>
  </si>
  <si>
    <t>Gastos fijo EF</t>
  </si>
  <si>
    <t>Gastos fijo TC</t>
  </si>
  <si>
    <t>para rosma y sebastian, que le dio neysy en el envio 14/09/20 de 27,257 ya estan rebajado del total</t>
  </si>
  <si>
    <t>CXP MENSUAL</t>
  </si>
  <si>
    <t>TOTAL</t>
  </si>
  <si>
    <t>Pago luz casa TC</t>
  </si>
  <si>
    <t>Pago agua casa EF</t>
  </si>
  <si>
    <t>Internet Claro dominicana TC</t>
  </si>
  <si>
    <t>Pago alquiler casa EF</t>
  </si>
  <si>
    <t>BHD Leon prestamo Rosalis EF pausado $3570</t>
  </si>
  <si>
    <t>BHD Leon prestamo Adelson EF</t>
  </si>
  <si>
    <t>Gastos sorpresa EF</t>
  </si>
  <si>
    <t>Gastos sorpresa TC</t>
  </si>
  <si>
    <t>GASTOS FIJOS EF</t>
  </si>
  <si>
    <t>GASTOS VARIABLES TC</t>
  </si>
  <si>
    <t>GASTOS VARIABLES EF</t>
  </si>
  <si>
    <t>GASTOS PERSONALES TC</t>
  </si>
  <si>
    <t>GASTOS PERSONALES EF</t>
  </si>
  <si>
    <t>GASTOS SORPRESAS EF</t>
  </si>
  <si>
    <t>GASTOS SORPRESAS TC</t>
  </si>
  <si>
    <t>Gastos variables TC</t>
  </si>
  <si>
    <t>Gastos variables EF</t>
  </si>
  <si>
    <t>pan</t>
  </si>
  <si>
    <t>Miel</t>
  </si>
  <si>
    <t>pan y aguacate</t>
  </si>
  <si>
    <t>Consulta rehabilitacion sebatian</t>
  </si>
  <si>
    <t>Pasaje a Rehabilitacion sebastian</t>
  </si>
  <si>
    <t>Pastilla dolor cabeza</t>
  </si>
  <si>
    <t>ESTADO DE SITUACION AL 22/09/2020</t>
  </si>
  <si>
    <t>Ingeniero de software</t>
  </si>
  <si>
    <t>OPERADOR:</t>
  </si>
  <si>
    <t>TOTAL FIJOS TC</t>
  </si>
  <si>
    <t>TOTAL FIJOS EF</t>
  </si>
  <si>
    <t>TOTAL VARIABLES TC</t>
  </si>
  <si>
    <t>TOTAL PERSONALES TC</t>
  </si>
  <si>
    <t>TOTAL SORPRESAS TC</t>
  </si>
  <si>
    <t>TOTAL VARIABLES EF</t>
  </si>
  <si>
    <t>TOTAL PERSONALES EF</t>
  </si>
  <si>
    <t>TOTAL SORPRESAS EF</t>
  </si>
  <si>
    <t>Tarjeta credito</t>
  </si>
  <si>
    <t>BanReservas Rosalis</t>
  </si>
  <si>
    <t>BanReservas Adelson</t>
  </si>
  <si>
    <t>Lechuga</t>
  </si>
  <si>
    <t>Yautia</t>
  </si>
  <si>
    <t>Carton de Huevo</t>
  </si>
  <si>
    <t>Cebolla</t>
  </si>
  <si>
    <t>Tomate</t>
  </si>
  <si>
    <t>Aji</t>
  </si>
  <si>
    <t>peso en la farmacia</t>
  </si>
  <si>
    <t>Calizo</t>
  </si>
  <si>
    <t>Chito</t>
  </si>
  <si>
    <t>compra  en la sirena</t>
  </si>
  <si>
    <t>comida de gato</t>
  </si>
  <si>
    <t>Chimi</t>
  </si>
  <si>
    <t>Ahuyama</t>
  </si>
  <si>
    <t>Acertuna</t>
  </si>
  <si>
    <t>Agua casa</t>
  </si>
  <si>
    <t>Mascarilla</t>
  </si>
  <si>
    <t>Gomita del Pelo</t>
  </si>
  <si>
    <t xml:space="preserve">Chucheria </t>
  </si>
  <si>
    <t xml:space="preserve">compra en la sirena </t>
  </si>
  <si>
    <t>Papita</t>
  </si>
  <si>
    <t>Compra de Frutas</t>
  </si>
  <si>
    <t>jugo</t>
  </si>
  <si>
    <t>Vino</t>
  </si>
  <si>
    <t>Guineo</t>
  </si>
  <si>
    <t>Chocolate</t>
  </si>
  <si>
    <t>Recarga</t>
  </si>
  <si>
    <t>Pasaje secretaria</t>
  </si>
  <si>
    <t>Arina</t>
  </si>
  <si>
    <t>Mani</t>
  </si>
  <si>
    <t>comida</t>
  </si>
  <si>
    <t>Bombillo</t>
  </si>
  <si>
    <t>transferencia a biola para pago de compra de casa grecia</t>
  </si>
  <si>
    <t>comision por transferencia a biola por pago al instante 345 + 100</t>
  </si>
  <si>
    <t>Ahullama y Verdura</t>
  </si>
  <si>
    <t>Jugo</t>
  </si>
  <si>
    <t>Camarones</t>
  </si>
  <si>
    <t>que me diste para comprar vino, y yo compre pez, arenque y mandarina</t>
  </si>
  <si>
    <t>pasaje muerte luis</t>
  </si>
  <si>
    <t>regalo a liliana</t>
  </si>
  <si>
    <t>Hojuelita</t>
  </si>
  <si>
    <t>G</t>
  </si>
  <si>
    <t>Bacalao</t>
  </si>
  <si>
    <t>Uva</t>
  </si>
  <si>
    <t>Tostada</t>
  </si>
  <si>
    <t>Menta</t>
  </si>
  <si>
    <t>Guineo maduro</t>
  </si>
  <si>
    <t>Pescado</t>
  </si>
  <si>
    <t>Guineo Verde</t>
  </si>
  <si>
    <t>Arroz</t>
  </si>
  <si>
    <t>Ace</t>
  </si>
  <si>
    <t>Rabito</t>
  </si>
  <si>
    <t xml:space="preserve"> Compra en el Jumbo Mani,Miel,Quezo</t>
  </si>
  <si>
    <t xml:space="preserve">Compra de mama juana </t>
  </si>
  <si>
    <t>Pamper</t>
  </si>
  <si>
    <t>Vicochito</t>
  </si>
  <si>
    <t>Vazo</t>
  </si>
  <si>
    <t>Recarga Claro</t>
  </si>
  <si>
    <t xml:space="preserve">Jugo </t>
  </si>
  <si>
    <t>Botellita de Agua</t>
  </si>
  <si>
    <t>Paleta</t>
  </si>
  <si>
    <t>Propina</t>
  </si>
  <si>
    <t>Pechurina</t>
  </si>
  <si>
    <t>Pasaje al Mercado Duarte</t>
  </si>
  <si>
    <t>Leche Carnecion</t>
  </si>
  <si>
    <t>Compra en la sirena para Remedio</t>
  </si>
  <si>
    <t xml:space="preserve"> Verdura y pan</t>
  </si>
  <si>
    <t xml:space="preserve"> pan</t>
  </si>
  <si>
    <t>Cargo por atrazo del internet</t>
  </si>
  <si>
    <t xml:space="preserve"> Pago Luz Casa</t>
  </si>
  <si>
    <t>Pasaje al Mercado Pintura</t>
  </si>
  <si>
    <t>Piña</t>
  </si>
  <si>
    <t>Pago agua casa</t>
  </si>
  <si>
    <t>Vicocho</t>
  </si>
  <si>
    <t>Comida de Gato</t>
  </si>
  <si>
    <t>Saca punta y papel</t>
  </si>
  <si>
    <t>Mercadito de biberes y begetales.</t>
  </si>
  <si>
    <t>TOTAL INGRESOS PASIVOS</t>
  </si>
  <si>
    <t>TOTAL INGRESOS ACTIVOS</t>
  </si>
  <si>
    <t>Salario Concentra Cid</t>
  </si>
  <si>
    <t>Compra en la sirena</t>
  </si>
  <si>
    <t>Cebolla y CHINA</t>
  </si>
  <si>
    <t>China</t>
  </si>
  <si>
    <t>Coco</t>
  </si>
  <si>
    <t>Gasto personal</t>
  </si>
  <si>
    <t>Platano y Aguacate</t>
  </si>
  <si>
    <t>Pasaje a la Sirena</t>
  </si>
  <si>
    <t>Ajo</t>
  </si>
  <si>
    <t>verdura y Aguacate</t>
  </si>
  <si>
    <t>China y mandarina</t>
  </si>
  <si>
    <t>Papa</t>
  </si>
  <si>
    <t xml:space="preserve">Papa y huevo </t>
  </si>
  <si>
    <t>Bote de Basura</t>
  </si>
  <si>
    <t>Huevo y pan</t>
  </si>
  <si>
    <t>Huevo y mantequilla</t>
  </si>
  <si>
    <t>Prestamos sanchito</t>
  </si>
  <si>
    <t>Mercadito sanchito</t>
  </si>
  <si>
    <t>Fundas</t>
  </si>
  <si>
    <t>Balanza o peso</t>
  </si>
  <si>
    <t>error con abogado pablo</t>
  </si>
  <si>
    <t>Mandarina</t>
  </si>
  <si>
    <t>Batata</t>
  </si>
  <si>
    <t xml:space="preserve">Limon </t>
  </si>
  <si>
    <t>Manzana de oro</t>
  </si>
  <si>
    <t>Naranja Agria</t>
  </si>
  <si>
    <t>Pepino</t>
  </si>
  <si>
    <t>Pollo</t>
  </si>
  <si>
    <t>Huevo y Mantequilla</t>
  </si>
  <si>
    <t>Sanahoria</t>
  </si>
  <si>
    <t>Ahullama</t>
  </si>
  <si>
    <t>Remolacha</t>
  </si>
  <si>
    <t xml:space="preserve">Cebolla </t>
  </si>
  <si>
    <t>Pasaje al fulgon para buscar la caja</t>
  </si>
  <si>
    <t>Calculadora</t>
  </si>
  <si>
    <t>Vazo foon</t>
  </si>
  <si>
    <t>Error con la yuli vecina</t>
  </si>
  <si>
    <t>Hamburqueza</t>
  </si>
  <si>
    <t>Pasaje a la fiscaliA</t>
  </si>
  <si>
    <t xml:space="preserve">Muneca </t>
  </si>
  <si>
    <t xml:space="preserve">Aguacil </t>
  </si>
  <si>
    <t>Mndarina</t>
  </si>
  <si>
    <t xml:space="preserve"> China</t>
  </si>
  <si>
    <t>cebolla</t>
  </si>
  <si>
    <t>Yuca</t>
  </si>
  <si>
    <t>china</t>
  </si>
  <si>
    <t xml:space="preserve">Platano </t>
  </si>
  <si>
    <t>Helado de tarro</t>
  </si>
</sst>
</file>

<file path=xl/styles.xml><?xml version="1.0" encoding="utf-8"?>
<styleSheet xmlns="http://schemas.openxmlformats.org/spreadsheetml/2006/main">
  <numFmts count="5">
    <numFmt numFmtId="44" formatCode="_(&quot;RD$&quot;* #,##0.00_);_(&quot;RD$&quot;* \(#,##0.00\);_(&quot;RD$&quot;* &quot;-&quot;??_);_(@_)"/>
    <numFmt numFmtId="43" formatCode="_(* #,##0.00_);_(* \(#,##0.00\);_(* &quot;-&quot;??_);_(@_)"/>
    <numFmt numFmtId="164" formatCode="#,##0.00;[Red]#,##0.00"/>
    <numFmt numFmtId="165" formatCode="dd/mm"/>
    <numFmt numFmtId="166" formatCode="dd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3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/>
    <xf numFmtId="0" fontId="3" fillId="3" borderId="0" xfId="0" applyFont="1" applyFill="1"/>
    <xf numFmtId="0" fontId="0" fillId="0" borderId="1" xfId="0" applyBorder="1" applyAlignment="1">
      <alignment horizontal="left" indent="1"/>
    </xf>
    <xf numFmtId="0" fontId="2" fillId="0" borderId="0" xfId="0" applyFont="1"/>
    <xf numFmtId="0" fontId="2" fillId="5" borderId="2" xfId="0" applyFont="1" applyFill="1" applyBorder="1"/>
    <xf numFmtId="0" fontId="0" fillId="6" borderId="0" xfId="0" applyFill="1"/>
    <xf numFmtId="0" fontId="2" fillId="5" borderId="2" xfId="0" applyFont="1" applyFill="1" applyBorder="1" applyAlignment="1">
      <alignment horizontal="left"/>
    </xf>
    <xf numFmtId="164" fontId="2" fillId="5" borderId="0" xfId="1" applyNumberFormat="1" applyFont="1" applyFill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4" fontId="2" fillId="5" borderId="2" xfId="1" applyNumberFormat="1" applyFont="1" applyFill="1" applyBorder="1" applyAlignment="1">
      <alignment horizontal="right"/>
    </xf>
    <xf numFmtId="164" fontId="0" fillId="0" borderId="1" xfId="1" applyNumberFormat="1" applyFont="1" applyBorder="1" applyAlignment="1">
      <alignment horizontal="right" vertical="center"/>
    </xf>
    <xf numFmtId="164" fontId="5" fillId="4" borderId="2" xfId="1" applyNumberFormat="1" applyFont="1" applyFill="1" applyBorder="1" applyAlignment="1">
      <alignment horizontal="right"/>
    </xf>
    <xf numFmtId="0" fontId="4" fillId="6" borderId="0" xfId="0" applyFont="1" applyFill="1" applyAlignment="1">
      <alignment horizontal="right"/>
    </xf>
    <xf numFmtId="164" fontId="0" fillId="6" borderId="0" xfId="1" applyNumberFormat="1" applyFont="1" applyFill="1" applyAlignment="1">
      <alignment horizontal="right"/>
    </xf>
    <xf numFmtId="0" fontId="0" fillId="6" borderId="0" xfId="0" applyFill="1" applyAlignment="1">
      <alignment horizontal="right"/>
    </xf>
    <xf numFmtId="164" fontId="5" fillId="6" borderId="0" xfId="1" applyNumberFormat="1" applyFont="1" applyFill="1" applyAlignment="1">
      <alignment horizontal="right"/>
    </xf>
    <xf numFmtId="164" fontId="10" fillId="6" borderId="0" xfId="1" applyNumberFormat="1" applyFont="1" applyFill="1" applyAlignment="1">
      <alignment horizontal="right"/>
    </xf>
    <xf numFmtId="164" fontId="9" fillId="6" borderId="0" xfId="1" applyNumberFormat="1" applyFont="1" applyFill="1" applyAlignment="1">
      <alignment horizontal="right"/>
    </xf>
    <xf numFmtId="164" fontId="11" fillId="6" borderId="0" xfId="1" applyNumberFormat="1" applyFont="1" applyFill="1" applyAlignment="1">
      <alignment horizontal="right"/>
    </xf>
    <xf numFmtId="164" fontId="0" fillId="6" borderId="0" xfId="1" applyNumberFormat="1" applyFont="1" applyFill="1" applyAlignment="1">
      <alignment horizontal="left" indent="1"/>
    </xf>
    <xf numFmtId="0" fontId="2" fillId="5" borderId="0" xfId="0" applyFont="1" applyFill="1" applyAlignment="1">
      <alignment horizontal="left"/>
    </xf>
    <xf numFmtId="0" fontId="4" fillId="4" borderId="1" xfId="0" applyFont="1" applyFill="1" applyBorder="1"/>
    <xf numFmtId="0" fontId="4" fillId="4" borderId="2" xfId="0" applyFont="1" applyFill="1" applyBorder="1" applyAlignment="1">
      <alignment horizontal="left"/>
    </xf>
    <xf numFmtId="164" fontId="4" fillId="4" borderId="2" xfId="1" applyNumberFormat="1" applyFont="1" applyFill="1" applyBorder="1" applyAlignment="1">
      <alignment horizontal="right"/>
    </xf>
    <xf numFmtId="164" fontId="4" fillId="4" borderId="1" xfId="1" applyNumberFormat="1" applyFont="1" applyFill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0" fontId="2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14" fillId="0" borderId="1" xfId="0" applyFont="1" applyBorder="1" applyAlignment="1">
      <alignment horizontal="left" indent="2"/>
    </xf>
    <xf numFmtId="164" fontId="15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164" fontId="2" fillId="6" borderId="0" xfId="1" applyNumberFormat="1" applyFont="1" applyFill="1" applyAlignment="1">
      <alignment horizontal="left" indent="1"/>
    </xf>
    <xf numFmtId="164" fontId="14" fillId="0" borderId="1" xfId="1" applyNumberFormat="1" applyFont="1" applyBorder="1" applyAlignment="1">
      <alignment horizontal="right"/>
    </xf>
    <xf numFmtId="0" fontId="14" fillId="0" borderId="1" xfId="0" applyFont="1" applyBorder="1" applyAlignment="1">
      <alignment horizontal="left" vertical="center" indent="2"/>
    </xf>
    <xf numFmtId="0" fontId="3" fillId="3" borderId="0" xfId="0" applyFont="1" applyFill="1" applyAlignment="1"/>
    <xf numFmtId="164" fontId="0" fillId="3" borderId="0" xfId="1" applyNumberFormat="1" applyFont="1" applyFill="1" applyAlignment="1">
      <alignment horizontal="right"/>
    </xf>
    <xf numFmtId="0" fontId="2" fillId="3" borderId="0" xfId="0" applyFont="1" applyFill="1"/>
    <xf numFmtId="164" fontId="2" fillId="3" borderId="0" xfId="1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6" fillId="3" borderId="0" xfId="0" applyFont="1" applyFill="1"/>
    <xf numFmtId="0" fontId="14" fillId="0" borderId="1" xfId="0" applyFont="1" applyBorder="1" applyAlignment="1">
      <alignment horizontal="left" indent="3"/>
    </xf>
    <xf numFmtId="164" fontId="16" fillId="6" borderId="0" xfId="1" applyNumberFormat="1" applyFont="1" applyFill="1" applyAlignment="1">
      <alignment horizontal="right"/>
    </xf>
    <xf numFmtId="164" fontId="1" fillId="0" borderId="1" xfId="1" applyNumberFormat="1" applyFont="1" applyBorder="1" applyAlignment="1">
      <alignment horizontal="right" vertical="center"/>
    </xf>
    <xf numFmtId="0" fontId="2" fillId="2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0" fontId="6" fillId="0" borderId="0" xfId="0" applyFont="1"/>
    <xf numFmtId="2" fontId="0" fillId="3" borderId="0" xfId="2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right"/>
    </xf>
    <xf numFmtId="0" fontId="0" fillId="0" borderId="0" xfId="0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3" fillId="0" borderId="0" xfId="0" applyFont="1"/>
    <xf numFmtId="2" fontId="2" fillId="3" borderId="0" xfId="0" applyNumberFormat="1" applyFont="1" applyFill="1" applyAlignment="1">
      <alignment horizontal="right"/>
    </xf>
    <xf numFmtId="2" fontId="0" fillId="3" borderId="0" xfId="1" applyNumberFormat="1" applyFont="1" applyFill="1" applyAlignment="1">
      <alignment horizontal="right"/>
    </xf>
    <xf numFmtId="0" fontId="17" fillId="3" borderId="0" xfId="0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4" fontId="18" fillId="0" borderId="1" xfId="1" applyNumberFormat="1" applyFont="1" applyBorder="1" applyAlignment="1">
      <alignment horizontal="right"/>
    </xf>
    <xf numFmtId="43" fontId="0" fillId="3" borderId="0" xfId="1" applyFont="1" applyFill="1" applyAlignment="1">
      <alignment horizontal="right"/>
    </xf>
    <xf numFmtId="43" fontId="2" fillId="2" borderId="0" xfId="1" applyFont="1" applyFill="1" applyAlignment="1">
      <alignment horizontal="right"/>
    </xf>
    <xf numFmtId="43" fontId="3" fillId="0" borderId="0" xfId="1" applyFont="1" applyBorder="1" applyAlignment="1">
      <alignment horizontal="right"/>
    </xf>
    <xf numFmtId="43" fontId="0" fillId="0" borderId="0" xfId="1" applyFont="1" applyAlignment="1">
      <alignment horizontal="right"/>
    </xf>
    <xf numFmtId="43" fontId="3" fillId="0" borderId="0" xfId="1" applyFont="1" applyAlignment="1">
      <alignment horizontal="right"/>
    </xf>
    <xf numFmtId="166" fontId="2" fillId="0" borderId="0" xfId="0" applyNumberFormat="1" applyFont="1" applyAlignment="1">
      <alignment horizontal="center"/>
    </xf>
    <xf numFmtId="43" fontId="2" fillId="0" borderId="0" xfId="1" applyFont="1" applyAlignment="1">
      <alignment horizontal="right"/>
    </xf>
    <xf numFmtId="43" fontId="4" fillId="0" borderId="0" xfId="1" applyFont="1" applyAlignment="1">
      <alignment horizontal="right"/>
    </xf>
    <xf numFmtId="0" fontId="3" fillId="0" borderId="0" xfId="0" applyFont="1" applyFill="1" applyBorder="1" applyAlignment="1">
      <alignment horizontal="left" indent="1"/>
    </xf>
    <xf numFmtId="43" fontId="13" fillId="0" borderId="0" xfId="1" applyFont="1" applyBorder="1" applyAlignment="1">
      <alignment horizontal="right"/>
    </xf>
    <xf numFmtId="43" fontId="0" fillId="0" borderId="0" xfId="1" applyFont="1"/>
    <xf numFmtId="43" fontId="2" fillId="0" borderId="0" xfId="1" applyFont="1"/>
    <xf numFmtId="43" fontId="0" fillId="3" borderId="0" xfId="1" applyFont="1" applyFill="1"/>
    <xf numFmtId="0" fontId="0" fillId="3" borderId="0" xfId="0" applyFont="1" applyFill="1" applyAlignment="1">
      <alignment horizontal="left" indent="1"/>
    </xf>
    <xf numFmtId="164" fontId="1" fillId="6" borderId="0" xfId="1" applyNumberFormat="1" applyFont="1" applyFill="1" applyAlignment="1">
      <alignment horizontal="left" indent="1"/>
    </xf>
    <xf numFmtId="164" fontId="1" fillId="0" borderId="1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 indent="1"/>
    </xf>
    <xf numFmtId="164" fontId="4" fillId="0" borderId="4" xfId="1" applyNumberFormat="1" applyFont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164" fontId="4" fillId="0" borderId="3" xfId="1" applyNumberFormat="1" applyFont="1" applyFill="1" applyBorder="1" applyAlignment="1">
      <alignment horizontal="center" vertical="center"/>
    </xf>
    <xf numFmtId="164" fontId="4" fillId="0" borderId="4" xfId="1" applyNumberFormat="1" applyFont="1" applyFill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0" fontId="17" fillId="8" borderId="0" xfId="0" applyFont="1" applyFill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6"/>
  <sheetViews>
    <sheetView showGridLines="0" topLeftCell="A13" workbookViewId="0">
      <selection activeCell="D46" sqref="D46"/>
    </sheetView>
  </sheetViews>
  <sheetFormatPr baseColWidth="10" defaultRowHeight="15"/>
  <cols>
    <col min="1" max="1" width="11.42578125" style="4"/>
    <col min="2" max="2" width="50.85546875" style="2" bestFit="1" customWidth="1"/>
    <col min="3" max="3" width="11.7109375" style="38" customWidth="1"/>
    <col min="4" max="4" width="11.7109375" style="38" bestFit="1" customWidth="1"/>
    <col min="5" max="5" width="2.7109375" style="1" customWidth="1"/>
    <col min="6" max="6" width="53.5703125" style="1" customWidth="1"/>
    <col min="7" max="7" width="10.85546875" style="38" customWidth="1"/>
    <col min="8" max="8" width="10.42578125" style="38" customWidth="1"/>
    <col min="9" max="16384" width="11.42578125" style="1"/>
  </cols>
  <sheetData>
    <row r="2" spans="2:8" ht="26.25">
      <c r="B2" s="83" t="s">
        <v>137</v>
      </c>
      <c r="C2" s="83"/>
      <c r="D2" s="83"/>
      <c r="E2" s="83"/>
      <c r="F2" s="83"/>
      <c r="G2" s="83"/>
      <c r="H2" s="83"/>
    </row>
    <row r="3" spans="2:8" ht="6.75" customHeight="1"/>
    <row r="4" spans="2:8">
      <c r="B4" s="82" t="s">
        <v>35</v>
      </c>
      <c r="C4" s="82"/>
      <c r="D4" s="82"/>
      <c r="F4" s="82" t="s">
        <v>36</v>
      </c>
      <c r="G4" s="82"/>
      <c r="H4" s="82"/>
    </row>
    <row r="5" spans="2:8">
      <c r="B5" s="23" t="s">
        <v>2</v>
      </c>
      <c r="C5" s="12"/>
      <c r="D5" s="10"/>
      <c r="F5" s="15" t="s">
        <v>15</v>
      </c>
      <c r="G5" s="22" t="s">
        <v>138</v>
      </c>
      <c r="H5" s="22"/>
    </row>
    <row r="6" spans="2:8">
      <c r="B6" s="23" t="s">
        <v>28</v>
      </c>
      <c r="C6" s="12" t="s">
        <v>24</v>
      </c>
      <c r="D6" s="10" t="s">
        <v>4</v>
      </c>
      <c r="F6" s="15" t="s">
        <v>139</v>
      </c>
      <c r="G6" s="22" t="s">
        <v>26</v>
      </c>
      <c r="H6" s="22"/>
    </row>
    <row r="7" spans="2:8">
      <c r="B7" s="5" t="s">
        <v>228</v>
      </c>
      <c r="C7" s="11"/>
      <c r="D7" s="11">
        <f>SUM(C8:C10)</f>
        <v>49189.89</v>
      </c>
      <c r="F7" s="15" t="s">
        <v>14</v>
      </c>
      <c r="G7" s="77" t="s">
        <v>27</v>
      </c>
      <c r="H7" s="34"/>
    </row>
    <row r="8" spans="2:8">
      <c r="B8" s="5" t="s">
        <v>229</v>
      </c>
      <c r="C8" s="11">
        <v>49189.89</v>
      </c>
      <c r="D8" s="11"/>
      <c r="F8" s="17"/>
      <c r="G8" s="16"/>
      <c r="H8" s="16"/>
    </row>
    <row r="9" spans="2:8">
      <c r="B9" s="5" t="s">
        <v>226</v>
      </c>
      <c r="C9" s="11">
        <v>0</v>
      </c>
      <c r="D9" s="11"/>
      <c r="F9" s="15" t="s">
        <v>28</v>
      </c>
      <c r="G9" s="16">
        <f>D7</f>
        <v>49189.89</v>
      </c>
      <c r="H9" s="16"/>
    </row>
    <row r="10" spans="2:8">
      <c r="B10" s="5"/>
      <c r="C10" s="11"/>
      <c r="D10" s="11"/>
      <c r="F10" s="15" t="s">
        <v>16</v>
      </c>
      <c r="G10" s="16">
        <f>D12</f>
        <v>2300</v>
      </c>
      <c r="H10" s="16"/>
    </row>
    <row r="11" spans="2:8">
      <c r="B11" s="23" t="s">
        <v>34</v>
      </c>
      <c r="C11" s="12" t="s">
        <v>24</v>
      </c>
      <c r="D11" s="10" t="s">
        <v>4</v>
      </c>
      <c r="F11" s="15" t="s">
        <v>17</v>
      </c>
      <c r="G11" s="21">
        <f>G9+G10</f>
        <v>51489.89</v>
      </c>
      <c r="H11" s="21"/>
    </row>
    <row r="12" spans="2:8">
      <c r="B12" s="5" t="s">
        <v>227</v>
      </c>
      <c r="C12" s="11"/>
      <c r="D12" s="11">
        <f>SUM(C13:C15)</f>
        <v>2300</v>
      </c>
      <c r="F12" s="15" t="s">
        <v>18</v>
      </c>
      <c r="G12" s="18">
        <f>SUM(D17:D26)</f>
        <v>47486.58</v>
      </c>
      <c r="H12" s="18"/>
    </row>
    <row r="13" spans="2:8">
      <c r="B13" s="5" t="s">
        <v>29</v>
      </c>
      <c r="C13" s="11">
        <v>1800</v>
      </c>
      <c r="D13" s="11"/>
      <c r="F13" s="15" t="s">
        <v>37</v>
      </c>
      <c r="G13" s="20">
        <f>G11-G12</f>
        <v>4003.3099999999977</v>
      </c>
      <c r="H13" s="19"/>
    </row>
    <row r="14" spans="2:8">
      <c r="B14" s="5" t="s">
        <v>42</v>
      </c>
      <c r="C14" s="11">
        <v>500</v>
      </c>
      <c r="D14" s="11"/>
      <c r="F14" s="15" t="s">
        <v>25</v>
      </c>
      <c r="G14" s="44">
        <f>D31+G13</f>
        <v>-17218.570000000007</v>
      </c>
      <c r="H14" s="20"/>
    </row>
    <row r="15" spans="2:8">
      <c r="B15" s="5"/>
      <c r="C15" s="11"/>
      <c r="D15" s="11"/>
      <c r="E15" s="41"/>
      <c r="F15" s="8"/>
      <c r="G15" s="16"/>
      <c r="H15" s="16"/>
    </row>
    <row r="16" spans="2:8">
      <c r="B16" s="23" t="s">
        <v>3</v>
      </c>
      <c r="C16" s="12" t="s">
        <v>24</v>
      </c>
      <c r="D16" s="10" t="s">
        <v>4</v>
      </c>
      <c r="E16" s="41"/>
      <c r="F16" s="8"/>
      <c r="G16" s="16"/>
      <c r="H16" s="16"/>
    </row>
    <row r="17" spans="1:8">
      <c r="B17" s="5" t="s">
        <v>110</v>
      </c>
      <c r="C17" s="62">
        <v>5559.75</v>
      </c>
      <c r="D17" s="84">
        <f>SUM(C17:C18)</f>
        <v>23226.13</v>
      </c>
      <c r="E17" s="41"/>
      <c r="F17" s="8"/>
      <c r="G17" s="16"/>
      <c r="H17" s="16"/>
    </row>
    <row r="18" spans="1:8">
      <c r="B18" s="5" t="s">
        <v>109</v>
      </c>
      <c r="C18" s="28">
        <v>17666.38</v>
      </c>
      <c r="D18" s="85"/>
      <c r="E18" s="41"/>
      <c r="F18" s="8"/>
      <c r="G18" s="16"/>
      <c r="H18" s="16"/>
    </row>
    <row r="19" spans="1:8">
      <c r="B19" s="5" t="s">
        <v>129</v>
      </c>
      <c r="C19" s="62">
        <v>7665.3799999999992</v>
      </c>
      <c r="D19" s="86">
        <f>SUM(C19:C20)</f>
        <v>11338.38</v>
      </c>
      <c r="E19" s="41"/>
      <c r="F19" s="8"/>
      <c r="G19" s="16"/>
      <c r="H19" s="16"/>
    </row>
    <row r="20" spans="1:8">
      <c r="B20" s="5" t="s">
        <v>130</v>
      </c>
      <c r="C20" s="28">
        <v>3673</v>
      </c>
      <c r="D20" s="87"/>
      <c r="E20" s="39"/>
      <c r="F20" s="8"/>
      <c r="G20" s="16"/>
      <c r="H20" s="16"/>
    </row>
    <row r="21" spans="1:8">
      <c r="B21" s="30" t="s">
        <v>107</v>
      </c>
      <c r="C21" s="62">
        <v>10931.07</v>
      </c>
      <c r="D21" s="86">
        <f>SUM(C21:C22)</f>
        <v>12637.07</v>
      </c>
      <c r="F21" s="8"/>
      <c r="G21" s="16"/>
      <c r="H21" s="16"/>
    </row>
    <row r="22" spans="1:8" s="3" customFormat="1">
      <c r="A22" s="37"/>
      <c r="B22" s="30" t="s">
        <v>106</v>
      </c>
      <c r="C22" s="28">
        <v>1706</v>
      </c>
      <c r="D22" s="87"/>
      <c r="E22" s="1"/>
      <c r="F22" s="8"/>
      <c r="G22" s="16"/>
      <c r="H22" s="16"/>
    </row>
    <row r="23" spans="1:8" ht="14.25" customHeight="1">
      <c r="B23" s="30" t="s">
        <v>121</v>
      </c>
      <c r="C23" s="62">
        <v>0</v>
      </c>
      <c r="D23" s="86">
        <f>SUM(C23:C24)</f>
        <v>285</v>
      </c>
      <c r="F23" s="8"/>
      <c r="G23" s="16"/>
      <c r="H23" s="16"/>
    </row>
    <row r="24" spans="1:8">
      <c r="B24" s="30" t="s">
        <v>120</v>
      </c>
      <c r="C24" s="28">
        <v>285</v>
      </c>
      <c r="D24" s="87"/>
      <c r="F24" s="8"/>
      <c r="G24" s="16"/>
      <c r="H24" s="16"/>
    </row>
    <row r="25" spans="1:8">
      <c r="B25" s="30"/>
      <c r="C25" s="28"/>
      <c r="D25" s="81"/>
      <c r="F25" s="8"/>
      <c r="G25" s="16"/>
      <c r="H25" s="16"/>
    </row>
    <row r="26" spans="1:8">
      <c r="B26" s="5"/>
      <c r="C26" s="32"/>
      <c r="D26" s="28"/>
      <c r="E26" s="3"/>
      <c r="F26" s="8"/>
      <c r="G26" s="16"/>
      <c r="H26" s="16"/>
    </row>
    <row r="27" spans="1:8">
      <c r="B27" s="1"/>
      <c r="C27" s="1"/>
      <c r="D27" s="1"/>
    </row>
    <row r="28" spans="1:8">
      <c r="B28" s="82" t="s">
        <v>13</v>
      </c>
      <c r="C28" s="82"/>
      <c r="D28" s="82"/>
      <c r="E28" s="42"/>
      <c r="F28" s="82" t="s">
        <v>13</v>
      </c>
      <c r="G28" s="82"/>
      <c r="H28" s="82"/>
    </row>
    <row r="29" spans="1:8">
      <c r="B29"/>
      <c r="C29"/>
      <c r="D29"/>
      <c r="F29"/>
      <c r="G29"/>
      <c r="H29"/>
    </row>
    <row r="30" spans="1:8">
      <c r="B30" s="9" t="s">
        <v>0</v>
      </c>
      <c r="C30" s="12" t="s">
        <v>24</v>
      </c>
      <c r="D30" s="12" t="s">
        <v>4</v>
      </c>
      <c r="F30" s="7" t="s">
        <v>1</v>
      </c>
      <c r="G30" s="12" t="s">
        <v>24</v>
      </c>
      <c r="H30" s="12" t="s">
        <v>4</v>
      </c>
    </row>
    <row r="31" spans="1:8">
      <c r="B31" s="29" t="s">
        <v>43</v>
      </c>
      <c r="C31" s="33"/>
      <c r="D31" s="33">
        <f>SUM(C32:C38)</f>
        <v>-21221.880000000005</v>
      </c>
      <c r="F31" s="29" t="s">
        <v>44</v>
      </c>
      <c r="G31" s="33"/>
      <c r="H31" s="33">
        <f>SUM(G32:G36)</f>
        <v>197211.69</v>
      </c>
    </row>
    <row r="32" spans="1:8">
      <c r="B32" s="31" t="s">
        <v>7</v>
      </c>
      <c r="C32" s="11">
        <v>1920</v>
      </c>
      <c r="D32" s="11"/>
      <c r="F32" s="43" t="s">
        <v>53</v>
      </c>
      <c r="G32" s="35">
        <v>0</v>
      </c>
      <c r="H32" s="11"/>
    </row>
    <row r="33" spans="2:8">
      <c r="B33" s="31" t="s">
        <v>40</v>
      </c>
      <c r="C33" s="11">
        <v>84536.11</v>
      </c>
      <c r="D33" s="11"/>
      <c r="F33" s="43" t="s">
        <v>52</v>
      </c>
      <c r="G33" s="35">
        <v>175535.07</v>
      </c>
      <c r="H33" s="11"/>
    </row>
    <row r="34" spans="2:8">
      <c r="B34" s="31" t="s">
        <v>149</v>
      </c>
      <c r="C34" s="11">
        <v>187</v>
      </c>
      <c r="D34" s="11"/>
      <c r="F34" s="43" t="s">
        <v>54</v>
      </c>
      <c r="G34" s="35">
        <v>21676.62</v>
      </c>
      <c r="H34" s="11"/>
    </row>
    <row r="35" spans="2:8">
      <c r="B35" s="31" t="s">
        <v>150</v>
      </c>
      <c r="C35" s="78">
        <v>109</v>
      </c>
      <c r="D35" s="11"/>
      <c r="F35" s="43"/>
      <c r="G35" s="35"/>
      <c r="H35" s="11"/>
    </row>
    <row r="36" spans="2:8">
      <c r="B36" s="31" t="s">
        <v>49</v>
      </c>
      <c r="C36" s="11">
        <v>58.73</v>
      </c>
      <c r="D36" s="11"/>
      <c r="F36" s="43"/>
      <c r="G36" s="35"/>
      <c r="H36" s="11"/>
    </row>
    <row r="37" spans="2:8">
      <c r="B37" s="36" t="s">
        <v>50</v>
      </c>
      <c r="C37" s="45">
        <v>7.28</v>
      </c>
      <c r="D37" s="13"/>
      <c r="F37" s="29" t="s">
        <v>45</v>
      </c>
      <c r="G37" s="33"/>
      <c r="H37" s="33">
        <f>SUM(G38:G40)</f>
        <v>11400</v>
      </c>
    </row>
    <row r="38" spans="2:8">
      <c r="B38" s="31" t="s">
        <v>71</v>
      </c>
      <c r="C38" s="35">
        <f>(-1)*(30000+40000+27257-2000+20000+100995+69050-236500-455-800+27000+33493)</f>
        <v>-108040</v>
      </c>
      <c r="D38" s="11"/>
      <c r="F38" s="43" t="s">
        <v>41</v>
      </c>
      <c r="G38" s="35">
        <v>11400</v>
      </c>
      <c r="H38" s="11"/>
    </row>
    <row r="39" spans="2:8">
      <c r="B39" s="9" t="s">
        <v>22</v>
      </c>
      <c r="C39" s="12" t="s">
        <v>23</v>
      </c>
      <c r="D39" s="12" t="s">
        <v>10</v>
      </c>
      <c r="F39" s="43"/>
      <c r="G39" s="35"/>
      <c r="H39" s="11"/>
    </row>
    <row r="40" spans="2:8">
      <c r="B40" s="5" t="s">
        <v>51</v>
      </c>
      <c r="C40" s="11">
        <v>1</v>
      </c>
      <c r="D40" s="11">
        <v>2205</v>
      </c>
      <c r="F40" s="43"/>
      <c r="G40" s="35"/>
      <c r="H40" s="11"/>
    </row>
    <row r="41" spans="2:8">
      <c r="B41" s="5"/>
      <c r="C41" s="11"/>
      <c r="D41" s="11"/>
      <c r="F41" s="43"/>
      <c r="G41" s="35"/>
      <c r="H41" s="11"/>
    </row>
    <row r="42" spans="2:8">
      <c r="B42" s="5"/>
      <c r="C42" s="11"/>
      <c r="D42" s="11"/>
      <c r="F42" s="43"/>
      <c r="G42" s="35"/>
      <c r="H42" s="11"/>
    </row>
    <row r="43" spans="2:8">
      <c r="B43" s="9" t="s">
        <v>19</v>
      </c>
      <c r="C43" s="12" t="s">
        <v>20</v>
      </c>
      <c r="D43" s="12" t="s">
        <v>10</v>
      </c>
      <c r="F43" s="43"/>
      <c r="G43" s="35"/>
      <c r="H43" s="11"/>
    </row>
    <row r="44" spans="2:8">
      <c r="B44" s="5"/>
      <c r="C44" s="11"/>
      <c r="D44" s="11"/>
      <c r="F44" s="5"/>
      <c r="G44" s="11"/>
      <c r="H44" s="11"/>
    </row>
    <row r="45" spans="2:8">
      <c r="B45" s="9" t="s">
        <v>21</v>
      </c>
      <c r="C45" s="12" t="s">
        <v>20</v>
      </c>
      <c r="D45" s="12" t="s">
        <v>10</v>
      </c>
      <c r="F45" s="5"/>
      <c r="G45" s="11"/>
      <c r="H45" s="11"/>
    </row>
    <row r="46" spans="2:8">
      <c r="B46" s="5" t="s">
        <v>246</v>
      </c>
      <c r="C46" s="11">
        <v>23000</v>
      </c>
      <c r="D46" s="11">
        <v>28779.834200000001</v>
      </c>
      <c r="F46" s="5"/>
      <c r="G46" s="11"/>
      <c r="H46" s="11"/>
    </row>
    <row r="47" spans="2:8">
      <c r="B47" s="5" t="s">
        <v>245</v>
      </c>
      <c r="C47" s="11">
        <v>5000</v>
      </c>
      <c r="D47" s="11">
        <v>5000</v>
      </c>
      <c r="F47" s="5"/>
      <c r="G47" s="11"/>
      <c r="H47" s="11"/>
    </row>
    <row r="48" spans="2:8">
      <c r="B48" s="5"/>
      <c r="C48" s="11"/>
      <c r="D48" s="11"/>
      <c r="F48" s="5"/>
      <c r="G48" s="11"/>
      <c r="H48" s="11"/>
    </row>
    <row r="49" spans="2:8">
      <c r="B49" s="25" t="s">
        <v>6</v>
      </c>
      <c r="C49" s="14"/>
      <c r="D49" s="26">
        <f>SUM(D31:D48)</f>
        <v>14762.954199999996</v>
      </c>
      <c r="F49" s="24" t="s">
        <v>5</v>
      </c>
      <c r="G49" s="27"/>
      <c r="H49" s="27">
        <f>SUM(H31:H48)</f>
        <v>208611.69</v>
      </c>
    </row>
    <row r="52" spans="2:8">
      <c r="B52" s="76"/>
      <c r="F52" s="39"/>
      <c r="G52" s="40"/>
      <c r="H52" s="40"/>
    </row>
    <row r="53" spans="2:8">
      <c r="B53" s="76"/>
    </row>
    <row r="54" spans="2:8">
      <c r="B54" s="76"/>
    </row>
    <row r="55" spans="2:8">
      <c r="B55" s="76"/>
    </row>
    <row r="56" spans="2:8">
      <c r="B56" s="76"/>
    </row>
  </sheetData>
  <mergeCells count="9">
    <mergeCell ref="F4:H4"/>
    <mergeCell ref="B28:D28"/>
    <mergeCell ref="F28:H28"/>
    <mergeCell ref="B2:H2"/>
    <mergeCell ref="B4:D4"/>
    <mergeCell ref="D17:D18"/>
    <mergeCell ref="D19:D20"/>
    <mergeCell ref="D21:D22"/>
    <mergeCell ref="D23:D24"/>
  </mergeCells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P101"/>
  <sheetViews>
    <sheetView tabSelected="1" workbookViewId="0">
      <selection activeCell="L17" sqref="L17"/>
    </sheetView>
  </sheetViews>
  <sheetFormatPr baseColWidth="10" defaultRowHeight="15"/>
  <cols>
    <col min="1" max="1" width="2.140625" style="1" customWidth="1"/>
    <col min="2" max="2" width="3.85546875" style="59" customWidth="1"/>
    <col min="3" max="3" width="29" style="2" customWidth="1"/>
    <col min="4" max="4" width="10.28515625" style="63" customWidth="1"/>
    <col min="5" max="5" width="2.5703125" style="50" customWidth="1"/>
    <col min="6" max="6" width="3.85546875" style="59" customWidth="1"/>
    <col min="7" max="7" width="27.5703125" style="2" customWidth="1"/>
    <col min="8" max="8" width="9.42578125" style="63" customWidth="1"/>
    <col min="9" max="9" width="2.140625" style="1" customWidth="1"/>
    <col min="10" max="10" width="3.85546875" style="59" customWidth="1"/>
    <col min="11" max="11" width="27.5703125" style="2" customWidth="1"/>
    <col min="12" max="12" width="10.85546875" style="63" customWidth="1"/>
    <col min="13" max="13" width="2.140625" style="1" customWidth="1"/>
    <col min="14" max="14" width="3.85546875" style="59" customWidth="1"/>
    <col min="15" max="15" width="25.140625" style="2" customWidth="1"/>
    <col min="16" max="16" width="9.7109375" style="63" customWidth="1"/>
    <col min="17" max="16384" width="11.42578125" style="1"/>
  </cols>
  <sheetData>
    <row r="2" spans="2:16">
      <c r="B2" s="88" t="s">
        <v>108</v>
      </c>
      <c r="C2" s="88"/>
      <c r="D2" s="88"/>
      <c r="E2" s="58"/>
      <c r="F2" s="88" t="s">
        <v>123</v>
      </c>
      <c r="G2" s="88"/>
      <c r="H2" s="88"/>
      <c r="J2" s="88" t="s">
        <v>125</v>
      </c>
      <c r="K2" s="88"/>
      <c r="L2" s="88"/>
      <c r="N2" s="88" t="s">
        <v>128</v>
      </c>
      <c r="O2" s="88"/>
      <c r="P2" s="88"/>
    </row>
    <row r="3" spans="2:16">
      <c r="B3" s="60" t="s">
        <v>48</v>
      </c>
      <c r="C3" s="46" t="s">
        <v>46</v>
      </c>
      <c r="D3" s="64" t="s">
        <v>47</v>
      </c>
      <c r="E3" s="56"/>
      <c r="F3" s="60" t="s">
        <v>48</v>
      </c>
      <c r="G3" s="46" t="s">
        <v>46</v>
      </c>
      <c r="H3" s="64" t="s">
        <v>47</v>
      </c>
      <c r="J3" s="60" t="s">
        <v>48</v>
      </c>
      <c r="K3" s="46" t="s">
        <v>46</v>
      </c>
      <c r="L3" s="64" t="s">
        <v>47</v>
      </c>
      <c r="N3" s="60" t="s">
        <v>48</v>
      </c>
      <c r="O3" s="46" t="s">
        <v>46</v>
      </c>
      <c r="P3" s="64" t="s">
        <v>47</v>
      </c>
    </row>
    <row r="4" spans="2:16">
      <c r="B4" s="61">
        <v>28</v>
      </c>
      <c r="C4" s="47" t="s">
        <v>116</v>
      </c>
      <c r="D4" s="66">
        <v>1358.5</v>
      </c>
      <c r="E4" s="57"/>
      <c r="F4" s="61">
        <v>28</v>
      </c>
      <c r="G4" s="47" t="s">
        <v>218</v>
      </c>
      <c r="H4" s="66">
        <v>39.86</v>
      </c>
      <c r="J4" s="61">
        <v>23</v>
      </c>
      <c r="K4" s="47" t="s">
        <v>215</v>
      </c>
      <c r="L4" s="67">
        <v>388.4</v>
      </c>
      <c r="N4" s="61">
        <v>10</v>
      </c>
      <c r="O4" s="47" t="s">
        <v>263</v>
      </c>
      <c r="P4" s="67">
        <v>91</v>
      </c>
    </row>
    <row r="5" spans="2:16">
      <c r="B5" s="61">
        <v>2</v>
      </c>
      <c r="C5" s="47" t="s">
        <v>67</v>
      </c>
      <c r="D5" s="66">
        <v>719</v>
      </c>
      <c r="E5" s="57"/>
      <c r="F5" s="61">
        <v>28</v>
      </c>
      <c r="G5" s="47" t="s">
        <v>219</v>
      </c>
      <c r="H5" s="66">
        <v>718.89</v>
      </c>
      <c r="J5" s="61">
        <v>1</v>
      </c>
      <c r="K5" s="47" t="s">
        <v>225</v>
      </c>
      <c r="L5" s="67">
        <v>131.19999999999999</v>
      </c>
      <c r="N5" s="61">
        <v>10</v>
      </c>
      <c r="O5" s="47" t="s">
        <v>264</v>
      </c>
      <c r="P5" s="66">
        <v>55</v>
      </c>
    </row>
    <row r="6" spans="2:16">
      <c r="B6" s="61"/>
      <c r="C6" s="47"/>
      <c r="D6" s="66"/>
      <c r="E6" s="57"/>
      <c r="F6" s="61">
        <v>2</v>
      </c>
      <c r="G6" s="47" t="s">
        <v>67</v>
      </c>
      <c r="H6" s="66">
        <v>1298.21</v>
      </c>
      <c r="J6" s="61">
        <v>2</v>
      </c>
      <c r="K6" s="47" t="s">
        <v>230</v>
      </c>
      <c r="L6" s="67">
        <v>497</v>
      </c>
      <c r="N6" s="61"/>
      <c r="O6" s="47"/>
      <c r="P6" s="67"/>
    </row>
    <row r="7" spans="2:16">
      <c r="B7" s="61"/>
      <c r="C7" s="47"/>
      <c r="D7" s="66"/>
      <c r="E7" s="52"/>
      <c r="F7" s="61">
        <v>10</v>
      </c>
      <c r="G7" s="47" t="s">
        <v>67</v>
      </c>
      <c r="H7" s="66">
        <v>473.13</v>
      </c>
      <c r="J7" s="61">
        <v>15</v>
      </c>
      <c r="K7" s="47" t="s">
        <v>276</v>
      </c>
      <c r="L7" s="67">
        <v>378</v>
      </c>
      <c r="N7" s="61"/>
      <c r="O7" s="47"/>
      <c r="P7" s="67"/>
    </row>
    <row r="8" spans="2:16">
      <c r="B8" s="61"/>
      <c r="C8" s="47"/>
      <c r="D8" s="66"/>
      <c r="E8" s="52"/>
      <c r="F8" s="61"/>
      <c r="G8" s="47"/>
      <c r="H8" s="66"/>
      <c r="J8" s="61"/>
      <c r="K8" s="47"/>
      <c r="L8" s="67"/>
      <c r="N8" s="61"/>
      <c r="O8" s="47"/>
      <c r="P8" s="67"/>
    </row>
    <row r="9" spans="2:16">
      <c r="B9" s="61"/>
      <c r="C9" s="47"/>
      <c r="D9" s="66"/>
      <c r="E9" s="52"/>
      <c r="F9" s="61"/>
      <c r="G9" s="47"/>
      <c r="H9" s="66"/>
      <c r="J9" s="61"/>
      <c r="K9" s="47"/>
      <c r="L9" s="67"/>
      <c r="N9" s="61"/>
      <c r="O9" s="47"/>
      <c r="P9" s="67"/>
    </row>
    <row r="10" spans="2:16">
      <c r="B10" s="61"/>
      <c r="C10" s="47"/>
      <c r="D10" s="66"/>
      <c r="E10" s="52"/>
      <c r="F10" s="61"/>
      <c r="G10" s="47"/>
      <c r="H10" s="66"/>
      <c r="J10" s="61"/>
      <c r="K10" s="47"/>
      <c r="L10" s="67"/>
      <c r="N10" s="61"/>
      <c r="O10" s="47"/>
      <c r="P10" s="67"/>
    </row>
    <row r="11" spans="2:16">
      <c r="B11" s="61"/>
      <c r="C11" s="47"/>
      <c r="D11" s="66"/>
      <c r="E11" s="52"/>
      <c r="F11" s="61"/>
      <c r="G11" s="47"/>
      <c r="H11" s="66"/>
      <c r="J11" s="61"/>
      <c r="K11" s="47"/>
      <c r="L11" s="67"/>
      <c r="N11" s="61"/>
      <c r="O11" s="47"/>
      <c r="P11" s="67"/>
    </row>
    <row r="12" spans="2:16">
      <c r="B12" s="61"/>
      <c r="C12" s="47"/>
      <c r="D12" s="66"/>
      <c r="E12" s="52"/>
      <c r="F12" s="61"/>
      <c r="G12" s="47"/>
      <c r="H12" s="66"/>
      <c r="J12" s="61"/>
      <c r="K12" s="47"/>
      <c r="L12" s="67"/>
      <c r="N12" s="61"/>
      <c r="O12" s="47"/>
      <c r="P12" s="67"/>
    </row>
    <row r="13" spans="2:16">
      <c r="B13" s="61"/>
      <c r="C13" s="47"/>
      <c r="D13" s="66"/>
      <c r="E13" s="52"/>
      <c r="F13" s="61"/>
      <c r="G13" s="47"/>
      <c r="H13" s="66"/>
      <c r="J13" s="61"/>
      <c r="K13" s="47"/>
      <c r="L13" s="67"/>
      <c r="N13" s="61"/>
      <c r="O13" s="47"/>
      <c r="P13" s="67"/>
    </row>
    <row r="14" spans="2:16">
      <c r="B14" s="61"/>
      <c r="C14" s="47"/>
      <c r="D14" s="66"/>
      <c r="E14" s="52"/>
      <c r="F14" s="61"/>
      <c r="G14" s="47"/>
      <c r="H14" s="66"/>
      <c r="J14" s="61"/>
      <c r="K14" s="47"/>
      <c r="L14" s="67"/>
      <c r="N14" s="61"/>
      <c r="O14" s="47"/>
      <c r="P14" s="67"/>
    </row>
    <row r="15" spans="2:16">
      <c r="B15" s="61"/>
      <c r="C15" s="47"/>
      <c r="D15" s="66"/>
      <c r="E15" s="52"/>
      <c r="F15" s="61"/>
      <c r="G15" s="47"/>
      <c r="H15" s="66"/>
      <c r="J15" s="61"/>
      <c r="K15" s="47"/>
      <c r="L15" s="67"/>
      <c r="N15" s="61"/>
      <c r="O15" s="47"/>
      <c r="P15" s="67"/>
    </row>
    <row r="16" spans="2:16">
      <c r="B16" s="61"/>
      <c r="C16" s="47"/>
      <c r="D16" s="66"/>
      <c r="E16" s="52"/>
      <c r="F16" s="61"/>
      <c r="G16" s="47"/>
      <c r="H16" s="66"/>
      <c r="J16" s="61"/>
      <c r="K16" s="47"/>
      <c r="L16" s="67"/>
      <c r="N16" s="61"/>
      <c r="O16" s="47"/>
      <c r="P16" s="67"/>
    </row>
    <row r="17" spans="2:16">
      <c r="B17" s="61"/>
      <c r="C17" s="47"/>
      <c r="D17" s="66"/>
      <c r="E17" s="52"/>
      <c r="F17" s="61"/>
      <c r="G17" s="47"/>
      <c r="H17" s="66"/>
      <c r="J17" s="61"/>
      <c r="K17" s="47"/>
      <c r="L17" s="67"/>
      <c r="N17" s="61"/>
      <c r="O17" s="47"/>
      <c r="P17" s="67"/>
    </row>
    <row r="18" spans="2:16">
      <c r="B18" s="61"/>
      <c r="C18" s="47"/>
      <c r="D18" s="66"/>
      <c r="E18" s="52"/>
      <c r="F18" s="61"/>
      <c r="G18" s="47"/>
      <c r="H18" s="66"/>
      <c r="J18" s="61"/>
      <c r="K18" s="47"/>
      <c r="L18" s="67"/>
      <c r="N18" s="61"/>
      <c r="O18" s="47"/>
      <c r="P18" s="67"/>
    </row>
    <row r="19" spans="2:16">
      <c r="B19" s="61"/>
      <c r="C19" s="47"/>
      <c r="D19" s="66"/>
      <c r="E19" s="52"/>
      <c r="F19" s="61"/>
      <c r="G19" s="47"/>
      <c r="H19" s="66"/>
      <c r="J19" s="61"/>
      <c r="K19" s="47"/>
      <c r="L19" s="67"/>
      <c r="N19" s="61"/>
      <c r="O19" s="47"/>
      <c r="P19" s="67"/>
    </row>
    <row r="20" spans="2:16">
      <c r="B20" s="61"/>
      <c r="C20" s="47"/>
      <c r="D20" s="66"/>
      <c r="E20" s="52"/>
      <c r="F20" s="61"/>
      <c r="G20" s="47"/>
      <c r="H20" s="66"/>
      <c r="J20" s="61"/>
      <c r="K20" s="47"/>
      <c r="L20" s="67"/>
      <c r="N20" s="61"/>
      <c r="O20" s="47"/>
      <c r="P20" s="67"/>
    </row>
    <row r="21" spans="2:16">
      <c r="B21" s="61"/>
      <c r="C21" s="47"/>
      <c r="D21" s="66"/>
      <c r="E21" s="52"/>
      <c r="F21" s="61"/>
      <c r="G21" s="47"/>
      <c r="H21" s="66"/>
      <c r="J21" s="61"/>
      <c r="K21" s="47"/>
      <c r="L21" s="67"/>
      <c r="N21" s="61"/>
      <c r="O21" s="47"/>
      <c r="P21" s="67"/>
    </row>
    <row r="22" spans="2:16">
      <c r="B22" s="61"/>
      <c r="C22" s="47"/>
      <c r="D22" s="66"/>
      <c r="E22" s="52"/>
      <c r="F22" s="61"/>
      <c r="G22" s="47"/>
      <c r="H22" s="66"/>
      <c r="J22" s="61"/>
      <c r="K22" s="47"/>
      <c r="L22" s="67"/>
      <c r="N22" s="61"/>
      <c r="O22" s="47"/>
      <c r="P22" s="67"/>
    </row>
    <row r="23" spans="2:16">
      <c r="B23" s="61"/>
      <c r="C23" s="48" t="s">
        <v>140</v>
      </c>
      <c r="D23" s="69">
        <f>SUM(D4:D22)</f>
        <v>2077.5</v>
      </c>
      <c r="E23" s="52"/>
      <c r="F23" s="61"/>
      <c r="G23" s="48" t="s">
        <v>142</v>
      </c>
      <c r="H23" s="69">
        <f>SUM(H4:H22)</f>
        <v>2530.09</v>
      </c>
      <c r="J23" s="61"/>
      <c r="K23" s="48" t="s">
        <v>143</v>
      </c>
      <c r="L23" s="70">
        <f>SUM(L4:L22)</f>
        <v>1394.6</v>
      </c>
      <c r="N23" s="61"/>
      <c r="O23" s="48" t="s">
        <v>144</v>
      </c>
      <c r="P23" s="70">
        <f>SUM(P4:P22)</f>
        <v>146</v>
      </c>
    </row>
    <row r="24" spans="2:16">
      <c r="E24" s="52"/>
    </row>
    <row r="25" spans="2:16">
      <c r="B25" s="88" t="s">
        <v>122</v>
      </c>
      <c r="C25" s="88"/>
      <c r="D25" s="88"/>
      <c r="E25" s="58"/>
      <c r="F25" s="88" t="s">
        <v>124</v>
      </c>
      <c r="G25" s="88"/>
      <c r="H25" s="88"/>
      <c r="J25" s="88" t="s">
        <v>126</v>
      </c>
      <c r="K25" s="88"/>
      <c r="L25" s="88"/>
      <c r="N25" s="88" t="s">
        <v>127</v>
      </c>
      <c r="O25" s="88"/>
      <c r="P25" s="88"/>
    </row>
    <row r="26" spans="2:16">
      <c r="B26" s="60" t="s">
        <v>48</v>
      </c>
      <c r="C26" s="46" t="s">
        <v>46</v>
      </c>
      <c r="D26" s="64" t="s">
        <v>47</v>
      </c>
      <c r="E26" s="56"/>
      <c r="F26" s="60" t="s">
        <v>48</v>
      </c>
      <c r="G26" s="46" t="s">
        <v>46</v>
      </c>
      <c r="H26" s="64" t="s">
        <v>47</v>
      </c>
      <c r="J26" s="60" t="s">
        <v>48</v>
      </c>
      <c r="K26" s="46" t="s">
        <v>46</v>
      </c>
      <c r="L26" s="64" t="s">
        <v>47</v>
      </c>
      <c r="N26" s="60" t="s">
        <v>48</v>
      </c>
      <c r="O26" s="46" t="s">
        <v>46</v>
      </c>
      <c r="P26" s="64" t="s">
        <v>47</v>
      </c>
    </row>
    <row r="27" spans="2:16">
      <c r="B27" s="79">
        <v>29</v>
      </c>
      <c r="C27" s="53" t="s">
        <v>117</v>
      </c>
      <c r="D27" s="65">
        <v>10500</v>
      </c>
      <c r="E27" s="57"/>
      <c r="F27" s="61">
        <v>22</v>
      </c>
      <c r="G27" s="47" t="s">
        <v>213</v>
      </c>
      <c r="H27" s="66">
        <v>175</v>
      </c>
      <c r="J27" s="61">
        <v>22</v>
      </c>
      <c r="K27" s="47" t="s">
        <v>208</v>
      </c>
      <c r="L27" s="66">
        <v>25</v>
      </c>
      <c r="N27" s="61">
        <v>24</v>
      </c>
      <c r="O27" s="47" t="s">
        <v>181</v>
      </c>
      <c r="P27" s="66">
        <v>30</v>
      </c>
    </row>
    <row r="28" spans="2:16">
      <c r="B28" s="79">
        <v>29</v>
      </c>
      <c r="C28" s="53" t="s">
        <v>119</v>
      </c>
      <c r="D28" s="65">
        <v>6966.38</v>
      </c>
      <c r="E28" s="57"/>
      <c r="F28" s="61">
        <v>23</v>
      </c>
      <c r="G28" s="47" t="s">
        <v>214</v>
      </c>
      <c r="H28" s="66">
        <v>40</v>
      </c>
      <c r="J28" s="61">
        <v>22</v>
      </c>
      <c r="K28" s="47" t="s">
        <v>209</v>
      </c>
      <c r="L28" s="66">
        <v>10</v>
      </c>
      <c r="N28" s="61">
        <v>24</v>
      </c>
      <c r="O28" s="47" t="s">
        <v>248</v>
      </c>
      <c r="P28" s="66">
        <v>1600</v>
      </c>
    </row>
    <row r="29" spans="2:16">
      <c r="B29">
        <v>30</v>
      </c>
      <c r="C29" s="53" t="s">
        <v>222</v>
      </c>
      <c r="D29" s="65">
        <v>200</v>
      </c>
      <c r="E29" s="57"/>
      <c r="F29" s="61">
        <v>23</v>
      </c>
      <c r="G29" s="47" t="s">
        <v>217</v>
      </c>
      <c r="H29" s="66">
        <v>15</v>
      </c>
      <c r="J29" s="61">
        <v>22</v>
      </c>
      <c r="K29" s="47" t="s">
        <v>210</v>
      </c>
      <c r="L29" s="66">
        <v>25</v>
      </c>
      <c r="N29" s="61">
        <v>2</v>
      </c>
      <c r="O29" s="47" t="s">
        <v>233</v>
      </c>
      <c r="P29" s="66">
        <v>120</v>
      </c>
    </row>
    <row r="30" spans="2:16">
      <c r="B30" s="79"/>
      <c r="C30" s="54"/>
      <c r="D30" s="65"/>
      <c r="E30" s="57"/>
      <c r="F30" s="61">
        <v>24</v>
      </c>
      <c r="G30" s="47" t="s">
        <v>216</v>
      </c>
      <c r="H30" s="66">
        <v>20</v>
      </c>
      <c r="J30" s="61">
        <v>22</v>
      </c>
      <c r="K30" s="47" t="s">
        <v>211</v>
      </c>
      <c r="L30" s="66">
        <v>10</v>
      </c>
      <c r="N30" s="61">
        <v>3</v>
      </c>
      <c r="O30" s="47" t="s">
        <v>265</v>
      </c>
      <c r="P30" s="66">
        <v>18</v>
      </c>
    </row>
    <row r="31" spans="2:16">
      <c r="B31" s="61"/>
      <c r="C31" s="80"/>
      <c r="D31" s="66"/>
      <c r="E31" s="57"/>
      <c r="F31" s="61">
        <v>26</v>
      </c>
      <c r="G31" s="47" t="s">
        <v>96</v>
      </c>
      <c r="H31" s="66">
        <v>70</v>
      </c>
      <c r="J31" s="61">
        <v>22</v>
      </c>
      <c r="K31" s="47" t="s">
        <v>212</v>
      </c>
      <c r="L31" s="66">
        <v>210</v>
      </c>
      <c r="N31" s="61">
        <v>3</v>
      </c>
      <c r="O31" s="47" t="s">
        <v>249</v>
      </c>
      <c r="P31" s="66">
        <v>30</v>
      </c>
    </row>
    <row r="32" spans="2:16">
      <c r="B32" s="61"/>
      <c r="C32" s="47"/>
      <c r="D32" s="66"/>
      <c r="E32" s="57"/>
      <c r="F32" s="61">
        <v>26</v>
      </c>
      <c r="G32" s="47" t="s">
        <v>220</v>
      </c>
      <c r="H32" s="66">
        <v>175</v>
      </c>
      <c r="J32" s="61">
        <v>23</v>
      </c>
      <c r="K32" s="47" t="s">
        <v>89</v>
      </c>
      <c r="L32" s="66">
        <v>10</v>
      </c>
      <c r="N32" s="61">
        <v>3</v>
      </c>
      <c r="O32" s="47" t="s">
        <v>233</v>
      </c>
      <c r="P32" s="66">
        <v>450</v>
      </c>
    </row>
    <row r="33" spans="2:16">
      <c r="B33" s="61"/>
      <c r="C33" s="47"/>
      <c r="D33" s="66"/>
      <c r="E33" s="57"/>
      <c r="F33" s="61">
        <v>28</v>
      </c>
      <c r="G33" s="47" t="s">
        <v>81</v>
      </c>
      <c r="H33" s="66">
        <v>10</v>
      </c>
      <c r="J33" s="61">
        <v>26</v>
      </c>
      <c r="K33" s="47" t="s">
        <v>211</v>
      </c>
      <c r="L33" s="66">
        <v>5</v>
      </c>
      <c r="N33" s="61">
        <v>5</v>
      </c>
      <c r="O33" s="47" t="s">
        <v>232</v>
      </c>
      <c r="P33" s="66">
        <v>148</v>
      </c>
    </row>
    <row r="34" spans="2:16">
      <c r="B34" s="61"/>
      <c r="C34" s="47"/>
      <c r="D34" s="66"/>
      <c r="E34" s="57"/>
      <c r="F34" s="61">
        <v>29</v>
      </c>
      <c r="G34" s="47" t="s">
        <v>220</v>
      </c>
      <c r="H34" s="66">
        <v>75</v>
      </c>
      <c r="J34" s="61">
        <v>26</v>
      </c>
      <c r="K34" s="47" t="s">
        <v>89</v>
      </c>
      <c r="L34" s="66">
        <v>10</v>
      </c>
      <c r="N34" s="61">
        <v>7</v>
      </c>
      <c r="O34" s="47" t="s">
        <v>156</v>
      </c>
      <c r="P34" s="66">
        <v>30</v>
      </c>
    </row>
    <row r="35" spans="2:16">
      <c r="B35" s="61"/>
      <c r="C35" s="47"/>
      <c r="D35" s="66"/>
      <c r="E35" s="52"/>
      <c r="F35" s="61">
        <v>30</v>
      </c>
      <c r="G35" s="47" t="s">
        <v>79</v>
      </c>
      <c r="H35" s="66">
        <v>20</v>
      </c>
      <c r="J35" s="61">
        <v>27</v>
      </c>
      <c r="K35" s="47" t="s">
        <v>221</v>
      </c>
      <c r="L35" s="66">
        <v>50</v>
      </c>
      <c r="N35" s="61">
        <v>8</v>
      </c>
      <c r="O35" s="47" t="s">
        <v>254</v>
      </c>
      <c r="P35" s="66">
        <v>12</v>
      </c>
    </row>
    <row r="36" spans="2:16">
      <c r="B36" s="61"/>
      <c r="C36" s="47"/>
      <c r="D36" s="66"/>
      <c r="E36" s="52"/>
      <c r="F36" s="61">
        <v>30</v>
      </c>
      <c r="G36" s="47" t="s">
        <v>58</v>
      </c>
      <c r="H36" s="66">
        <v>10</v>
      </c>
      <c r="J36" s="61">
        <v>28</v>
      </c>
      <c r="K36" s="47" t="s">
        <v>89</v>
      </c>
      <c r="L36" s="66">
        <v>5</v>
      </c>
      <c r="N36" s="61">
        <v>8</v>
      </c>
      <c r="O36" s="47" t="s">
        <v>63</v>
      </c>
      <c r="P36" s="66">
        <v>13</v>
      </c>
    </row>
    <row r="37" spans="2:16">
      <c r="B37" s="61"/>
      <c r="C37" s="47"/>
      <c r="D37" s="66"/>
      <c r="E37" s="52"/>
      <c r="F37" s="61">
        <v>31</v>
      </c>
      <c r="G37" s="47" t="s">
        <v>96</v>
      </c>
      <c r="H37" s="66">
        <v>35</v>
      </c>
      <c r="J37" s="61">
        <v>30</v>
      </c>
      <c r="K37" s="47" t="s">
        <v>208</v>
      </c>
      <c r="L37" s="66">
        <v>40</v>
      </c>
      <c r="N37" s="61">
        <v>8</v>
      </c>
      <c r="O37" s="47" t="s">
        <v>250</v>
      </c>
      <c r="P37" s="66">
        <v>15</v>
      </c>
    </row>
    <row r="38" spans="2:16">
      <c r="B38" s="61"/>
      <c r="C38" s="47"/>
      <c r="D38" s="66"/>
      <c r="E38" s="52"/>
      <c r="F38" s="61">
        <v>30</v>
      </c>
      <c r="G38" s="47" t="s">
        <v>197</v>
      </c>
      <c r="H38" s="66">
        <v>343.35</v>
      </c>
      <c r="J38" s="61">
        <v>30</v>
      </c>
      <c r="K38" s="47" t="s">
        <v>89</v>
      </c>
      <c r="L38" s="66">
        <v>10</v>
      </c>
      <c r="N38" s="61">
        <v>9</v>
      </c>
      <c r="O38" s="47" t="s">
        <v>233</v>
      </c>
      <c r="P38" s="66">
        <v>120</v>
      </c>
    </row>
    <row r="39" spans="2:16">
      <c r="B39" s="68"/>
      <c r="C39" s="48" t="s">
        <v>141</v>
      </c>
      <c r="D39" s="69">
        <f>SUM(D27:D38)</f>
        <v>17666.38</v>
      </c>
      <c r="E39" s="52"/>
      <c r="F39" s="61">
        <v>30</v>
      </c>
      <c r="G39" s="47" t="s">
        <v>72</v>
      </c>
      <c r="H39" s="66">
        <v>36</v>
      </c>
      <c r="J39" s="61">
        <v>30</v>
      </c>
      <c r="K39" s="47" t="s">
        <v>223</v>
      </c>
      <c r="L39" s="66">
        <v>10</v>
      </c>
      <c r="N39" s="61">
        <v>10</v>
      </c>
      <c r="O39" s="47" t="s">
        <v>262</v>
      </c>
      <c r="P39" s="66">
        <v>450</v>
      </c>
    </row>
    <row r="40" spans="2:16">
      <c r="E40" s="52"/>
      <c r="F40" s="61">
        <v>1</v>
      </c>
      <c r="G40" s="47" t="s">
        <v>72</v>
      </c>
      <c r="H40" s="66">
        <v>30</v>
      </c>
      <c r="J40" s="61">
        <v>30</v>
      </c>
      <c r="K40" s="47" t="s">
        <v>224</v>
      </c>
      <c r="L40" s="66">
        <v>269</v>
      </c>
      <c r="N40" s="61">
        <v>10</v>
      </c>
      <c r="O40" s="47" t="s">
        <v>63</v>
      </c>
      <c r="P40" s="66">
        <v>13</v>
      </c>
    </row>
    <row r="41" spans="2:16">
      <c r="E41" s="52"/>
      <c r="F41" s="61">
        <v>1</v>
      </c>
      <c r="G41" s="47" t="s">
        <v>79</v>
      </c>
      <c r="H41" s="66">
        <v>10</v>
      </c>
      <c r="J41" s="61">
        <v>2</v>
      </c>
      <c r="K41" s="47" t="s">
        <v>234</v>
      </c>
      <c r="L41" s="66">
        <v>1810</v>
      </c>
      <c r="N41" s="61">
        <v>10</v>
      </c>
      <c r="O41" s="47" t="s">
        <v>174</v>
      </c>
      <c r="P41" s="66">
        <v>45</v>
      </c>
    </row>
    <row r="42" spans="2:16">
      <c r="E42" s="52"/>
      <c r="F42" s="61">
        <v>1</v>
      </c>
      <c r="G42" s="47" t="s">
        <v>192</v>
      </c>
      <c r="H42" s="66">
        <v>217.5</v>
      </c>
      <c r="J42" s="61">
        <v>2</v>
      </c>
      <c r="K42" s="47" t="s">
        <v>232</v>
      </c>
      <c r="L42" s="66">
        <v>60</v>
      </c>
      <c r="N42" s="61">
        <v>10</v>
      </c>
      <c r="O42" s="47" t="s">
        <v>250</v>
      </c>
      <c r="P42" s="66">
        <v>10</v>
      </c>
    </row>
    <row r="43" spans="2:16">
      <c r="E43" s="52"/>
      <c r="F43" s="61">
        <v>24</v>
      </c>
      <c r="G43" s="47" t="s">
        <v>247</v>
      </c>
      <c r="H43" s="66">
        <v>520</v>
      </c>
      <c r="J43" s="61">
        <v>2</v>
      </c>
      <c r="K43" s="47" t="s">
        <v>250</v>
      </c>
      <c r="L43" s="66">
        <v>5</v>
      </c>
      <c r="N43" s="61">
        <v>11</v>
      </c>
      <c r="O43" s="47" t="s">
        <v>232</v>
      </c>
      <c r="P43" s="66">
        <v>22.72</v>
      </c>
    </row>
    <row r="44" spans="2:16">
      <c r="E44" s="52"/>
      <c r="F44" s="61">
        <v>2</v>
      </c>
      <c r="G44" s="47" t="s">
        <v>231</v>
      </c>
      <c r="H44" s="66">
        <v>130</v>
      </c>
      <c r="J44" s="61">
        <v>3</v>
      </c>
      <c r="K44" s="47" t="s">
        <v>232</v>
      </c>
      <c r="L44" s="66">
        <v>82</v>
      </c>
      <c r="N44" s="61">
        <v>11</v>
      </c>
      <c r="O44" s="47" t="s">
        <v>254</v>
      </c>
      <c r="P44" s="66">
        <v>4</v>
      </c>
    </row>
    <row r="45" spans="2:16">
      <c r="E45" s="52"/>
      <c r="F45" s="61">
        <v>2</v>
      </c>
      <c r="G45" s="47" t="s">
        <v>251</v>
      </c>
      <c r="H45" s="66">
        <v>30</v>
      </c>
      <c r="J45" s="61">
        <v>3</v>
      </c>
      <c r="K45" s="47" t="s">
        <v>239</v>
      </c>
      <c r="L45" s="66">
        <v>35</v>
      </c>
      <c r="N45" s="61">
        <v>11</v>
      </c>
      <c r="O45" s="47" t="s">
        <v>250</v>
      </c>
      <c r="P45" s="66">
        <v>15</v>
      </c>
    </row>
    <row r="46" spans="2:16">
      <c r="E46" s="52"/>
      <c r="F46" s="61">
        <v>2</v>
      </c>
      <c r="G46" s="47" t="s">
        <v>235</v>
      </c>
      <c r="H46" s="66">
        <v>70</v>
      </c>
      <c r="J46" s="61">
        <v>3</v>
      </c>
      <c r="K46" s="47" t="s">
        <v>232</v>
      </c>
      <c r="L46" s="66">
        <v>25</v>
      </c>
      <c r="N46" s="61">
        <v>11</v>
      </c>
      <c r="O46" s="47" t="s">
        <v>63</v>
      </c>
      <c r="P46" s="66">
        <v>32.5</v>
      </c>
    </row>
    <row r="47" spans="2:16">
      <c r="E47" s="52"/>
      <c r="F47" s="61">
        <v>2</v>
      </c>
      <c r="G47" s="47" t="s">
        <v>236</v>
      </c>
      <c r="H47" s="66">
        <v>50</v>
      </c>
      <c r="J47" s="61">
        <v>4</v>
      </c>
      <c r="K47" s="47" t="s">
        <v>232</v>
      </c>
      <c r="L47" s="66">
        <v>125</v>
      </c>
      <c r="N47" s="61">
        <v>12</v>
      </c>
      <c r="O47" s="47" t="s">
        <v>267</v>
      </c>
      <c r="P47" s="66">
        <v>140</v>
      </c>
    </row>
    <row r="48" spans="2:16">
      <c r="E48" s="52"/>
      <c r="F48" s="61">
        <v>2</v>
      </c>
      <c r="G48" s="47" t="s">
        <v>233</v>
      </c>
      <c r="H48" s="66">
        <v>35</v>
      </c>
      <c r="J48" s="61">
        <v>4</v>
      </c>
      <c r="K48" s="47" t="s">
        <v>250</v>
      </c>
      <c r="L48" s="66">
        <v>5</v>
      </c>
      <c r="N48" s="61">
        <v>12</v>
      </c>
      <c r="O48" s="47" t="s">
        <v>269</v>
      </c>
      <c r="P48" s="66">
        <v>500</v>
      </c>
    </row>
    <row r="49" spans="5:16">
      <c r="E49" s="52"/>
      <c r="F49" s="61">
        <v>3</v>
      </c>
      <c r="G49" s="47" t="s">
        <v>237</v>
      </c>
      <c r="H49" s="66">
        <v>55</v>
      </c>
      <c r="J49" s="61">
        <v>6</v>
      </c>
      <c r="K49" s="47" t="s">
        <v>239</v>
      </c>
      <c r="L49" s="66">
        <v>105</v>
      </c>
      <c r="N49" s="61">
        <v>12</v>
      </c>
      <c r="O49" s="47" t="s">
        <v>232</v>
      </c>
      <c r="P49" s="66">
        <v>11.36</v>
      </c>
    </row>
    <row r="50" spans="5:16">
      <c r="E50" s="52"/>
      <c r="F50" s="61">
        <v>3</v>
      </c>
      <c r="G50" s="47" t="s">
        <v>238</v>
      </c>
      <c r="H50" s="66">
        <v>30</v>
      </c>
      <c r="J50" s="61">
        <v>6</v>
      </c>
      <c r="K50" s="47" t="s">
        <v>242</v>
      </c>
      <c r="L50" s="66">
        <v>20</v>
      </c>
      <c r="N50" s="61">
        <v>12</v>
      </c>
      <c r="O50" s="47" t="s">
        <v>232</v>
      </c>
      <c r="P50" s="66">
        <v>28.4</v>
      </c>
    </row>
    <row r="51" spans="5:16">
      <c r="E51" s="52"/>
      <c r="F51" s="61">
        <v>3</v>
      </c>
      <c r="G51" s="47" t="s">
        <v>240</v>
      </c>
      <c r="H51" s="66">
        <v>50</v>
      </c>
      <c r="J51" s="61">
        <v>7</v>
      </c>
      <c r="K51" s="47" t="s">
        <v>253</v>
      </c>
      <c r="L51" s="66">
        <v>6.5</v>
      </c>
      <c r="N51" s="61">
        <v>12</v>
      </c>
      <c r="O51" s="47" t="s">
        <v>250</v>
      </c>
      <c r="P51" s="66">
        <v>30</v>
      </c>
    </row>
    <row r="52" spans="5:16">
      <c r="E52" s="52"/>
      <c r="F52" s="61">
        <v>4</v>
      </c>
      <c r="G52" s="47" t="s">
        <v>240</v>
      </c>
      <c r="H52" s="66">
        <v>50</v>
      </c>
      <c r="J52" s="61">
        <v>7</v>
      </c>
      <c r="K52" s="47" t="s">
        <v>250</v>
      </c>
      <c r="L52" s="66">
        <v>5</v>
      </c>
      <c r="N52" s="61">
        <v>12</v>
      </c>
      <c r="O52" s="47" t="s">
        <v>254</v>
      </c>
      <c r="P52" s="66">
        <v>4</v>
      </c>
    </row>
    <row r="53" spans="5:16">
      <c r="E53" s="52"/>
      <c r="F53" s="61">
        <v>4</v>
      </c>
      <c r="G53" s="47" t="s">
        <v>96</v>
      </c>
      <c r="H53" s="66">
        <v>70</v>
      </c>
      <c r="J53" s="61">
        <v>7</v>
      </c>
      <c r="K53" s="47" t="s">
        <v>232</v>
      </c>
      <c r="L53" s="66">
        <v>6</v>
      </c>
      <c r="N53" s="61">
        <v>13</v>
      </c>
      <c r="O53" s="47" t="s">
        <v>273</v>
      </c>
      <c r="P53" s="66">
        <v>67</v>
      </c>
    </row>
    <row r="54" spans="5:16">
      <c r="E54" s="52"/>
      <c r="F54" s="61">
        <v>4</v>
      </c>
      <c r="G54" s="47" t="s">
        <v>252</v>
      </c>
      <c r="H54" s="66">
        <v>20</v>
      </c>
      <c r="J54" s="61">
        <v>8</v>
      </c>
      <c r="K54" s="47" t="s">
        <v>232</v>
      </c>
      <c r="L54" s="66">
        <v>69</v>
      </c>
      <c r="N54" s="61">
        <v>13</v>
      </c>
      <c r="O54" s="47" t="s">
        <v>233</v>
      </c>
      <c r="P54" s="66">
        <v>30</v>
      </c>
    </row>
    <row r="55" spans="5:16">
      <c r="E55" s="52"/>
      <c r="F55" s="61">
        <v>4</v>
      </c>
      <c r="G55" s="47" t="s">
        <v>241</v>
      </c>
      <c r="H55" s="66">
        <v>110</v>
      </c>
      <c r="J55" s="61">
        <v>8</v>
      </c>
      <c r="K55" s="47" t="s">
        <v>232</v>
      </c>
      <c r="L55" s="66">
        <v>6</v>
      </c>
      <c r="N55" s="61">
        <v>13</v>
      </c>
      <c r="O55" s="47" t="s">
        <v>63</v>
      </c>
      <c r="P55" s="66">
        <v>8</v>
      </c>
    </row>
    <row r="56" spans="5:16">
      <c r="E56" s="52"/>
      <c r="F56" s="61">
        <v>5</v>
      </c>
      <c r="G56" s="47" t="s">
        <v>240</v>
      </c>
      <c r="H56" s="66">
        <v>86</v>
      </c>
      <c r="J56" s="61">
        <v>8</v>
      </c>
      <c r="K56" s="47" t="s">
        <v>250</v>
      </c>
      <c r="L56" s="66">
        <v>15</v>
      </c>
      <c r="N56" s="61">
        <v>13</v>
      </c>
      <c r="O56" s="47" t="s">
        <v>232</v>
      </c>
      <c r="P56" s="66">
        <v>20</v>
      </c>
    </row>
    <row r="57" spans="5:16">
      <c r="E57" s="52"/>
      <c r="F57" s="61">
        <v>5</v>
      </c>
      <c r="G57" s="47" t="s">
        <v>243</v>
      </c>
      <c r="H57" s="66">
        <v>45</v>
      </c>
      <c r="J57" s="61">
        <v>8</v>
      </c>
      <c r="K57" s="47" t="s">
        <v>232</v>
      </c>
      <c r="L57" s="66">
        <v>45</v>
      </c>
      <c r="N57" s="61">
        <v>13</v>
      </c>
      <c r="O57" s="47" t="s">
        <v>250</v>
      </c>
      <c r="P57" s="66">
        <v>5</v>
      </c>
    </row>
    <row r="58" spans="5:16">
      <c r="E58" s="52"/>
      <c r="F58" s="61">
        <v>6</v>
      </c>
      <c r="G58" s="47" t="s">
        <v>240</v>
      </c>
      <c r="H58" s="66">
        <v>86</v>
      </c>
      <c r="J58" s="61">
        <v>8</v>
      </c>
      <c r="K58" s="47" t="s">
        <v>253</v>
      </c>
      <c r="L58" s="66">
        <v>13</v>
      </c>
      <c r="N58" s="61">
        <v>14</v>
      </c>
      <c r="O58" s="47" t="s">
        <v>250</v>
      </c>
      <c r="P58" s="66">
        <v>75</v>
      </c>
    </row>
    <row r="59" spans="5:16">
      <c r="E59" s="52"/>
      <c r="F59" s="61">
        <v>6</v>
      </c>
      <c r="G59" s="47" t="s">
        <v>244</v>
      </c>
      <c r="H59" s="66">
        <v>46</v>
      </c>
      <c r="J59" s="61">
        <v>9</v>
      </c>
      <c r="K59" s="47" t="s">
        <v>250</v>
      </c>
      <c r="L59" s="66">
        <v>15</v>
      </c>
      <c r="N59" s="61">
        <v>14</v>
      </c>
      <c r="O59" s="47" t="s">
        <v>232</v>
      </c>
      <c r="P59" s="66">
        <v>85.2</v>
      </c>
    </row>
    <row r="60" spans="5:16">
      <c r="E60" s="52"/>
      <c r="F60" s="61">
        <v>7</v>
      </c>
      <c r="G60" s="47" t="s">
        <v>233</v>
      </c>
      <c r="H60" s="66">
        <v>30</v>
      </c>
      <c r="J60" s="61">
        <v>9</v>
      </c>
      <c r="K60" s="47" t="s">
        <v>253</v>
      </c>
      <c r="L60" s="66">
        <v>6.5</v>
      </c>
      <c r="N60" s="61">
        <v>14</v>
      </c>
      <c r="O60" s="47" t="s">
        <v>250</v>
      </c>
      <c r="P60" s="66">
        <v>55</v>
      </c>
    </row>
    <row r="61" spans="5:16">
      <c r="E61" s="52"/>
      <c r="F61" s="61">
        <v>8</v>
      </c>
      <c r="G61" s="47" t="s">
        <v>240</v>
      </c>
      <c r="H61" s="66">
        <v>85</v>
      </c>
      <c r="J61" s="61">
        <v>9</v>
      </c>
      <c r="K61" s="47" t="s">
        <v>232</v>
      </c>
      <c r="L61" s="66">
        <v>30</v>
      </c>
      <c r="N61" s="61">
        <v>14</v>
      </c>
      <c r="O61" s="47" t="s">
        <v>253</v>
      </c>
      <c r="P61" s="66">
        <v>6.5</v>
      </c>
    </row>
    <row r="62" spans="5:16">
      <c r="E62" s="52"/>
      <c r="F62" s="61">
        <v>8</v>
      </c>
      <c r="G62" s="47" t="s">
        <v>251</v>
      </c>
      <c r="H62" s="66">
        <v>43</v>
      </c>
      <c r="J62" s="61">
        <v>10</v>
      </c>
      <c r="K62" s="47" t="s">
        <v>253</v>
      </c>
      <c r="L62" s="66">
        <v>5</v>
      </c>
      <c r="N62" s="61"/>
      <c r="O62" s="47"/>
      <c r="P62" s="66"/>
    </row>
    <row r="63" spans="5:16">
      <c r="E63" s="52"/>
      <c r="F63" s="61">
        <v>8</v>
      </c>
      <c r="G63" s="47" t="s">
        <v>255</v>
      </c>
      <c r="H63" s="66">
        <v>25</v>
      </c>
      <c r="J63" s="61">
        <v>10</v>
      </c>
      <c r="K63" s="47" t="s">
        <v>232</v>
      </c>
      <c r="L63" s="66">
        <v>25</v>
      </c>
      <c r="N63" s="61"/>
      <c r="O63" s="47"/>
      <c r="P63" s="66"/>
    </row>
    <row r="64" spans="5:16">
      <c r="E64" s="52"/>
      <c r="F64" s="61">
        <v>8</v>
      </c>
      <c r="G64" s="47" t="s">
        <v>240</v>
      </c>
      <c r="H64" s="66">
        <v>75</v>
      </c>
      <c r="J64" s="61">
        <v>10</v>
      </c>
      <c r="K64" s="47" t="s">
        <v>232</v>
      </c>
      <c r="L64" s="66">
        <v>36</v>
      </c>
      <c r="N64" s="61"/>
      <c r="O64" s="47"/>
      <c r="P64" s="66"/>
    </row>
    <row r="65" spans="5:16">
      <c r="E65" s="52"/>
      <c r="F65" s="61">
        <v>8</v>
      </c>
      <c r="G65" s="47" t="s">
        <v>81</v>
      </c>
      <c r="H65" s="66">
        <v>10</v>
      </c>
      <c r="J65" s="61">
        <v>11</v>
      </c>
      <c r="K65" s="47" t="s">
        <v>176</v>
      </c>
      <c r="L65" s="66">
        <v>40</v>
      </c>
      <c r="N65" s="61"/>
      <c r="O65" s="47"/>
      <c r="P65" s="66"/>
    </row>
    <row r="66" spans="5:16">
      <c r="E66" s="52"/>
      <c r="F66" s="61">
        <v>8</v>
      </c>
      <c r="G66" s="47" t="s">
        <v>256</v>
      </c>
      <c r="H66" s="66">
        <v>106</v>
      </c>
      <c r="J66" s="61">
        <v>11</v>
      </c>
      <c r="K66" s="47" t="s">
        <v>266</v>
      </c>
      <c r="L66" s="66">
        <v>100</v>
      </c>
      <c r="N66" s="61"/>
      <c r="O66" s="47"/>
      <c r="P66" s="66"/>
    </row>
    <row r="67" spans="5:16">
      <c r="E67" s="52"/>
      <c r="F67" s="61">
        <v>8</v>
      </c>
      <c r="G67" s="47" t="s">
        <v>72</v>
      </c>
      <c r="H67" s="66">
        <v>36</v>
      </c>
      <c r="J67" s="61">
        <v>11</v>
      </c>
      <c r="K67" s="47" t="s">
        <v>232</v>
      </c>
      <c r="L67" s="66">
        <v>78</v>
      </c>
      <c r="N67" s="61"/>
      <c r="O67" s="47"/>
      <c r="P67" s="66"/>
    </row>
    <row r="68" spans="5:16">
      <c r="E68" s="52"/>
      <c r="F68" s="61">
        <v>8</v>
      </c>
      <c r="G68" s="47" t="s">
        <v>257</v>
      </c>
      <c r="H68" s="66">
        <v>40</v>
      </c>
      <c r="J68" s="61">
        <v>12</v>
      </c>
      <c r="K68" s="47" t="s">
        <v>166</v>
      </c>
      <c r="L68" s="66">
        <v>50</v>
      </c>
      <c r="N68" s="61"/>
      <c r="O68" s="47"/>
      <c r="P68" s="66"/>
    </row>
    <row r="69" spans="5:16">
      <c r="E69" s="52"/>
      <c r="F69" s="61">
        <v>8</v>
      </c>
      <c r="G69" s="47" t="s">
        <v>96</v>
      </c>
      <c r="H69" s="66">
        <v>75</v>
      </c>
      <c r="J69" s="61">
        <v>12</v>
      </c>
      <c r="K69" s="47" t="s">
        <v>268</v>
      </c>
      <c r="L69" s="66">
        <v>100</v>
      </c>
      <c r="N69" s="61"/>
      <c r="O69" s="47"/>
      <c r="P69" s="66"/>
    </row>
    <row r="70" spans="5:16">
      <c r="E70" s="52"/>
      <c r="F70" s="61">
        <v>9</v>
      </c>
      <c r="G70" s="47" t="s">
        <v>63</v>
      </c>
      <c r="H70" s="66">
        <v>26</v>
      </c>
      <c r="J70" s="61">
        <v>12</v>
      </c>
      <c r="K70" s="47" t="s">
        <v>270</v>
      </c>
      <c r="L70" s="66">
        <v>5</v>
      </c>
      <c r="N70" s="61"/>
      <c r="O70" s="47"/>
      <c r="P70" s="66"/>
    </row>
    <row r="71" spans="5:16">
      <c r="E71" s="52"/>
      <c r="F71" s="61">
        <v>9</v>
      </c>
      <c r="G71" s="47" t="s">
        <v>258</v>
      </c>
      <c r="H71" s="66">
        <v>40</v>
      </c>
      <c r="J71" s="61">
        <v>13</v>
      </c>
      <c r="K71" s="47" t="s">
        <v>271</v>
      </c>
      <c r="L71" s="66">
        <v>22</v>
      </c>
      <c r="N71" s="61"/>
      <c r="O71" s="47"/>
      <c r="P71" s="66"/>
    </row>
    <row r="72" spans="5:16">
      <c r="E72" s="52"/>
      <c r="F72" s="61">
        <v>9</v>
      </c>
      <c r="G72" s="47" t="s">
        <v>259</v>
      </c>
      <c r="H72" s="66">
        <v>18</v>
      </c>
      <c r="J72" s="61">
        <v>13</v>
      </c>
      <c r="K72" s="47" t="s">
        <v>253</v>
      </c>
      <c r="L72" s="66">
        <v>6.5</v>
      </c>
      <c r="N72" s="61"/>
      <c r="O72" s="47"/>
      <c r="P72" s="66"/>
    </row>
    <row r="73" spans="5:16">
      <c r="F73" s="61">
        <v>9</v>
      </c>
      <c r="G73" s="47" t="s">
        <v>260</v>
      </c>
      <c r="H73" s="66">
        <v>60</v>
      </c>
      <c r="J73" s="61">
        <v>14</v>
      </c>
      <c r="K73" s="47" t="s">
        <v>250</v>
      </c>
      <c r="L73" s="66">
        <v>30</v>
      </c>
      <c r="N73" s="61"/>
      <c r="O73" s="47"/>
      <c r="P73" s="66"/>
    </row>
    <row r="74" spans="5:16">
      <c r="F74" s="61">
        <v>9</v>
      </c>
      <c r="G74" s="47" t="s">
        <v>260</v>
      </c>
      <c r="H74" s="66">
        <v>50</v>
      </c>
      <c r="J74" s="61">
        <v>14</v>
      </c>
      <c r="K74" s="47" t="s">
        <v>274</v>
      </c>
      <c r="L74" s="66">
        <v>10</v>
      </c>
      <c r="N74" s="61"/>
      <c r="O74" s="47"/>
      <c r="P74" s="66"/>
    </row>
    <row r="75" spans="5:16">
      <c r="F75" s="61">
        <v>9</v>
      </c>
      <c r="G75" s="47" t="s">
        <v>261</v>
      </c>
      <c r="H75" s="66">
        <v>8</v>
      </c>
      <c r="J75" s="61">
        <v>14</v>
      </c>
      <c r="K75" s="47" t="s">
        <v>253</v>
      </c>
      <c r="L75" s="66">
        <v>6.5</v>
      </c>
      <c r="N75" s="61"/>
      <c r="O75" s="47"/>
      <c r="P75" s="66"/>
    </row>
    <row r="76" spans="5:16">
      <c r="F76" s="61">
        <v>9</v>
      </c>
      <c r="G76" s="47" t="s">
        <v>63</v>
      </c>
      <c r="H76" s="66">
        <v>13</v>
      </c>
      <c r="J76" s="61"/>
      <c r="K76" s="47"/>
      <c r="L76" s="66"/>
      <c r="N76" s="61"/>
      <c r="O76" s="47"/>
      <c r="P76" s="66"/>
    </row>
    <row r="77" spans="5:16">
      <c r="F77" s="61">
        <v>9</v>
      </c>
      <c r="G77" s="47" t="s">
        <v>255</v>
      </c>
      <c r="H77" s="66">
        <v>15</v>
      </c>
      <c r="J77" s="61"/>
      <c r="K77" s="47"/>
      <c r="L77" s="66"/>
      <c r="N77" s="61"/>
      <c r="O77" s="47"/>
      <c r="P77" s="66"/>
    </row>
    <row r="78" spans="5:16">
      <c r="F78" s="61">
        <v>10</v>
      </c>
      <c r="G78" s="47" t="s">
        <v>154</v>
      </c>
      <c r="H78" s="66">
        <v>10</v>
      </c>
      <c r="J78" s="61"/>
      <c r="K78" s="47"/>
      <c r="L78" s="66"/>
      <c r="N78" s="61"/>
      <c r="O78" s="47"/>
      <c r="P78" s="66"/>
    </row>
    <row r="79" spans="5:16">
      <c r="F79" s="61">
        <v>10</v>
      </c>
      <c r="G79" s="47" t="s">
        <v>258</v>
      </c>
      <c r="H79" s="66">
        <v>20</v>
      </c>
      <c r="J79" s="61"/>
      <c r="K79" s="47"/>
      <c r="L79" s="66"/>
      <c r="N79" s="61"/>
      <c r="O79" s="47"/>
      <c r="P79" s="66"/>
    </row>
    <row r="80" spans="5:16">
      <c r="F80" s="61">
        <v>11</v>
      </c>
      <c r="G80" s="47" t="s">
        <v>240</v>
      </c>
      <c r="H80" s="66">
        <v>20</v>
      </c>
      <c r="J80" s="61"/>
      <c r="K80" s="47"/>
      <c r="L80" s="66"/>
      <c r="N80" s="61"/>
      <c r="O80" s="47"/>
      <c r="P80" s="66"/>
    </row>
    <row r="81" spans="6:16">
      <c r="F81" s="61">
        <v>11</v>
      </c>
      <c r="G81" s="47" t="s">
        <v>244</v>
      </c>
      <c r="H81" s="66">
        <v>30</v>
      </c>
      <c r="J81" s="61"/>
      <c r="K81" s="47"/>
      <c r="L81" s="66"/>
      <c r="N81" s="61"/>
      <c r="O81" s="47"/>
      <c r="P81" s="66"/>
    </row>
    <row r="82" spans="6:16">
      <c r="F82" s="61">
        <v>11</v>
      </c>
      <c r="G82" s="47" t="s">
        <v>251</v>
      </c>
      <c r="H82" s="66">
        <v>60</v>
      </c>
      <c r="J82" s="61"/>
      <c r="K82" s="47"/>
      <c r="L82" s="66"/>
      <c r="N82" s="61"/>
      <c r="O82" s="47"/>
      <c r="P82" s="66"/>
    </row>
    <row r="83" spans="6:16">
      <c r="F83" s="61">
        <v>12</v>
      </c>
      <c r="G83" s="47" t="s">
        <v>244</v>
      </c>
      <c r="H83" s="66">
        <v>46</v>
      </c>
      <c r="J83" s="61"/>
      <c r="K83" s="47"/>
      <c r="L83" s="66"/>
      <c r="N83" s="61"/>
      <c r="O83" s="47"/>
      <c r="P83" s="66"/>
    </row>
    <row r="84" spans="6:16">
      <c r="F84" s="61">
        <v>12</v>
      </c>
      <c r="G84" s="47" t="s">
        <v>72</v>
      </c>
      <c r="H84" s="66">
        <v>28</v>
      </c>
      <c r="J84" s="61"/>
      <c r="K84" s="47"/>
      <c r="L84" s="66"/>
      <c r="N84" s="61"/>
      <c r="O84" s="47"/>
      <c r="P84" s="66"/>
    </row>
    <row r="85" spans="6:16">
      <c r="F85" s="61">
        <v>12</v>
      </c>
      <c r="G85" s="47" t="s">
        <v>174</v>
      </c>
      <c r="H85" s="66">
        <v>50</v>
      </c>
      <c r="J85" s="61"/>
      <c r="K85" s="47"/>
      <c r="L85" s="66"/>
      <c r="N85" s="61"/>
      <c r="O85" s="47"/>
      <c r="P85" s="66"/>
    </row>
    <row r="86" spans="6:16">
      <c r="F86" s="61">
        <v>12</v>
      </c>
      <c r="G86" s="47" t="s">
        <v>154</v>
      </c>
      <c r="H86" s="66">
        <v>31</v>
      </c>
      <c r="J86" s="61"/>
      <c r="K86" s="47"/>
      <c r="L86" s="66"/>
      <c r="N86" s="61"/>
      <c r="O86" s="47"/>
      <c r="P86" s="66"/>
    </row>
    <row r="87" spans="6:16">
      <c r="F87" s="61">
        <v>13</v>
      </c>
      <c r="G87" s="47" t="s">
        <v>256</v>
      </c>
      <c r="H87" s="66">
        <v>100</v>
      </c>
      <c r="J87" s="61"/>
      <c r="K87" s="47"/>
      <c r="L87" s="66"/>
      <c r="N87" s="61"/>
      <c r="O87" s="47"/>
      <c r="P87" s="66"/>
    </row>
    <row r="88" spans="6:16">
      <c r="F88" s="61">
        <v>13</v>
      </c>
      <c r="G88" s="47" t="s">
        <v>272</v>
      </c>
      <c r="H88" s="66">
        <v>10</v>
      </c>
      <c r="J88" s="61"/>
      <c r="K88" s="47"/>
      <c r="L88" s="66"/>
      <c r="N88" s="61"/>
      <c r="O88" s="47"/>
      <c r="P88" s="66"/>
    </row>
    <row r="89" spans="6:16">
      <c r="F89" s="61">
        <v>14</v>
      </c>
      <c r="G89" s="47" t="s">
        <v>174</v>
      </c>
      <c r="H89" s="66">
        <v>54</v>
      </c>
      <c r="J89" s="61"/>
      <c r="K89" s="47"/>
      <c r="L89" s="66"/>
      <c r="N89" s="61"/>
      <c r="O89" s="47"/>
      <c r="P89" s="66"/>
    </row>
    <row r="90" spans="6:16">
      <c r="F90" s="61">
        <v>14</v>
      </c>
      <c r="G90" s="47" t="s">
        <v>154</v>
      </c>
      <c r="H90" s="66">
        <v>17</v>
      </c>
      <c r="J90" s="61"/>
      <c r="K90" s="47"/>
      <c r="L90" s="66"/>
      <c r="N90" s="61"/>
      <c r="O90" s="47"/>
      <c r="P90" s="66"/>
    </row>
    <row r="91" spans="6:16">
      <c r="F91" s="61">
        <v>14</v>
      </c>
      <c r="G91" s="47" t="s">
        <v>275</v>
      </c>
      <c r="H91" s="66">
        <v>60.6</v>
      </c>
      <c r="J91" s="61"/>
      <c r="K91" s="47"/>
      <c r="L91" s="66"/>
      <c r="N91" s="61"/>
      <c r="O91" s="47"/>
      <c r="P91" s="66"/>
    </row>
    <row r="92" spans="6:16">
      <c r="F92" s="61"/>
      <c r="G92" s="47"/>
      <c r="H92" s="66"/>
      <c r="J92" s="61"/>
      <c r="K92" s="47"/>
      <c r="L92" s="66"/>
      <c r="N92" s="61"/>
      <c r="O92" s="47"/>
      <c r="P92" s="66"/>
    </row>
    <row r="93" spans="6:16">
      <c r="F93" s="61"/>
      <c r="G93" s="47"/>
      <c r="H93" s="66"/>
      <c r="J93" s="61"/>
      <c r="K93" s="47"/>
      <c r="L93" s="66"/>
      <c r="N93" s="61"/>
      <c r="O93" s="47"/>
      <c r="P93" s="66"/>
    </row>
    <row r="94" spans="6:16">
      <c r="F94" s="61"/>
      <c r="G94" s="47"/>
      <c r="H94" s="66"/>
      <c r="J94" s="61"/>
      <c r="K94" s="47"/>
      <c r="L94" s="66"/>
      <c r="N94" s="61"/>
      <c r="O94" s="47"/>
      <c r="P94" s="66"/>
    </row>
    <row r="95" spans="6:16">
      <c r="F95" s="61"/>
      <c r="G95" s="47"/>
      <c r="H95" s="66"/>
      <c r="J95" s="61"/>
      <c r="K95" s="47"/>
      <c r="L95" s="66"/>
      <c r="N95" s="61"/>
      <c r="O95" s="47"/>
      <c r="P95" s="66"/>
    </row>
    <row r="96" spans="6:16">
      <c r="F96" s="61"/>
      <c r="G96" s="47"/>
      <c r="H96" s="66"/>
      <c r="J96" s="61"/>
      <c r="K96" s="47"/>
      <c r="L96" s="66"/>
      <c r="N96" s="61"/>
      <c r="O96" s="47"/>
      <c r="P96" s="66"/>
    </row>
    <row r="97" spans="6:16">
      <c r="F97" s="61"/>
      <c r="G97" s="47"/>
      <c r="H97" s="66"/>
      <c r="J97" s="61"/>
      <c r="K97" s="47"/>
      <c r="L97" s="66"/>
      <c r="N97" s="61"/>
      <c r="O97" s="47"/>
      <c r="P97" s="66"/>
    </row>
    <row r="98" spans="6:16">
      <c r="F98" s="61"/>
      <c r="G98" s="47"/>
      <c r="H98" s="66"/>
      <c r="J98" s="61"/>
      <c r="K98" s="47"/>
      <c r="L98" s="66"/>
      <c r="N98" s="61"/>
      <c r="O98" s="47"/>
      <c r="P98" s="66"/>
    </row>
    <row r="99" spans="6:16">
      <c r="F99" s="61"/>
      <c r="G99" s="47"/>
      <c r="H99" s="66"/>
      <c r="J99" s="61"/>
      <c r="K99" s="47"/>
      <c r="L99" s="66"/>
      <c r="N99" s="61"/>
      <c r="O99" s="47"/>
      <c r="P99" s="66"/>
    </row>
    <row r="100" spans="6:16">
      <c r="F100" s="61"/>
      <c r="G100" s="48" t="s">
        <v>145</v>
      </c>
      <c r="H100" s="69">
        <f>SUM(H27:H99)</f>
        <v>4056.45</v>
      </c>
      <c r="J100" s="68"/>
      <c r="K100" s="48" t="s">
        <v>146</v>
      </c>
      <c r="L100" s="69">
        <f>SUM(L27:L58)</f>
        <v>3126.5</v>
      </c>
      <c r="N100" s="61"/>
      <c r="O100" s="48" t="s">
        <v>147</v>
      </c>
      <c r="P100" s="69">
        <f>SUM(P27:P99)</f>
        <v>4243.6799999999994</v>
      </c>
    </row>
    <row r="101" spans="6:16">
      <c r="I101" s="39"/>
    </row>
  </sheetData>
  <mergeCells count="8">
    <mergeCell ref="J25:L25"/>
    <mergeCell ref="N25:P25"/>
    <mergeCell ref="N2:P2"/>
    <mergeCell ref="B2:D2"/>
    <mergeCell ref="J2:L2"/>
    <mergeCell ref="F2:H2"/>
    <mergeCell ref="F25:H25"/>
    <mergeCell ref="B25:D25"/>
  </mergeCells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D33"/>
  <sheetViews>
    <sheetView workbookViewId="0">
      <selection activeCell="D18" sqref="D18"/>
    </sheetView>
  </sheetViews>
  <sheetFormatPr baseColWidth="10" defaultRowHeight="15"/>
  <cols>
    <col min="1" max="1" width="6.140625" style="1" customWidth="1"/>
    <col min="2" max="2" width="5.42578125" style="1" customWidth="1"/>
    <col min="3" max="3" width="51.5703125" style="1" customWidth="1"/>
    <col min="4" max="4" width="12.5703125" style="75" customWidth="1"/>
    <col min="5" max="16384" width="11.42578125" style="1"/>
  </cols>
  <sheetData>
    <row r="2" spans="2:4">
      <c r="B2" s="88" t="s">
        <v>112</v>
      </c>
      <c r="C2" s="88"/>
      <c r="D2" s="88"/>
    </row>
    <row r="3" spans="2:4">
      <c r="B3" s="51" t="s">
        <v>48</v>
      </c>
      <c r="C3" s="46" t="s">
        <v>46</v>
      </c>
      <c r="D3" s="64" t="s">
        <v>47</v>
      </c>
    </row>
    <row r="4" spans="2:4">
      <c r="B4" s="55">
        <v>30</v>
      </c>
      <c r="C4" s="54" t="s">
        <v>114</v>
      </c>
      <c r="D4" s="65">
        <v>700</v>
      </c>
    </row>
    <row r="5" spans="2:4">
      <c r="B5" s="55">
        <v>30</v>
      </c>
      <c r="C5" s="71" t="s">
        <v>148</v>
      </c>
      <c r="D5" s="73">
        <v>21676</v>
      </c>
    </row>
    <row r="6" spans="2:4">
      <c r="B6" s="55">
        <v>15</v>
      </c>
      <c r="C6" s="53" t="s">
        <v>118</v>
      </c>
      <c r="D6" s="72">
        <v>0</v>
      </c>
    </row>
    <row r="7" spans="2:4">
      <c r="B7">
        <v>30</v>
      </c>
      <c r="C7" s="53" t="s">
        <v>119</v>
      </c>
      <c r="D7" s="65">
        <v>6966.38</v>
      </c>
    </row>
    <row r="8" spans="2:4">
      <c r="B8">
        <v>30</v>
      </c>
      <c r="C8" s="54" t="s">
        <v>117</v>
      </c>
      <c r="D8" s="65">
        <v>10500</v>
      </c>
    </row>
    <row r="9" spans="2:4">
      <c r="B9">
        <v>30</v>
      </c>
      <c r="C9" s="54" t="s">
        <v>115</v>
      </c>
      <c r="D9" s="65">
        <v>200</v>
      </c>
    </row>
    <row r="10" spans="2:4">
      <c r="B10">
        <v>30</v>
      </c>
      <c r="C10" s="54" t="s">
        <v>116</v>
      </c>
      <c r="D10" s="65">
        <v>1358.5</v>
      </c>
    </row>
    <row r="11" spans="2:4">
      <c r="B11"/>
      <c r="C11"/>
      <c r="D11" s="73"/>
    </row>
    <row r="12" spans="2:4">
      <c r="B12"/>
      <c r="C12"/>
      <c r="D12" s="73"/>
    </row>
    <row r="13" spans="2:4">
      <c r="B13"/>
      <c r="C13"/>
      <c r="D13" s="73"/>
    </row>
    <row r="14" spans="2:4">
      <c r="B14"/>
      <c r="C14"/>
      <c r="D14" s="73"/>
    </row>
    <row r="15" spans="2:4">
      <c r="B15"/>
      <c r="C15"/>
      <c r="D15" s="73"/>
    </row>
    <row r="16" spans="2:4">
      <c r="B16"/>
      <c r="C16"/>
      <c r="D16" s="73"/>
    </row>
    <row r="17" spans="2:4">
      <c r="B17"/>
      <c r="C17"/>
      <c r="D17" s="73"/>
    </row>
    <row r="18" spans="2:4">
      <c r="B18"/>
      <c r="C18"/>
      <c r="D18" s="73"/>
    </row>
    <row r="19" spans="2:4">
      <c r="B19"/>
      <c r="C19"/>
      <c r="D19" s="73"/>
    </row>
    <row r="20" spans="2:4">
      <c r="B20"/>
      <c r="C20"/>
      <c r="D20" s="73"/>
    </row>
    <row r="21" spans="2:4">
      <c r="B21"/>
      <c r="C21"/>
      <c r="D21" s="73"/>
    </row>
    <row r="22" spans="2:4">
      <c r="B22"/>
      <c r="C22"/>
      <c r="D22" s="73"/>
    </row>
    <row r="23" spans="2:4">
      <c r="B23"/>
      <c r="C23"/>
      <c r="D23" s="73"/>
    </row>
    <row r="24" spans="2:4">
      <c r="B24"/>
      <c r="C24"/>
      <c r="D24" s="73"/>
    </row>
    <row r="25" spans="2:4">
      <c r="B25"/>
      <c r="C25"/>
      <c r="D25" s="73"/>
    </row>
    <row r="26" spans="2:4">
      <c r="B26"/>
      <c r="C26"/>
      <c r="D26" s="73"/>
    </row>
    <row r="27" spans="2:4">
      <c r="B27"/>
      <c r="C27"/>
      <c r="D27" s="73"/>
    </row>
    <row r="28" spans="2:4">
      <c r="B28"/>
      <c r="C28"/>
      <c r="D28" s="73"/>
    </row>
    <row r="29" spans="2:4">
      <c r="B29"/>
      <c r="C29"/>
      <c r="D29" s="73"/>
    </row>
    <row r="30" spans="2:4">
      <c r="B30"/>
      <c r="C30"/>
      <c r="D30" s="73"/>
    </row>
    <row r="31" spans="2:4">
      <c r="B31"/>
      <c r="C31"/>
      <c r="D31" s="73"/>
    </row>
    <row r="32" spans="2:4">
      <c r="B32"/>
      <c r="C32"/>
      <c r="D32" s="73"/>
    </row>
    <row r="33" spans="2:4">
      <c r="B33"/>
      <c r="C33" s="6" t="s">
        <v>113</v>
      </c>
      <c r="D33" s="74">
        <f>SUM(D4:D32)</f>
        <v>41400.880000000005</v>
      </c>
    </row>
  </sheetData>
  <sortState ref="B4:D32">
    <sortCondition ref="B4"/>
  </sortState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B16"/>
  <sheetViews>
    <sheetView workbookViewId="0">
      <selection activeCell="B20" sqref="B20"/>
    </sheetView>
  </sheetViews>
  <sheetFormatPr baseColWidth="10" defaultRowHeight="15"/>
  <cols>
    <col min="1" max="1" width="19.140625" bestFit="1" customWidth="1"/>
  </cols>
  <sheetData>
    <row r="2" spans="1:2">
      <c r="A2" s="6" t="s">
        <v>9</v>
      </c>
      <c r="B2" t="s">
        <v>33</v>
      </c>
    </row>
    <row r="3" spans="1:2">
      <c r="A3" s="6" t="s">
        <v>30</v>
      </c>
      <c r="B3" t="s">
        <v>32</v>
      </c>
    </row>
    <row r="4" spans="1:2">
      <c r="A4" s="6" t="s">
        <v>8</v>
      </c>
      <c r="B4" t="s">
        <v>31</v>
      </c>
    </row>
    <row r="7" spans="1:2">
      <c r="A7" s="6" t="s">
        <v>11</v>
      </c>
      <c r="B7" t="s">
        <v>38</v>
      </c>
    </row>
    <row r="8" spans="1:2">
      <c r="A8" s="6" t="s">
        <v>12</v>
      </c>
      <c r="B8" t="s">
        <v>39</v>
      </c>
    </row>
    <row r="13" spans="1:2" s="49" customFormat="1">
      <c r="A13" s="49">
        <v>-2000</v>
      </c>
      <c r="B13" s="49" t="s">
        <v>111</v>
      </c>
    </row>
    <row r="14" spans="1:2" s="49" customFormat="1">
      <c r="A14" s="49">
        <v>-236500</v>
      </c>
      <c r="B14" s="49" t="s">
        <v>182</v>
      </c>
    </row>
    <row r="15" spans="1:2" s="49" customFormat="1">
      <c r="A15" s="49">
        <v>-455</v>
      </c>
      <c r="B15" s="49" t="s">
        <v>183</v>
      </c>
    </row>
    <row r="16" spans="1:2">
      <c r="A16" s="49">
        <v>-800</v>
      </c>
      <c r="B16" s="49" t="s">
        <v>187</v>
      </c>
    </row>
  </sheetData>
  <pageMargins left="0.7" right="0.7" top="0.75" bottom="0.75" header="0.3" footer="0.3"/>
  <pageSetup paperSize="2824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P91"/>
  <sheetViews>
    <sheetView workbookViewId="0">
      <selection activeCell="L19" sqref="L19:L90"/>
    </sheetView>
  </sheetViews>
  <sheetFormatPr baseColWidth="10" defaultRowHeight="15"/>
  <cols>
    <col min="1" max="1" width="2.140625" style="1" customWidth="1"/>
    <col min="2" max="2" width="3.85546875" style="59" customWidth="1"/>
    <col min="3" max="3" width="29" style="2" customWidth="1"/>
    <col min="4" max="4" width="10.28515625" style="63" customWidth="1"/>
    <col min="5" max="5" width="2.5703125" style="50" customWidth="1"/>
    <col min="6" max="6" width="3.85546875" style="59" customWidth="1"/>
    <col min="7" max="7" width="27.5703125" style="2" customWidth="1"/>
    <col min="8" max="8" width="9.5703125" style="63" customWidth="1"/>
    <col min="9" max="9" width="2.140625" style="1" customWidth="1"/>
    <col min="10" max="10" width="3.85546875" style="59" customWidth="1"/>
    <col min="11" max="11" width="27.42578125" style="2" customWidth="1"/>
    <col min="12" max="12" width="9.85546875" style="63" customWidth="1"/>
    <col min="13" max="13" width="2.140625" style="1" customWidth="1"/>
    <col min="14" max="14" width="3.85546875" style="59" customWidth="1"/>
    <col min="15" max="15" width="25.140625" style="2" customWidth="1"/>
    <col min="16" max="16" width="9.7109375" style="63" customWidth="1"/>
    <col min="17" max="16384" width="11.42578125" style="1"/>
  </cols>
  <sheetData>
    <row r="2" spans="2:16">
      <c r="B2" s="88" t="s">
        <v>108</v>
      </c>
      <c r="C2" s="88"/>
      <c r="D2" s="88"/>
      <c r="E2" s="58"/>
      <c r="F2" s="88" t="s">
        <v>123</v>
      </c>
      <c r="G2" s="88"/>
      <c r="H2" s="88"/>
      <c r="J2" s="88" t="s">
        <v>125</v>
      </c>
      <c r="K2" s="88"/>
      <c r="L2" s="88"/>
      <c r="N2" s="88" t="s">
        <v>128</v>
      </c>
      <c r="O2" s="88"/>
      <c r="P2" s="88"/>
    </row>
    <row r="3" spans="2:16">
      <c r="B3" s="60" t="s">
        <v>48</v>
      </c>
      <c r="C3" s="46" t="s">
        <v>46</v>
      </c>
      <c r="D3" s="64" t="s">
        <v>47</v>
      </c>
      <c r="E3" s="56"/>
      <c r="F3" s="60" t="s">
        <v>48</v>
      </c>
      <c r="G3" s="46" t="s">
        <v>46</v>
      </c>
      <c r="H3" s="64" t="s">
        <v>47</v>
      </c>
      <c r="J3" s="60" t="s">
        <v>48</v>
      </c>
      <c r="K3" s="46" t="s">
        <v>46</v>
      </c>
      <c r="L3" s="64" t="s">
        <v>47</v>
      </c>
      <c r="N3" s="60" t="s">
        <v>48</v>
      </c>
      <c r="O3" s="46" t="s">
        <v>46</v>
      </c>
      <c r="P3" s="64" t="s">
        <v>47</v>
      </c>
    </row>
    <row r="4" spans="2:16">
      <c r="B4">
        <v>30</v>
      </c>
      <c r="C4" s="54" t="s">
        <v>116</v>
      </c>
      <c r="D4" s="65">
        <v>1358.5</v>
      </c>
      <c r="E4" s="57"/>
      <c r="F4" s="61">
        <v>44079</v>
      </c>
      <c r="G4" s="47" t="s">
        <v>67</v>
      </c>
      <c r="H4" s="66">
        <v>3863.5</v>
      </c>
      <c r="J4" s="61">
        <v>44086</v>
      </c>
      <c r="K4" s="47" t="s">
        <v>84</v>
      </c>
      <c r="L4" s="67">
        <v>317.45999999999998</v>
      </c>
      <c r="N4" s="61">
        <v>44095</v>
      </c>
      <c r="O4" s="47" t="s">
        <v>102</v>
      </c>
      <c r="P4" s="67">
        <v>650</v>
      </c>
    </row>
    <row r="5" spans="2:16">
      <c r="B5" s="61">
        <v>14</v>
      </c>
      <c r="C5" s="47" t="s">
        <v>90</v>
      </c>
      <c r="D5" s="66">
        <v>100</v>
      </c>
      <c r="E5" s="57"/>
      <c r="F5" s="61">
        <v>44084</v>
      </c>
      <c r="G5" s="47" t="s">
        <v>70</v>
      </c>
      <c r="H5" s="66">
        <v>653.52</v>
      </c>
      <c r="J5" s="61">
        <v>44089</v>
      </c>
      <c r="K5" s="47" t="s">
        <v>91</v>
      </c>
      <c r="L5" s="67">
        <v>740</v>
      </c>
      <c r="N5" s="61">
        <v>44090</v>
      </c>
      <c r="O5" s="47" t="s">
        <v>93</v>
      </c>
      <c r="P5" s="66">
        <v>1450</v>
      </c>
    </row>
    <row r="6" spans="2:16">
      <c r="B6" s="61"/>
      <c r="C6" s="47"/>
      <c r="D6" s="66"/>
      <c r="E6" s="57"/>
      <c r="F6" s="61">
        <v>44089</v>
      </c>
      <c r="G6" s="47" t="s">
        <v>67</v>
      </c>
      <c r="H6" s="66">
        <v>3797.83</v>
      </c>
      <c r="J6" s="61">
        <v>44089</v>
      </c>
      <c r="K6" s="47" t="s">
        <v>92</v>
      </c>
      <c r="L6" s="67">
        <v>543.69000000000005</v>
      </c>
      <c r="N6" s="61"/>
      <c r="O6" s="47"/>
      <c r="P6" s="67"/>
    </row>
    <row r="7" spans="2:16">
      <c r="B7" s="61"/>
      <c r="C7" s="47"/>
      <c r="D7" s="66"/>
      <c r="E7" s="52"/>
      <c r="F7" s="61"/>
      <c r="G7" s="47"/>
      <c r="H7" s="66"/>
      <c r="J7" s="61"/>
      <c r="K7" s="47"/>
      <c r="L7" s="67"/>
      <c r="N7" s="61"/>
      <c r="O7" s="47"/>
      <c r="P7" s="67"/>
    </row>
    <row r="8" spans="2:16">
      <c r="B8" s="61"/>
      <c r="C8" s="47"/>
      <c r="D8" s="66"/>
      <c r="E8" s="52"/>
      <c r="F8" s="61"/>
      <c r="G8" s="47"/>
      <c r="H8" s="66"/>
      <c r="J8" s="61"/>
      <c r="K8" s="47"/>
      <c r="L8" s="67"/>
      <c r="N8" s="61"/>
      <c r="O8" s="47"/>
      <c r="P8" s="67"/>
    </row>
    <row r="9" spans="2:16">
      <c r="B9" s="61"/>
      <c r="C9" s="47"/>
      <c r="D9" s="66"/>
      <c r="E9" s="52"/>
      <c r="F9" s="61"/>
      <c r="G9" s="47"/>
      <c r="H9" s="66"/>
      <c r="J9" s="61"/>
      <c r="K9" s="47"/>
      <c r="L9" s="67"/>
      <c r="N9" s="61"/>
      <c r="O9" s="47"/>
      <c r="P9" s="67"/>
    </row>
    <row r="10" spans="2:16">
      <c r="B10" s="61"/>
      <c r="C10" s="47"/>
      <c r="D10" s="66"/>
      <c r="E10" s="52"/>
      <c r="F10" s="61"/>
      <c r="G10" s="47"/>
      <c r="H10" s="66"/>
      <c r="J10" s="61"/>
      <c r="K10" s="47"/>
      <c r="L10" s="67"/>
      <c r="N10" s="61"/>
      <c r="O10" s="47"/>
      <c r="P10" s="67"/>
    </row>
    <row r="11" spans="2:16">
      <c r="B11" s="61"/>
      <c r="C11" s="47"/>
      <c r="D11" s="66"/>
      <c r="E11" s="52"/>
      <c r="F11" s="61"/>
      <c r="G11" s="47"/>
      <c r="H11" s="66"/>
      <c r="J11" s="61"/>
      <c r="K11" s="47"/>
      <c r="L11" s="67"/>
      <c r="N11" s="61"/>
      <c r="O11" s="47"/>
      <c r="P11" s="67"/>
    </row>
    <row r="12" spans="2:16">
      <c r="B12" s="61"/>
      <c r="C12" s="47"/>
      <c r="D12" s="66"/>
      <c r="E12" s="52"/>
      <c r="F12" s="61"/>
      <c r="G12" s="47"/>
      <c r="H12" s="66"/>
      <c r="J12" s="61"/>
      <c r="K12" s="47"/>
      <c r="L12" s="67"/>
      <c r="N12" s="61"/>
      <c r="O12" s="47"/>
      <c r="P12" s="67"/>
    </row>
    <row r="13" spans="2:16">
      <c r="B13" s="61"/>
      <c r="C13" s="47"/>
      <c r="D13" s="66"/>
      <c r="E13" s="52"/>
      <c r="F13" s="61"/>
      <c r="G13" s="47"/>
      <c r="H13" s="66"/>
      <c r="J13" s="61"/>
      <c r="K13" s="47"/>
      <c r="L13" s="67"/>
      <c r="N13" s="61"/>
      <c r="O13" s="47"/>
      <c r="P13" s="67"/>
    </row>
    <row r="14" spans="2:16">
      <c r="B14" s="61"/>
      <c r="C14" s="47"/>
      <c r="D14" s="66"/>
      <c r="E14" s="52"/>
      <c r="F14" s="61"/>
      <c r="G14" s="47"/>
      <c r="H14" s="66"/>
      <c r="J14" s="61"/>
      <c r="K14" s="47"/>
      <c r="L14" s="67"/>
      <c r="N14" s="61"/>
      <c r="O14" s="47"/>
      <c r="P14" s="67"/>
    </row>
    <row r="15" spans="2:16">
      <c r="B15" s="61"/>
      <c r="C15" s="48" t="s">
        <v>140</v>
      </c>
      <c r="D15" s="69">
        <f>SUM(D4:D14)</f>
        <v>1458.5</v>
      </c>
      <c r="E15" s="52"/>
      <c r="F15" s="61"/>
      <c r="G15" s="48" t="s">
        <v>142</v>
      </c>
      <c r="H15" s="69">
        <f>SUM(H4:H14)</f>
        <v>8314.85</v>
      </c>
      <c r="J15" s="61"/>
      <c r="K15" s="48" t="s">
        <v>143</v>
      </c>
      <c r="L15" s="70">
        <f>SUM(L4:L14)</f>
        <v>1601.15</v>
      </c>
      <c r="N15" s="61"/>
      <c r="O15" s="48" t="s">
        <v>144</v>
      </c>
      <c r="P15" s="70">
        <f>SUM(P4:P14)</f>
        <v>2100</v>
      </c>
    </row>
    <row r="16" spans="2:16">
      <c r="E16" s="52"/>
    </row>
    <row r="17" spans="2:16">
      <c r="B17" s="88" t="s">
        <v>122</v>
      </c>
      <c r="C17" s="88"/>
      <c r="D17" s="88"/>
      <c r="E17" s="58"/>
      <c r="F17" s="88" t="s">
        <v>124</v>
      </c>
      <c r="G17" s="88"/>
      <c r="H17" s="88"/>
      <c r="J17" s="88" t="s">
        <v>126</v>
      </c>
      <c r="K17" s="88"/>
      <c r="L17" s="88"/>
      <c r="N17" s="88" t="s">
        <v>127</v>
      </c>
      <c r="O17" s="88"/>
      <c r="P17" s="88"/>
    </row>
    <row r="18" spans="2:16">
      <c r="B18" s="60" t="s">
        <v>48</v>
      </c>
      <c r="C18" s="46" t="s">
        <v>46</v>
      </c>
      <c r="D18" s="64" t="s">
        <v>47</v>
      </c>
      <c r="E18" s="56"/>
      <c r="F18" s="60" t="s">
        <v>48</v>
      </c>
      <c r="G18" s="46" t="s">
        <v>46</v>
      </c>
      <c r="H18" s="64" t="s">
        <v>47</v>
      </c>
      <c r="J18" s="60" t="s">
        <v>48</v>
      </c>
      <c r="K18" s="46" t="s">
        <v>46</v>
      </c>
      <c r="L18" s="64" t="s">
        <v>47</v>
      </c>
      <c r="N18" s="60" t="s">
        <v>48</v>
      </c>
      <c r="O18" s="46" t="s">
        <v>46</v>
      </c>
      <c r="P18" s="64" t="s">
        <v>47</v>
      </c>
    </row>
    <row r="19" spans="2:16">
      <c r="B19">
        <v>30</v>
      </c>
      <c r="C19" s="53" t="s">
        <v>119</v>
      </c>
      <c r="D19" s="65">
        <v>6966.38</v>
      </c>
      <c r="E19" s="57"/>
      <c r="F19" s="61">
        <v>2</v>
      </c>
      <c r="G19" s="47" t="s">
        <v>57</v>
      </c>
      <c r="H19" s="66">
        <v>75</v>
      </c>
      <c r="J19" s="61">
        <v>44075</v>
      </c>
      <c r="K19" s="47" t="s">
        <v>55</v>
      </c>
      <c r="L19" s="66">
        <v>20</v>
      </c>
      <c r="N19" s="61">
        <v>44076</v>
      </c>
      <c r="O19" s="47" t="s">
        <v>56</v>
      </c>
      <c r="P19" s="66">
        <v>35</v>
      </c>
    </row>
    <row r="20" spans="2:16">
      <c r="B20">
        <v>30</v>
      </c>
      <c r="C20" s="54" t="s">
        <v>117</v>
      </c>
      <c r="D20" s="65">
        <v>10500</v>
      </c>
      <c r="E20" s="57"/>
      <c r="F20" s="61">
        <v>2</v>
      </c>
      <c r="G20" s="47" t="s">
        <v>58</v>
      </c>
      <c r="H20" s="66">
        <v>50</v>
      </c>
      <c r="J20" s="61">
        <v>44077</v>
      </c>
      <c r="K20" s="47" t="s">
        <v>59</v>
      </c>
      <c r="L20" s="66">
        <v>60</v>
      </c>
      <c r="N20" s="61">
        <v>44083</v>
      </c>
      <c r="O20" s="47" t="s">
        <v>73</v>
      </c>
      <c r="P20" s="66">
        <v>240</v>
      </c>
    </row>
    <row r="21" spans="2:16">
      <c r="B21">
        <v>30</v>
      </c>
      <c r="C21" s="54" t="s">
        <v>115</v>
      </c>
      <c r="D21" s="65">
        <v>200</v>
      </c>
      <c r="E21" s="57"/>
      <c r="F21" s="61">
        <v>44078</v>
      </c>
      <c r="G21" s="47" t="s">
        <v>60</v>
      </c>
      <c r="H21" s="66">
        <v>27</v>
      </c>
      <c r="J21" s="61">
        <v>44077</v>
      </c>
      <c r="K21" s="47" t="s">
        <v>61</v>
      </c>
      <c r="L21" s="66">
        <v>20</v>
      </c>
      <c r="N21" s="61">
        <v>44084</v>
      </c>
      <c r="O21" s="47" t="s">
        <v>75</v>
      </c>
      <c r="P21" s="66">
        <v>140</v>
      </c>
    </row>
    <row r="22" spans="2:16">
      <c r="B22"/>
      <c r="C22" s="54"/>
      <c r="D22" s="65"/>
      <c r="E22" s="57"/>
      <c r="F22" s="61">
        <v>4</v>
      </c>
      <c r="G22" s="47" t="s">
        <v>131</v>
      </c>
      <c r="H22" s="66">
        <v>65</v>
      </c>
      <c r="J22" s="61">
        <v>44077</v>
      </c>
      <c r="K22" s="47" t="s">
        <v>64</v>
      </c>
      <c r="L22" s="66">
        <v>45</v>
      </c>
      <c r="N22" s="61">
        <v>44086</v>
      </c>
      <c r="O22" s="47" t="s">
        <v>136</v>
      </c>
      <c r="P22" s="66">
        <v>60</v>
      </c>
    </row>
    <row r="23" spans="2:16">
      <c r="B23" s="61"/>
      <c r="C23" s="47"/>
      <c r="D23" s="66"/>
      <c r="E23" s="57"/>
      <c r="F23" s="61">
        <v>44079</v>
      </c>
      <c r="G23" s="47" t="s">
        <v>62</v>
      </c>
      <c r="H23" s="66">
        <v>320</v>
      </c>
      <c r="J23" s="61">
        <v>44077</v>
      </c>
      <c r="K23" s="47" t="s">
        <v>132</v>
      </c>
      <c r="L23" s="66">
        <v>90</v>
      </c>
      <c r="N23" s="61">
        <v>44088</v>
      </c>
      <c r="O23" s="47" t="s">
        <v>88</v>
      </c>
      <c r="P23" s="66">
        <v>1402</v>
      </c>
    </row>
    <row r="24" spans="2:16">
      <c r="B24" s="61"/>
      <c r="C24" s="47"/>
      <c r="D24" s="66"/>
      <c r="E24" s="57"/>
      <c r="F24" s="61">
        <v>5</v>
      </c>
      <c r="G24" s="47" t="s">
        <v>63</v>
      </c>
      <c r="H24" s="66">
        <v>25</v>
      </c>
      <c r="J24" s="61">
        <v>44077</v>
      </c>
      <c r="K24" s="47" t="s">
        <v>66</v>
      </c>
      <c r="L24" s="66">
        <v>345</v>
      </c>
      <c r="N24" s="61">
        <v>14</v>
      </c>
      <c r="O24" s="47" t="s">
        <v>135</v>
      </c>
      <c r="P24" s="66">
        <v>140</v>
      </c>
    </row>
    <row r="25" spans="2:16">
      <c r="B25" s="61"/>
      <c r="C25" s="47"/>
      <c r="D25" s="66"/>
      <c r="E25" s="57"/>
      <c r="F25" s="61">
        <v>5</v>
      </c>
      <c r="G25" s="47" t="s">
        <v>65</v>
      </c>
      <c r="H25" s="66">
        <v>100</v>
      </c>
      <c r="J25" s="61">
        <v>44077</v>
      </c>
      <c r="K25" s="47" t="s">
        <v>68</v>
      </c>
      <c r="L25" s="66">
        <v>75</v>
      </c>
      <c r="N25" s="61">
        <v>14</v>
      </c>
      <c r="O25" s="47" t="s">
        <v>134</v>
      </c>
      <c r="P25" s="66">
        <v>100</v>
      </c>
    </row>
    <row r="26" spans="2:16">
      <c r="B26" s="61"/>
      <c r="C26" s="47"/>
      <c r="D26" s="66"/>
      <c r="E26" s="57"/>
      <c r="F26" s="61">
        <v>5</v>
      </c>
      <c r="G26" s="47" t="s">
        <v>100</v>
      </c>
      <c r="H26" s="66">
        <v>70</v>
      </c>
      <c r="J26" s="61">
        <v>44077</v>
      </c>
      <c r="K26" s="47" t="s">
        <v>69</v>
      </c>
      <c r="L26" s="66">
        <v>10</v>
      </c>
      <c r="N26" s="61">
        <v>44089</v>
      </c>
      <c r="O26" s="47" t="s">
        <v>94</v>
      </c>
      <c r="P26" s="66">
        <v>100</v>
      </c>
    </row>
    <row r="27" spans="2:16">
      <c r="B27" s="61"/>
      <c r="C27" s="47"/>
      <c r="D27" s="66"/>
      <c r="E27" s="52"/>
      <c r="F27" s="61">
        <v>44082</v>
      </c>
      <c r="G27" s="47" t="s">
        <v>72</v>
      </c>
      <c r="H27" s="66">
        <v>25</v>
      </c>
      <c r="J27" s="61">
        <v>44077</v>
      </c>
      <c r="K27" s="47" t="s">
        <v>77</v>
      </c>
      <c r="L27" s="66">
        <v>50</v>
      </c>
      <c r="N27" s="61"/>
      <c r="O27" s="47"/>
      <c r="P27" s="66"/>
    </row>
    <row r="28" spans="2:16">
      <c r="B28" s="61"/>
      <c r="C28" s="47"/>
      <c r="D28" s="66"/>
      <c r="E28" s="52"/>
      <c r="F28" s="61">
        <v>8</v>
      </c>
      <c r="G28" s="47" t="s">
        <v>80</v>
      </c>
      <c r="H28" s="66">
        <v>300</v>
      </c>
      <c r="J28" s="61">
        <v>44077</v>
      </c>
      <c r="K28" s="47" t="s">
        <v>78</v>
      </c>
      <c r="L28" s="66">
        <v>10</v>
      </c>
      <c r="N28" s="61"/>
      <c r="O28" s="47"/>
      <c r="P28" s="66"/>
    </row>
    <row r="29" spans="2:16">
      <c r="B29" s="61"/>
      <c r="C29" s="47"/>
      <c r="D29" s="66"/>
      <c r="E29" s="52"/>
      <c r="F29" s="61">
        <v>8</v>
      </c>
      <c r="G29" s="47" t="s">
        <v>133</v>
      </c>
      <c r="H29" s="66">
        <v>45</v>
      </c>
      <c r="J29" s="61">
        <v>44077</v>
      </c>
      <c r="K29" s="47" t="s">
        <v>83</v>
      </c>
      <c r="L29" s="66">
        <v>280</v>
      </c>
      <c r="N29" s="61"/>
      <c r="O29" s="48" t="s">
        <v>147</v>
      </c>
      <c r="P29" s="69">
        <f>SUM(P19:P28)</f>
        <v>2217</v>
      </c>
    </row>
    <row r="30" spans="2:16">
      <c r="B30" s="68"/>
      <c r="C30" s="48" t="s">
        <v>141</v>
      </c>
      <c r="D30" s="69">
        <f>SUM(D19:D29)</f>
        <v>17666.38</v>
      </c>
      <c r="E30" s="52"/>
      <c r="F30" s="61">
        <v>8</v>
      </c>
      <c r="G30" s="47" t="s">
        <v>74</v>
      </c>
      <c r="H30" s="66">
        <v>85</v>
      </c>
      <c r="J30" s="61">
        <v>44077</v>
      </c>
      <c r="K30" s="47" t="s">
        <v>68</v>
      </c>
      <c r="L30" s="66">
        <v>40</v>
      </c>
    </row>
    <row r="31" spans="2:16">
      <c r="E31" s="52"/>
      <c r="F31" s="61">
        <v>8</v>
      </c>
      <c r="G31" s="47" t="s">
        <v>76</v>
      </c>
      <c r="H31" s="66">
        <v>60</v>
      </c>
      <c r="J31" s="61">
        <v>44077</v>
      </c>
      <c r="K31" s="47" t="s">
        <v>87</v>
      </c>
      <c r="L31" s="66">
        <v>70</v>
      </c>
    </row>
    <row r="32" spans="2:16">
      <c r="E32" s="52"/>
      <c r="F32" s="61">
        <v>8</v>
      </c>
      <c r="G32" s="47" t="s">
        <v>79</v>
      </c>
      <c r="H32" s="66">
        <v>5</v>
      </c>
      <c r="J32" s="61">
        <v>44077</v>
      </c>
      <c r="K32" s="47" t="s">
        <v>59</v>
      </c>
      <c r="L32" s="66">
        <v>40</v>
      </c>
    </row>
    <row r="33" spans="5:12">
      <c r="E33" s="52"/>
      <c r="F33" s="61">
        <v>44085</v>
      </c>
      <c r="G33" s="47" t="s">
        <v>81</v>
      </c>
      <c r="H33" s="66">
        <v>25</v>
      </c>
      <c r="J33" s="61">
        <v>44089</v>
      </c>
      <c r="K33" s="47" t="s">
        <v>89</v>
      </c>
      <c r="L33" s="66">
        <v>10</v>
      </c>
    </row>
    <row r="34" spans="5:12">
      <c r="E34" s="52"/>
      <c r="F34" s="61">
        <v>44085</v>
      </c>
      <c r="G34" s="47" t="s">
        <v>82</v>
      </c>
      <c r="H34" s="66">
        <v>30</v>
      </c>
      <c r="J34" s="61">
        <v>44091</v>
      </c>
      <c r="K34" s="47" t="s">
        <v>95</v>
      </c>
      <c r="L34" s="66">
        <v>1000</v>
      </c>
    </row>
    <row r="35" spans="5:12">
      <c r="E35" s="52"/>
      <c r="F35" s="61">
        <v>44085</v>
      </c>
      <c r="G35" s="47" t="s">
        <v>60</v>
      </c>
      <c r="H35" s="66">
        <v>40</v>
      </c>
      <c r="J35" s="61">
        <v>44092</v>
      </c>
      <c r="K35" s="47" t="s">
        <v>98</v>
      </c>
      <c r="L35" s="66">
        <v>125</v>
      </c>
    </row>
    <row r="36" spans="5:12">
      <c r="E36" s="52"/>
      <c r="F36" s="61">
        <v>44085</v>
      </c>
      <c r="G36" s="47" t="s">
        <v>81</v>
      </c>
      <c r="H36" s="66">
        <v>10</v>
      </c>
      <c r="J36" s="61">
        <v>44093</v>
      </c>
      <c r="K36" s="47" t="s">
        <v>99</v>
      </c>
      <c r="L36" s="66">
        <v>10</v>
      </c>
    </row>
    <row r="37" spans="5:12">
      <c r="E37" s="52"/>
      <c r="F37" s="61">
        <v>44085</v>
      </c>
      <c r="G37" s="47" t="s">
        <v>74</v>
      </c>
      <c r="H37" s="66">
        <v>110</v>
      </c>
      <c r="J37" s="61">
        <v>44094</v>
      </c>
      <c r="K37" s="47" t="s">
        <v>101</v>
      </c>
      <c r="L37" s="66">
        <v>5</v>
      </c>
    </row>
    <row r="38" spans="5:12">
      <c r="E38" s="52"/>
      <c r="F38" s="61">
        <v>44087</v>
      </c>
      <c r="G38" s="47" t="s">
        <v>85</v>
      </c>
      <c r="H38" s="66">
        <v>20</v>
      </c>
      <c r="J38" s="61">
        <v>44094</v>
      </c>
      <c r="K38" s="47" t="s">
        <v>103</v>
      </c>
      <c r="L38" s="66">
        <v>2250</v>
      </c>
    </row>
    <row r="39" spans="5:12">
      <c r="F39" s="61">
        <v>44087</v>
      </c>
      <c r="G39" s="47" t="s">
        <v>86</v>
      </c>
      <c r="H39" s="66">
        <v>30</v>
      </c>
      <c r="J39" s="61"/>
      <c r="K39" s="47"/>
      <c r="L39" s="66"/>
    </row>
    <row r="40" spans="5:12">
      <c r="F40" s="61">
        <v>44087</v>
      </c>
      <c r="G40" s="47" t="s">
        <v>58</v>
      </c>
      <c r="H40" s="66">
        <v>10</v>
      </c>
      <c r="J40" s="61"/>
      <c r="K40" s="47"/>
      <c r="L40" s="66"/>
    </row>
    <row r="41" spans="5:12">
      <c r="F41" s="61">
        <v>44087</v>
      </c>
      <c r="G41" s="47" t="s">
        <v>63</v>
      </c>
      <c r="H41" s="66">
        <v>25</v>
      </c>
      <c r="J41" s="61"/>
      <c r="K41" s="47"/>
      <c r="L41" s="66"/>
    </row>
    <row r="42" spans="5:12">
      <c r="F42" s="61">
        <v>44087</v>
      </c>
      <c r="G42" s="47" t="s">
        <v>72</v>
      </c>
      <c r="H42" s="66">
        <v>25</v>
      </c>
      <c r="J42" s="61"/>
      <c r="K42" s="47"/>
      <c r="L42" s="66"/>
    </row>
    <row r="43" spans="5:12">
      <c r="F43" s="61">
        <v>44087</v>
      </c>
      <c r="G43" s="47" t="s">
        <v>58</v>
      </c>
      <c r="H43" s="66">
        <v>50</v>
      </c>
      <c r="J43" s="61"/>
      <c r="K43" s="47"/>
      <c r="L43" s="66"/>
    </row>
    <row r="44" spans="5:12">
      <c r="F44" s="61">
        <v>44087</v>
      </c>
      <c r="G44" s="47" t="s">
        <v>81</v>
      </c>
      <c r="H44" s="66">
        <v>10</v>
      </c>
      <c r="J44" s="61"/>
      <c r="K44" s="47"/>
      <c r="L44" s="66"/>
    </row>
    <row r="45" spans="5:12">
      <c r="F45" s="61">
        <v>44087</v>
      </c>
      <c r="G45" s="47" t="s">
        <v>63</v>
      </c>
      <c r="H45" s="66">
        <v>20</v>
      </c>
      <c r="J45" s="61"/>
      <c r="K45" s="47"/>
      <c r="L45" s="66"/>
    </row>
    <row r="46" spans="5:12">
      <c r="F46" s="61">
        <v>44087</v>
      </c>
      <c r="G46" s="47" t="s">
        <v>81</v>
      </c>
      <c r="H46" s="66">
        <v>25</v>
      </c>
      <c r="J46" s="61"/>
      <c r="K46" s="47"/>
      <c r="L46" s="66"/>
    </row>
    <row r="47" spans="5:12">
      <c r="F47" s="61">
        <v>44089</v>
      </c>
      <c r="G47" s="47" t="s">
        <v>63</v>
      </c>
      <c r="H47" s="66">
        <v>20</v>
      </c>
      <c r="J47" s="61"/>
      <c r="K47" s="47"/>
      <c r="L47" s="66"/>
    </row>
    <row r="48" spans="5:12">
      <c r="F48" s="61">
        <v>44089</v>
      </c>
      <c r="G48" s="47" t="s">
        <v>60</v>
      </c>
      <c r="H48" s="66">
        <v>175</v>
      </c>
      <c r="J48" s="61"/>
      <c r="K48" s="47"/>
      <c r="L48" s="66"/>
    </row>
    <row r="49" spans="6:12">
      <c r="F49" s="61">
        <v>44089</v>
      </c>
      <c r="G49" s="47" t="s">
        <v>65</v>
      </c>
      <c r="H49" s="66">
        <v>50</v>
      </c>
      <c r="J49" s="61"/>
      <c r="K49" s="47"/>
      <c r="L49" s="66"/>
    </row>
    <row r="50" spans="6:12">
      <c r="F50" s="61">
        <v>44089</v>
      </c>
      <c r="G50" s="47" t="s">
        <v>79</v>
      </c>
      <c r="H50" s="66">
        <v>20</v>
      </c>
      <c r="J50" s="61"/>
      <c r="K50" s="47"/>
      <c r="L50" s="66"/>
    </row>
    <row r="51" spans="6:12">
      <c r="F51" s="61">
        <v>44089</v>
      </c>
      <c r="G51" s="47" t="s">
        <v>96</v>
      </c>
      <c r="H51" s="66">
        <v>75</v>
      </c>
      <c r="J51" s="61"/>
      <c r="K51" s="47"/>
      <c r="L51" s="66"/>
    </row>
    <row r="52" spans="6:12">
      <c r="F52" s="61">
        <v>44089</v>
      </c>
      <c r="G52" s="47" t="s">
        <v>97</v>
      </c>
      <c r="H52" s="66">
        <v>31</v>
      </c>
      <c r="J52" s="61"/>
      <c r="K52" s="47"/>
      <c r="L52" s="66"/>
    </row>
    <row r="53" spans="6:12">
      <c r="F53" s="61">
        <v>44092</v>
      </c>
      <c r="G53" s="47" t="s">
        <v>62</v>
      </c>
      <c r="H53" s="66">
        <v>220</v>
      </c>
      <c r="J53" s="61"/>
      <c r="K53" s="47"/>
      <c r="L53" s="66"/>
    </row>
    <row r="54" spans="6:12">
      <c r="F54" s="61">
        <v>44092</v>
      </c>
      <c r="G54" s="47" t="s">
        <v>63</v>
      </c>
      <c r="H54" s="66">
        <v>20</v>
      </c>
      <c r="J54" s="61"/>
      <c r="K54" s="47"/>
      <c r="L54" s="66"/>
    </row>
    <row r="55" spans="6:12">
      <c r="F55" s="61">
        <v>44092</v>
      </c>
      <c r="G55" s="47" t="s">
        <v>81</v>
      </c>
      <c r="H55" s="66">
        <v>20</v>
      </c>
      <c r="J55" s="61"/>
      <c r="K55" s="47"/>
      <c r="L55" s="66"/>
    </row>
    <row r="56" spans="6:12">
      <c r="F56" s="61">
        <v>44092</v>
      </c>
      <c r="G56" s="47" t="s">
        <v>79</v>
      </c>
      <c r="H56" s="66">
        <v>10</v>
      </c>
      <c r="J56" s="61"/>
      <c r="K56" s="47"/>
      <c r="L56" s="66"/>
    </row>
    <row r="57" spans="6:12">
      <c r="F57" s="61">
        <v>44093</v>
      </c>
      <c r="G57" s="47" t="s">
        <v>81</v>
      </c>
      <c r="H57" s="66">
        <v>25</v>
      </c>
      <c r="J57" s="61"/>
      <c r="K57" s="47"/>
      <c r="L57" s="66"/>
    </row>
    <row r="58" spans="6:12">
      <c r="F58" s="61">
        <v>44094</v>
      </c>
      <c r="G58" s="47" t="s">
        <v>100</v>
      </c>
      <c r="H58" s="66">
        <v>70</v>
      </c>
      <c r="J58" s="61"/>
      <c r="K58" s="47"/>
      <c r="L58" s="66"/>
    </row>
    <row r="59" spans="6:12">
      <c r="F59" s="61">
        <v>44094</v>
      </c>
      <c r="G59" s="47" t="s">
        <v>63</v>
      </c>
      <c r="H59" s="66">
        <v>25</v>
      </c>
      <c r="J59" s="61"/>
      <c r="K59" s="47"/>
      <c r="L59" s="66"/>
    </row>
    <row r="60" spans="6:12">
      <c r="F60" s="61">
        <v>44094</v>
      </c>
      <c r="G60" s="47" t="s">
        <v>81</v>
      </c>
      <c r="H60" s="66">
        <v>15</v>
      </c>
      <c r="J60" s="61"/>
      <c r="K60" s="47"/>
      <c r="L60" s="66"/>
    </row>
    <row r="61" spans="6:12">
      <c r="F61" s="61">
        <v>44094</v>
      </c>
      <c r="G61" s="47" t="s">
        <v>58</v>
      </c>
      <c r="H61" s="66">
        <v>50</v>
      </c>
      <c r="J61" s="61"/>
      <c r="K61" s="47"/>
      <c r="L61" s="66"/>
    </row>
    <row r="62" spans="6:12">
      <c r="F62" s="61">
        <v>44094</v>
      </c>
      <c r="G62" s="47" t="s">
        <v>104</v>
      </c>
      <c r="H62" s="66">
        <v>30</v>
      </c>
      <c r="J62" s="61"/>
      <c r="K62" s="47"/>
      <c r="L62" s="66"/>
    </row>
    <row r="63" spans="6:12">
      <c r="F63" s="61"/>
      <c r="G63" s="47"/>
      <c r="H63" s="66"/>
      <c r="J63" s="61"/>
      <c r="K63" s="47"/>
      <c r="L63" s="66"/>
    </row>
    <row r="64" spans="6:12">
      <c r="F64" s="61"/>
      <c r="G64" s="47"/>
      <c r="H64" s="66"/>
      <c r="J64" s="61"/>
      <c r="K64" s="47"/>
      <c r="L64" s="66"/>
    </row>
    <row r="65" spans="1:12">
      <c r="F65" s="61"/>
      <c r="G65" s="47"/>
      <c r="H65" s="66"/>
      <c r="J65" s="61"/>
      <c r="K65" s="47"/>
      <c r="L65" s="66"/>
    </row>
    <row r="66" spans="1:12">
      <c r="F66" s="61"/>
      <c r="G66" s="47"/>
      <c r="H66" s="66"/>
      <c r="J66" s="61"/>
      <c r="K66" s="47"/>
      <c r="L66" s="66"/>
    </row>
    <row r="67" spans="1:12">
      <c r="F67" s="61"/>
      <c r="G67" s="47"/>
      <c r="H67" s="66"/>
      <c r="J67" s="61"/>
      <c r="K67" s="47"/>
      <c r="L67" s="66"/>
    </row>
    <row r="68" spans="1:12">
      <c r="F68" s="61"/>
      <c r="G68" s="47"/>
      <c r="H68" s="66"/>
      <c r="J68" s="61"/>
      <c r="K68" s="47"/>
      <c r="L68" s="66"/>
    </row>
    <row r="69" spans="1:12">
      <c r="F69" s="61"/>
      <c r="G69" s="47"/>
      <c r="H69" s="66"/>
      <c r="J69" s="61"/>
      <c r="K69" s="47"/>
      <c r="L69" s="66"/>
    </row>
    <row r="70" spans="1:12">
      <c r="F70" s="61"/>
      <c r="G70" s="47"/>
      <c r="H70" s="66"/>
      <c r="J70" s="61"/>
      <c r="K70" s="47"/>
      <c r="L70" s="66"/>
    </row>
    <row r="71" spans="1:12">
      <c r="F71" s="61"/>
      <c r="G71" s="47"/>
      <c r="H71" s="66"/>
      <c r="J71" s="61"/>
      <c r="K71" s="47"/>
      <c r="L71" s="66"/>
    </row>
    <row r="72" spans="1:12">
      <c r="F72" s="61"/>
      <c r="G72" s="47"/>
      <c r="H72" s="66"/>
      <c r="J72" s="61"/>
      <c r="K72" s="47"/>
      <c r="L72" s="66"/>
    </row>
    <row r="73" spans="1:12">
      <c r="F73" s="61"/>
      <c r="G73" s="47"/>
      <c r="H73" s="66"/>
      <c r="J73" s="61"/>
      <c r="K73" s="47"/>
      <c r="L73" s="66"/>
    </row>
    <row r="74" spans="1:12">
      <c r="F74" s="61"/>
      <c r="G74" s="47"/>
      <c r="H74" s="66"/>
      <c r="J74" s="61"/>
      <c r="K74" s="47"/>
      <c r="L74" s="66"/>
    </row>
    <row r="75" spans="1:12">
      <c r="F75" s="61"/>
      <c r="G75" s="47"/>
      <c r="H75" s="66"/>
      <c r="J75" s="61"/>
      <c r="K75" s="47"/>
      <c r="L75" s="66"/>
    </row>
    <row r="76" spans="1:12">
      <c r="F76" s="61"/>
      <c r="G76" s="47"/>
      <c r="H76" s="66"/>
      <c r="J76" s="61"/>
      <c r="K76" s="47"/>
      <c r="L76" s="66"/>
    </row>
    <row r="77" spans="1:12">
      <c r="F77" s="61"/>
      <c r="G77" s="47"/>
      <c r="H77" s="66"/>
      <c r="J77" s="61"/>
      <c r="K77" s="47"/>
      <c r="L77" s="66"/>
    </row>
    <row r="78" spans="1:12">
      <c r="F78" s="61"/>
      <c r="G78" s="47"/>
      <c r="H78" s="66"/>
      <c r="J78" s="61"/>
      <c r="K78" s="47"/>
      <c r="L78" s="66"/>
    </row>
    <row r="79" spans="1:12">
      <c r="F79" s="61"/>
      <c r="G79" s="47"/>
      <c r="H79" s="66"/>
      <c r="J79" s="61"/>
      <c r="K79" s="47"/>
      <c r="L79" s="66"/>
    </row>
    <row r="80" spans="1:12">
      <c r="A80" s="1">
        <v>25</v>
      </c>
      <c r="F80" s="61"/>
      <c r="G80" s="47"/>
      <c r="H80" s="66"/>
      <c r="J80" s="61"/>
      <c r="K80" s="47"/>
      <c r="L80" s="66"/>
    </row>
    <row r="81" spans="6:12">
      <c r="F81" s="61"/>
      <c r="G81" s="47"/>
      <c r="H81" s="66"/>
      <c r="J81" s="61"/>
      <c r="K81" s="47"/>
      <c r="L81" s="66"/>
    </row>
    <row r="82" spans="6:12">
      <c r="F82" s="61"/>
      <c r="G82" s="47"/>
      <c r="H82" s="66"/>
      <c r="J82" s="61"/>
      <c r="K82" s="47"/>
      <c r="L82" s="66"/>
    </row>
    <row r="83" spans="6:12">
      <c r="F83" s="61"/>
      <c r="G83" s="47"/>
      <c r="H83" s="66"/>
      <c r="J83" s="61"/>
      <c r="K83" s="47"/>
      <c r="L83" s="66"/>
    </row>
    <row r="84" spans="6:12">
      <c r="F84" s="61"/>
      <c r="G84" s="47"/>
      <c r="H84" s="66"/>
      <c r="J84" s="61"/>
      <c r="K84" s="47"/>
      <c r="L84" s="66"/>
    </row>
    <row r="85" spans="6:12">
      <c r="F85" s="61"/>
      <c r="G85" s="47"/>
      <c r="H85" s="66"/>
      <c r="J85" s="61"/>
      <c r="K85" s="47"/>
      <c r="L85" s="66"/>
    </row>
    <row r="86" spans="6:12">
      <c r="F86" s="61"/>
      <c r="G86" s="47"/>
      <c r="H86" s="66"/>
      <c r="J86" s="61"/>
      <c r="K86" s="47"/>
      <c r="L86" s="66"/>
    </row>
    <row r="87" spans="6:12">
      <c r="F87" s="61"/>
      <c r="G87" s="47"/>
      <c r="H87" s="66"/>
      <c r="J87" s="61"/>
      <c r="K87" s="47"/>
      <c r="L87" s="66"/>
    </row>
    <row r="88" spans="6:12">
      <c r="F88" s="61"/>
      <c r="G88" s="47"/>
      <c r="H88" s="66"/>
      <c r="J88" s="61"/>
      <c r="K88" s="47"/>
      <c r="L88" s="66"/>
    </row>
    <row r="89" spans="6:12">
      <c r="F89" s="61"/>
      <c r="G89" s="47"/>
      <c r="H89" s="66"/>
      <c r="J89" s="61"/>
      <c r="K89" s="47"/>
      <c r="L89" s="66"/>
    </row>
    <row r="90" spans="6:12">
      <c r="F90" s="61"/>
      <c r="G90" s="47"/>
      <c r="H90" s="66"/>
      <c r="J90" s="61"/>
      <c r="K90" s="47"/>
      <c r="L90" s="66"/>
    </row>
    <row r="91" spans="6:12">
      <c r="F91" s="61"/>
      <c r="G91" s="48" t="s">
        <v>145</v>
      </c>
      <c r="H91" s="69">
        <f>SUM(H19:H90)</f>
        <v>2538</v>
      </c>
      <c r="I91" s="39"/>
      <c r="J91" s="68"/>
      <c r="K91" s="48" t="s">
        <v>146</v>
      </c>
      <c r="L91" s="69">
        <f>SUM(L19:L90)</f>
        <v>4555</v>
      </c>
    </row>
  </sheetData>
  <sheetProtection password="C44E" sheet="1" objects="1" scenarios="1" selectLockedCells="1" selectUnlockedCells="1"/>
  <mergeCells count="8">
    <mergeCell ref="B2:D2"/>
    <mergeCell ref="F2:H2"/>
    <mergeCell ref="J2:L2"/>
    <mergeCell ref="N2:P2"/>
    <mergeCell ref="B17:D17"/>
    <mergeCell ref="F17:H17"/>
    <mergeCell ref="J17:L17"/>
    <mergeCell ref="N17:P17"/>
  </mergeCells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P120"/>
  <sheetViews>
    <sheetView topLeftCell="A76" workbookViewId="0">
      <selection activeCell="G15" sqref="G15"/>
    </sheetView>
  </sheetViews>
  <sheetFormatPr baseColWidth="10" defaultRowHeight="15"/>
  <cols>
    <col min="1" max="1" width="2.140625" style="1" customWidth="1"/>
    <col min="2" max="2" width="3.85546875" style="59" customWidth="1"/>
    <col min="3" max="3" width="29" style="2" customWidth="1"/>
    <col min="4" max="4" width="10.28515625" style="63" customWidth="1"/>
    <col min="5" max="5" width="2.5703125" style="50" customWidth="1"/>
    <col min="6" max="6" width="3.85546875" style="59" customWidth="1"/>
    <col min="7" max="7" width="27.5703125" style="2" customWidth="1"/>
    <col min="8" max="8" width="9.42578125" style="63" customWidth="1"/>
    <col min="9" max="9" width="2.140625" style="1" customWidth="1"/>
    <col min="10" max="10" width="3.85546875" style="59" customWidth="1"/>
    <col min="11" max="11" width="27.42578125" style="2" customWidth="1"/>
    <col min="12" max="12" width="10.85546875" style="63" customWidth="1"/>
    <col min="13" max="13" width="2.140625" style="1" customWidth="1"/>
    <col min="14" max="14" width="3.85546875" style="59" customWidth="1"/>
    <col min="15" max="15" width="25.140625" style="2" customWidth="1"/>
    <col min="16" max="16" width="9.7109375" style="63" customWidth="1"/>
    <col min="17" max="16384" width="11.42578125" style="1"/>
  </cols>
  <sheetData>
    <row r="2" spans="2:16">
      <c r="B2" s="88" t="s">
        <v>108</v>
      </c>
      <c r="C2" s="88"/>
      <c r="D2" s="88"/>
      <c r="E2" s="58"/>
      <c r="F2" s="88" t="s">
        <v>123</v>
      </c>
      <c r="G2" s="88"/>
      <c r="H2" s="88"/>
      <c r="J2" s="88" t="s">
        <v>125</v>
      </c>
      <c r="K2" s="88"/>
      <c r="L2" s="88"/>
      <c r="N2" s="88" t="s">
        <v>128</v>
      </c>
      <c r="O2" s="88"/>
      <c r="P2" s="88"/>
    </row>
    <row r="3" spans="2:16">
      <c r="B3" s="60" t="s">
        <v>48</v>
      </c>
      <c r="C3" s="46" t="s">
        <v>46</v>
      </c>
      <c r="D3" s="64" t="s">
        <v>47</v>
      </c>
      <c r="E3" s="56"/>
      <c r="F3" s="60" t="s">
        <v>48</v>
      </c>
      <c r="G3" s="46" t="s">
        <v>46</v>
      </c>
      <c r="H3" s="64" t="s">
        <v>47</v>
      </c>
      <c r="J3" s="60" t="s">
        <v>48</v>
      </c>
      <c r="K3" s="46" t="s">
        <v>46</v>
      </c>
      <c r="L3" s="64" t="s">
        <v>47</v>
      </c>
      <c r="N3" s="60" t="s">
        <v>48</v>
      </c>
      <c r="O3" s="46" t="s">
        <v>46</v>
      </c>
      <c r="P3" s="64" t="s">
        <v>47</v>
      </c>
    </row>
    <row r="4" spans="2:16">
      <c r="B4" s="61">
        <v>24</v>
      </c>
      <c r="C4" s="47" t="s">
        <v>67</v>
      </c>
      <c r="D4" s="66">
        <v>1190</v>
      </c>
      <c r="E4" s="57"/>
      <c r="F4" s="61">
        <v>24</v>
      </c>
      <c r="G4" s="47" t="s">
        <v>67</v>
      </c>
      <c r="H4" s="66">
        <v>819.13</v>
      </c>
      <c r="J4" s="61">
        <v>24</v>
      </c>
      <c r="K4" s="47" t="s">
        <v>158</v>
      </c>
      <c r="L4" s="67">
        <v>99</v>
      </c>
      <c r="N4" s="61"/>
      <c r="O4" s="47"/>
      <c r="P4" s="67"/>
    </row>
    <row r="5" spans="2:16">
      <c r="B5" s="61">
        <v>29</v>
      </c>
      <c r="C5" s="47" t="s">
        <v>67</v>
      </c>
      <c r="D5" s="66">
        <v>158.25</v>
      </c>
      <c r="E5" s="57"/>
      <c r="F5" s="61">
        <v>27</v>
      </c>
      <c r="G5" s="47" t="s">
        <v>67</v>
      </c>
      <c r="H5" s="66">
        <v>421.05</v>
      </c>
      <c r="J5" s="61">
        <v>24</v>
      </c>
      <c r="K5" s="47" t="s">
        <v>91</v>
      </c>
      <c r="L5" s="67">
        <v>240</v>
      </c>
      <c r="N5" s="61"/>
      <c r="O5" s="47"/>
      <c r="P5" s="66"/>
    </row>
    <row r="6" spans="2:16">
      <c r="B6" s="61">
        <v>30</v>
      </c>
      <c r="C6" s="47" t="s">
        <v>116</v>
      </c>
      <c r="D6" s="66">
        <v>1358.5</v>
      </c>
      <c r="E6" s="57"/>
      <c r="F6" s="61">
        <v>29</v>
      </c>
      <c r="G6" s="47" t="s">
        <v>67</v>
      </c>
      <c r="H6" s="66">
        <v>1484.78</v>
      </c>
      <c r="J6" s="61">
        <v>27</v>
      </c>
      <c r="K6" s="47" t="s">
        <v>92</v>
      </c>
      <c r="L6" s="67">
        <v>572</v>
      </c>
      <c r="N6" s="61"/>
      <c r="O6" s="47"/>
      <c r="P6" s="67"/>
    </row>
    <row r="7" spans="2:16">
      <c r="B7" s="61">
        <v>6</v>
      </c>
      <c r="C7" s="47" t="s">
        <v>67</v>
      </c>
      <c r="D7" s="66">
        <v>369</v>
      </c>
      <c r="E7" s="52"/>
      <c r="F7" s="61">
        <v>30</v>
      </c>
      <c r="G7" s="47" t="s">
        <v>114</v>
      </c>
      <c r="H7" s="66">
        <v>961</v>
      </c>
      <c r="J7" s="61">
        <v>29</v>
      </c>
      <c r="K7" s="47" t="s">
        <v>160</v>
      </c>
      <c r="L7" s="67">
        <v>339.94</v>
      </c>
      <c r="N7" s="61"/>
      <c r="O7" s="47"/>
      <c r="P7" s="67"/>
    </row>
    <row r="8" spans="2:16">
      <c r="B8" s="61">
        <v>8</v>
      </c>
      <c r="C8" s="47" t="s">
        <v>67</v>
      </c>
      <c r="D8" s="66">
        <v>317</v>
      </c>
      <c r="E8" s="52"/>
      <c r="F8" s="61">
        <v>6</v>
      </c>
      <c r="G8" s="47" t="s">
        <v>67</v>
      </c>
      <c r="H8" s="66">
        <v>1374.44</v>
      </c>
      <c r="J8" s="61">
        <v>29</v>
      </c>
      <c r="K8" s="47" t="s">
        <v>161</v>
      </c>
      <c r="L8" s="67">
        <v>229</v>
      </c>
      <c r="N8" s="61"/>
      <c r="O8" s="47"/>
      <c r="P8" s="67"/>
    </row>
    <row r="9" spans="2:16">
      <c r="B9" s="61">
        <v>12</v>
      </c>
      <c r="C9" s="47" t="s">
        <v>67</v>
      </c>
      <c r="D9" s="66">
        <v>199</v>
      </c>
      <c r="E9" s="52"/>
      <c r="F9" s="61">
        <v>8</v>
      </c>
      <c r="G9" s="47" t="s">
        <v>67</v>
      </c>
      <c r="H9" s="66">
        <v>213.9</v>
      </c>
      <c r="J9" s="61">
        <v>3</v>
      </c>
      <c r="K9" s="47" t="s">
        <v>169</v>
      </c>
      <c r="L9" s="67">
        <v>1244</v>
      </c>
      <c r="N9" s="61"/>
      <c r="O9" s="47"/>
      <c r="P9" s="67"/>
    </row>
    <row r="10" spans="2:16">
      <c r="B10" s="61">
        <v>20</v>
      </c>
      <c r="C10" s="47" t="s">
        <v>67</v>
      </c>
      <c r="D10" s="66">
        <v>1868</v>
      </c>
      <c r="E10" s="52"/>
      <c r="F10" s="61">
        <v>12</v>
      </c>
      <c r="G10" s="47" t="s">
        <v>67</v>
      </c>
      <c r="H10" s="66">
        <v>271.14</v>
      </c>
      <c r="J10" s="61">
        <v>4</v>
      </c>
      <c r="K10" s="47" t="s">
        <v>171</v>
      </c>
      <c r="L10" s="67">
        <v>888.97</v>
      </c>
      <c r="N10" s="61"/>
      <c r="O10" s="47"/>
      <c r="P10" s="67"/>
    </row>
    <row r="11" spans="2:16">
      <c r="B11" s="61">
        <v>21</v>
      </c>
      <c r="C11" s="47" t="s">
        <v>90</v>
      </c>
      <c r="D11" s="66">
        <v>100</v>
      </c>
      <c r="E11" s="52"/>
      <c r="F11" s="61">
        <v>14</v>
      </c>
      <c r="G11" s="47" t="s">
        <v>67</v>
      </c>
      <c r="H11" s="66">
        <v>781.49</v>
      </c>
      <c r="J11" s="61">
        <v>4</v>
      </c>
      <c r="K11" s="47" t="s">
        <v>169</v>
      </c>
      <c r="L11" s="67">
        <v>830.53</v>
      </c>
      <c r="N11" s="61"/>
      <c r="O11" s="47"/>
      <c r="P11" s="67"/>
    </row>
    <row r="12" spans="2:16">
      <c r="B12" s="61"/>
      <c r="C12" s="47"/>
      <c r="D12" s="66"/>
      <c r="E12" s="52"/>
      <c r="F12" s="61">
        <v>18</v>
      </c>
      <c r="G12" s="47" t="s">
        <v>192</v>
      </c>
      <c r="H12" s="66">
        <v>342.5</v>
      </c>
      <c r="J12" s="61">
        <v>5</v>
      </c>
      <c r="K12" s="47" t="s">
        <v>175</v>
      </c>
      <c r="L12" s="67">
        <v>70</v>
      </c>
      <c r="N12" s="61"/>
      <c r="O12" s="47"/>
      <c r="P12" s="67"/>
    </row>
    <row r="13" spans="2:16">
      <c r="B13" s="61"/>
      <c r="C13" s="47"/>
      <c r="D13" s="66"/>
      <c r="E13" s="52"/>
      <c r="F13" s="61">
        <v>20</v>
      </c>
      <c r="G13" s="47" t="s">
        <v>67</v>
      </c>
      <c r="H13" s="66">
        <v>995.95</v>
      </c>
      <c r="J13" s="61">
        <v>5</v>
      </c>
      <c r="K13" s="47" t="s">
        <v>171</v>
      </c>
      <c r="L13" s="67">
        <v>671.56</v>
      </c>
      <c r="N13" s="61"/>
      <c r="O13" s="47"/>
      <c r="P13" s="67"/>
    </row>
    <row r="14" spans="2:16">
      <c r="B14" s="61"/>
      <c r="C14" s="47"/>
      <c r="D14" s="66"/>
      <c r="E14" s="52"/>
      <c r="F14" s="61"/>
      <c r="G14" s="47"/>
      <c r="H14" s="66"/>
      <c r="J14" s="61">
        <v>6</v>
      </c>
      <c r="K14" s="47" t="s">
        <v>169</v>
      </c>
      <c r="L14" s="67">
        <v>427</v>
      </c>
      <c r="N14" s="61"/>
      <c r="O14" s="47"/>
      <c r="P14" s="67"/>
    </row>
    <row r="15" spans="2:16">
      <c r="B15" s="61"/>
      <c r="C15" s="47"/>
      <c r="D15" s="66"/>
      <c r="E15" s="52"/>
      <c r="F15" s="61"/>
      <c r="G15" s="47"/>
      <c r="H15" s="66"/>
      <c r="J15" s="61">
        <v>7</v>
      </c>
      <c r="K15" s="47" t="s">
        <v>179</v>
      </c>
      <c r="L15" s="67">
        <v>130</v>
      </c>
      <c r="N15" s="61"/>
      <c r="O15" s="47"/>
      <c r="P15" s="67"/>
    </row>
    <row r="16" spans="2:16">
      <c r="B16" s="61"/>
      <c r="C16" s="47"/>
      <c r="D16" s="66"/>
      <c r="E16" s="52"/>
      <c r="F16" s="61"/>
      <c r="G16" s="47"/>
      <c r="H16" s="66"/>
      <c r="J16" s="61">
        <v>8</v>
      </c>
      <c r="K16" s="47" t="s">
        <v>169</v>
      </c>
      <c r="L16" s="67">
        <v>85.59</v>
      </c>
      <c r="N16" s="61"/>
      <c r="O16" s="47"/>
      <c r="P16" s="67"/>
    </row>
    <row r="17" spans="2:16">
      <c r="B17" s="61"/>
      <c r="C17" s="47"/>
      <c r="D17" s="66"/>
      <c r="E17" s="52"/>
      <c r="F17" s="61"/>
      <c r="G17" s="47"/>
      <c r="H17" s="66"/>
      <c r="J17" s="61">
        <v>8</v>
      </c>
      <c r="K17" s="47" t="s">
        <v>169</v>
      </c>
      <c r="L17" s="67">
        <v>1075</v>
      </c>
      <c r="N17" s="61"/>
      <c r="O17" s="47"/>
      <c r="P17" s="67"/>
    </row>
    <row r="18" spans="2:16">
      <c r="B18" s="61"/>
      <c r="C18" s="47"/>
      <c r="D18" s="66"/>
      <c r="E18" s="52"/>
      <c r="F18" s="61"/>
      <c r="G18" s="47"/>
      <c r="H18" s="66"/>
      <c r="J18" s="61">
        <v>11</v>
      </c>
      <c r="K18" s="47" t="s">
        <v>175</v>
      </c>
      <c r="L18" s="67">
        <v>59</v>
      </c>
      <c r="N18" s="61"/>
      <c r="O18" s="47"/>
      <c r="P18" s="67"/>
    </row>
    <row r="19" spans="2:16">
      <c r="B19" s="61"/>
      <c r="C19" s="47"/>
      <c r="D19" s="66"/>
      <c r="E19" s="52"/>
      <c r="F19" s="61"/>
      <c r="G19" s="47"/>
      <c r="H19" s="66"/>
      <c r="J19" s="61">
        <v>11</v>
      </c>
      <c r="K19" s="47" t="s">
        <v>186</v>
      </c>
      <c r="L19" s="67">
        <v>789.75</v>
      </c>
      <c r="N19" s="61"/>
      <c r="O19" s="47"/>
      <c r="P19" s="67"/>
    </row>
    <row r="20" spans="2:16">
      <c r="B20" s="61"/>
      <c r="C20" s="47"/>
      <c r="D20" s="66"/>
      <c r="E20" s="52"/>
      <c r="F20" s="61"/>
      <c r="G20" s="47"/>
      <c r="H20" s="66"/>
      <c r="J20" s="61">
        <v>16</v>
      </c>
      <c r="K20" s="47" t="s">
        <v>207</v>
      </c>
      <c r="L20" s="67">
        <v>50</v>
      </c>
      <c r="N20" s="61"/>
      <c r="O20" s="47"/>
      <c r="P20" s="67"/>
    </row>
    <row r="21" spans="2:16">
      <c r="B21" s="61"/>
      <c r="C21" s="47"/>
      <c r="D21" s="66"/>
      <c r="E21" s="52"/>
      <c r="F21" s="61"/>
      <c r="G21" s="47"/>
      <c r="H21" s="66"/>
      <c r="J21" s="61">
        <v>18</v>
      </c>
      <c r="K21" s="47" t="s">
        <v>193</v>
      </c>
      <c r="L21" s="67">
        <v>150.41999999999999</v>
      </c>
      <c r="N21" s="61"/>
      <c r="O21" s="47"/>
      <c r="P21" s="67"/>
    </row>
    <row r="22" spans="2:16">
      <c r="B22" s="61"/>
      <c r="C22" s="47"/>
      <c r="D22" s="66"/>
      <c r="E22" s="52"/>
      <c r="F22" s="61"/>
      <c r="G22" s="47"/>
      <c r="H22" s="66"/>
      <c r="J22" s="61">
        <v>18</v>
      </c>
      <c r="K22" s="47" t="s">
        <v>161</v>
      </c>
      <c r="L22" s="67">
        <v>405</v>
      </c>
      <c r="N22" s="61"/>
      <c r="O22" s="47"/>
      <c r="P22" s="67"/>
    </row>
    <row r="23" spans="2:16">
      <c r="B23" s="61"/>
      <c r="C23" s="47"/>
      <c r="D23" s="66"/>
      <c r="E23" s="52"/>
      <c r="F23" s="61"/>
      <c r="G23" s="47"/>
      <c r="H23" s="66"/>
      <c r="J23" s="61">
        <v>19</v>
      </c>
      <c r="K23" s="47" t="s">
        <v>202</v>
      </c>
      <c r="L23" s="67">
        <v>748.11</v>
      </c>
      <c r="N23" s="61"/>
      <c r="O23" s="47"/>
      <c r="P23" s="67"/>
    </row>
    <row r="24" spans="2:16">
      <c r="B24" s="61"/>
      <c r="C24" s="47"/>
      <c r="D24" s="66"/>
      <c r="E24" s="52"/>
      <c r="F24" s="61"/>
      <c r="G24" s="47"/>
      <c r="H24" s="66"/>
      <c r="J24" s="61">
        <v>20</v>
      </c>
      <c r="K24" s="47" t="s">
        <v>203</v>
      </c>
      <c r="L24" s="67">
        <v>800.8</v>
      </c>
      <c r="N24" s="61"/>
      <c r="O24" s="47"/>
      <c r="P24" s="67"/>
    </row>
    <row r="25" spans="2:16">
      <c r="B25" s="61"/>
      <c r="C25" s="47"/>
      <c r="D25" s="66"/>
      <c r="E25" s="52"/>
      <c r="F25" s="61"/>
      <c r="G25" s="47"/>
      <c r="H25" s="66"/>
      <c r="J25" s="61">
        <v>20</v>
      </c>
      <c r="K25" s="47" t="s">
        <v>169</v>
      </c>
      <c r="L25" s="67">
        <v>723.4</v>
      </c>
      <c r="N25" s="61"/>
      <c r="O25" s="47"/>
      <c r="P25" s="67"/>
    </row>
    <row r="26" spans="2:16">
      <c r="B26" s="61"/>
      <c r="C26" s="47"/>
      <c r="D26" s="66"/>
      <c r="E26" s="52"/>
      <c r="F26" s="61"/>
      <c r="G26" s="47"/>
      <c r="H26" s="66"/>
      <c r="J26" s="61">
        <v>21</v>
      </c>
      <c r="K26" s="47" t="s">
        <v>132</v>
      </c>
      <c r="L26" s="67">
        <v>302</v>
      </c>
      <c r="N26" s="61"/>
      <c r="O26" s="47"/>
      <c r="P26" s="67"/>
    </row>
    <row r="27" spans="2:16">
      <c r="B27" s="61"/>
      <c r="C27" s="47"/>
      <c r="D27" s="66"/>
      <c r="E27" s="52"/>
      <c r="F27" s="61"/>
      <c r="G27" s="47"/>
      <c r="H27" s="66"/>
      <c r="J27" s="61"/>
      <c r="K27" s="47"/>
      <c r="L27" s="67"/>
      <c r="N27" s="61"/>
      <c r="O27" s="47"/>
      <c r="P27" s="67"/>
    </row>
    <row r="28" spans="2:16">
      <c r="B28" s="61"/>
      <c r="C28" s="48" t="s">
        <v>140</v>
      </c>
      <c r="D28" s="69">
        <f>SUM(D4:D27)</f>
        <v>5559.75</v>
      </c>
      <c r="E28" s="52"/>
      <c r="F28" s="61"/>
      <c r="G28" s="48" t="s">
        <v>142</v>
      </c>
      <c r="H28" s="69">
        <f>SUM(H4:H27)</f>
        <v>7665.3799999999992</v>
      </c>
      <c r="J28" s="61"/>
      <c r="K28" s="48" t="s">
        <v>143</v>
      </c>
      <c r="L28" s="70">
        <f>SUM(L4:L27)</f>
        <v>10931.07</v>
      </c>
      <c r="N28" s="61"/>
      <c r="O28" s="48" t="s">
        <v>144</v>
      </c>
      <c r="P28" s="70">
        <f>SUM(P4:P27)</f>
        <v>0</v>
      </c>
    </row>
    <row r="29" spans="2:16">
      <c r="E29" s="52"/>
    </row>
    <row r="30" spans="2:16">
      <c r="B30" s="88" t="s">
        <v>122</v>
      </c>
      <c r="C30" s="88"/>
      <c r="D30" s="88"/>
      <c r="E30" s="58"/>
      <c r="F30" s="88" t="s">
        <v>124</v>
      </c>
      <c r="G30" s="88"/>
      <c r="H30" s="88"/>
      <c r="J30" s="88" t="s">
        <v>126</v>
      </c>
      <c r="K30" s="88"/>
      <c r="L30" s="88"/>
      <c r="N30" s="88" t="s">
        <v>127</v>
      </c>
      <c r="O30" s="88"/>
      <c r="P30" s="88"/>
    </row>
    <row r="31" spans="2:16">
      <c r="B31" s="60" t="s">
        <v>48</v>
      </c>
      <c r="C31" s="46" t="s">
        <v>46</v>
      </c>
      <c r="D31" s="64" t="s">
        <v>47</v>
      </c>
      <c r="E31" s="56"/>
      <c r="F31" s="60" t="s">
        <v>48</v>
      </c>
      <c r="G31" s="46" t="s">
        <v>46</v>
      </c>
      <c r="H31" s="64" t="s">
        <v>47</v>
      </c>
      <c r="J31" s="60" t="s">
        <v>48</v>
      </c>
      <c r="K31" s="46" t="s">
        <v>46</v>
      </c>
      <c r="L31" s="64" t="s">
        <v>47</v>
      </c>
      <c r="N31" s="60" t="s">
        <v>48</v>
      </c>
      <c r="O31" s="46" t="s">
        <v>46</v>
      </c>
      <c r="P31" s="64" t="s">
        <v>47</v>
      </c>
    </row>
    <row r="32" spans="2:16">
      <c r="B32" s="79">
        <v>30</v>
      </c>
      <c r="C32" s="53" t="s">
        <v>117</v>
      </c>
      <c r="D32" s="65">
        <v>10500</v>
      </c>
      <c r="E32" s="57"/>
      <c r="F32" s="61">
        <v>22</v>
      </c>
      <c r="G32" s="47" t="s">
        <v>151</v>
      </c>
      <c r="H32" s="66">
        <v>30</v>
      </c>
      <c r="J32" s="61">
        <v>44095</v>
      </c>
      <c r="K32" s="47" t="s">
        <v>105</v>
      </c>
      <c r="L32" s="66">
        <v>10</v>
      </c>
      <c r="N32" s="61">
        <v>29</v>
      </c>
      <c r="O32" s="47" t="s">
        <v>181</v>
      </c>
      <c r="P32" s="66">
        <v>30</v>
      </c>
    </row>
    <row r="33" spans="2:16">
      <c r="B33" s="79">
        <v>1</v>
      </c>
      <c r="C33" s="54" t="s">
        <v>165</v>
      </c>
      <c r="D33" s="65">
        <v>200</v>
      </c>
      <c r="E33" s="57"/>
      <c r="F33" s="61">
        <v>22</v>
      </c>
      <c r="G33" s="47" t="s">
        <v>58</v>
      </c>
      <c r="H33" s="66">
        <v>20</v>
      </c>
      <c r="J33" s="61">
        <v>22</v>
      </c>
      <c r="K33" s="47" t="s">
        <v>157</v>
      </c>
      <c r="L33" s="66">
        <v>10</v>
      </c>
      <c r="N33" s="61">
        <v>2</v>
      </c>
      <c r="O33" s="47" t="s">
        <v>166</v>
      </c>
      <c r="P33" s="66">
        <v>50</v>
      </c>
    </row>
    <row r="34" spans="2:16">
      <c r="B34">
        <v>27</v>
      </c>
      <c r="C34" s="53" t="s">
        <v>119</v>
      </c>
      <c r="D34" s="65">
        <v>6966.38</v>
      </c>
      <c r="E34" s="57"/>
      <c r="F34" s="61">
        <v>22</v>
      </c>
      <c r="G34" s="47" t="s">
        <v>76</v>
      </c>
      <c r="H34" s="66">
        <v>59</v>
      </c>
      <c r="J34" s="61">
        <v>24</v>
      </c>
      <c r="K34" s="47" t="s">
        <v>89</v>
      </c>
      <c r="L34" s="66">
        <v>5</v>
      </c>
      <c r="N34" s="61">
        <v>6</v>
      </c>
      <c r="O34" s="47" t="s">
        <v>188</v>
      </c>
      <c r="P34" s="66">
        <v>180</v>
      </c>
    </row>
    <row r="35" spans="2:16">
      <c r="B35" s="79"/>
      <c r="C35" s="54"/>
      <c r="D35" s="65"/>
      <c r="E35" s="57"/>
      <c r="F35" s="61">
        <v>22</v>
      </c>
      <c r="G35" s="47" t="s">
        <v>131</v>
      </c>
      <c r="H35" s="66">
        <v>40</v>
      </c>
      <c r="J35" s="61">
        <v>25</v>
      </c>
      <c r="K35" s="47" t="s">
        <v>68</v>
      </c>
      <c r="L35" s="66">
        <v>60</v>
      </c>
      <c r="N35" s="61">
        <v>19</v>
      </c>
      <c r="O35" s="47" t="s">
        <v>166</v>
      </c>
      <c r="P35" s="66">
        <v>25</v>
      </c>
    </row>
    <row r="36" spans="2:16">
      <c r="B36" s="61"/>
      <c r="C36" s="80"/>
      <c r="D36" s="66"/>
      <c r="E36" s="57"/>
      <c r="F36" s="61">
        <v>22</v>
      </c>
      <c r="G36" s="47" t="s">
        <v>152</v>
      </c>
      <c r="H36" s="66">
        <v>100</v>
      </c>
      <c r="J36" s="61">
        <v>26</v>
      </c>
      <c r="K36" s="47" t="s">
        <v>98</v>
      </c>
      <c r="L36" s="66">
        <v>250</v>
      </c>
      <c r="N36" s="61"/>
      <c r="O36" s="47"/>
      <c r="P36" s="66"/>
    </row>
    <row r="37" spans="2:16">
      <c r="B37" s="61"/>
      <c r="C37" s="47"/>
      <c r="D37" s="66"/>
      <c r="E37" s="57"/>
      <c r="F37" s="61">
        <v>22</v>
      </c>
      <c r="G37" s="47" t="s">
        <v>153</v>
      </c>
      <c r="H37" s="66">
        <v>150</v>
      </c>
      <c r="J37" s="61">
        <v>26</v>
      </c>
      <c r="K37" s="47" t="s">
        <v>159</v>
      </c>
      <c r="L37" s="66">
        <v>15</v>
      </c>
      <c r="N37" s="61"/>
      <c r="O37" s="47"/>
      <c r="P37" s="66"/>
    </row>
    <row r="38" spans="2:16">
      <c r="B38" s="61"/>
      <c r="C38" s="47"/>
      <c r="D38" s="66"/>
      <c r="E38" s="57"/>
      <c r="F38" s="61">
        <v>23</v>
      </c>
      <c r="G38" s="47" t="s">
        <v>79</v>
      </c>
      <c r="H38" s="66">
        <v>10</v>
      </c>
      <c r="J38" s="61">
        <v>26</v>
      </c>
      <c r="K38" s="47" t="s">
        <v>99</v>
      </c>
      <c r="L38" s="66">
        <v>50</v>
      </c>
      <c r="N38" s="61"/>
      <c r="O38" s="47"/>
      <c r="P38" s="66"/>
    </row>
    <row r="39" spans="2:16">
      <c r="B39" s="61"/>
      <c r="C39" s="47"/>
      <c r="D39" s="66"/>
      <c r="E39" s="57"/>
      <c r="F39" s="61">
        <v>23</v>
      </c>
      <c r="G39" s="47" t="s">
        <v>96</v>
      </c>
      <c r="H39" s="66">
        <v>70</v>
      </c>
      <c r="J39" s="61">
        <v>28</v>
      </c>
      <c r="K39" s="47" t="s">
        <v>162</v>
      </c>
      <c r="L39" s="66">
        <v>100</v>
      </c>
      <c r="N39" s="61"/>
      <c r="O39" s="47"/>
      <c r="P39" s="66"/>
    </row>
    <row r="40" spans="2:16">
      <c r="B40" s="61"/>
      <c r="C40" s="47"/>
      <c r="D40" s="66"/>
      <c r="E40" s="52"/>
      <c r="F40" s="61">
        <v>24</v>
      </c>
      <c r="G40" s="47" t="s">
        <v>81</v>
      </c>
      <c r="H40" s="66">
        <v>30</v>
      </c>
      <c r="J40" s="61">
        <v>30</v>
      </c>
      <c r="K40" s="47" t="s">
        <v>157</v>
      </c>
      <c r="L40" s="66">
        <v>10</v>
      </c>
      <c r="N40" s="61"/>
      <c r="O40" s="47"/>
      <c r="P40" s="66"/>
    </row>
    <row r="41" spans="2:16">
      <c r="B41" s="61"/>
      <c r="C41" s="47"/>
      <c r="D41" s="66"/>
      <c r="E41" s="52"/>
      <c r="F41" s="61">
        <v>24</v>
      </c>
      <c r="G41" s="47" t="s">
        <v>63</v>
      </c>
      <c r="H41" s="66">
        <v>20</v>
      </c>
      <c r="J41" s="61">
        <v>1</v>
      </c>
      <c r="K41" s="47" t="s">
        <v>101</v>
      </c>
      <c r="L41" s="66">
        <v>5</v>
      </c>
      <c r="N41" s="61"/>
      <c r="O41" s="47"/>
      <c r="P41" s="66"/>
    </row>
    <row r="42" spans="2:16">
      <c r="B42" s="61"/>
      <c r="C42" s="47"/>
      <c r="D42" s="66"/>
      <c r="E42" s="52"/>
      <c r="F42" s="61">
        <v>24</v>
      </c>
      <c r="G42" s="47" t="s">
        <v>154</v>
      </c>
      <c r="H42" s="66">
        <v>10</v>
      </c>
      <c r="J42" s="61">
        <v>2</v>
      </c>
      <c r="K42" s="47" t="s">
        <v>167</v>
      </c>
      <c r="L42" s="66">
        <v>10</v>
      </c>
      <c r="N42" s="61"/>
      <c r="O42" s="47"/>
      <c r="P42" s="66"/>
    </row>
    <row r="43" spans="2:16">
      <c r="B43" s="61"/>
      <c r="C43" s="47"/>
      <c r="D43" s="66"/>
      <c r="E43" s="52"/>
      <c r="F43" s="61">
        <v>24</v>
      </c>
      <c r="G43" s="47" t="s">
        <v>155</v>
      </c>
      <c r="H43" s="66">
        <v>15</v>
      </c>
      <c r="J43" s="61">
        <v>4</v>
      </c>
      <c r="K43" s="47" t="s">
        <v>168</v>
      </c>
      <c r="L43" s="66">
        <v>20</v>
      </c>
      <c r="N43" s="61"/>
      <c r="O43" s="47"/>
      <c r="P43" s="66"/>
    </row>
    <row r="44" spans="2:16">
      <c r="B44" s="68"/>
      <c r="C44" s="48" t="s">
        <v>141</v>
      </c>
      <c r="D44" s="69">
        <f>SUM(D32:D43)</f>
        <v>17666.38</v>
      </c>
      <c r="E44" s="52"/>
      <c r="F44" s="61">
        <v>24</v>
      </c>
      <c r="G44" s="47" t="s">
        <v>156</v>
      </c>
      <c r="H44" s="66">
        <v>5</v>
      </c>
      <c r="J44" s="61">
        <v>4</v>
      </c>
      <c r="K44" s="47" t="s">
        <v>170</v>
      </c>
      <c r="L44" s="66">
        <v>70</v>
      </c>
      <c r="N44" s="61"/>
      <c r="O44" s="48" t="s">
        <v>147</v>
      </c>
      <c r="P44" s="69">
        <f>SUM(P32:P43)</f>
        <v>285</v>
      </c>
    </row>
    <row r="45" spans="2:16">
      <c r="E45" s="52"/>
      <c r="F45" s="61">
        <v>24</v>
      </c>
      <c r="G45" s="47" t="s">
        <v>65</v>
      </c>
      <c r="H45" s="66">
        <v>50</v>
      </c>
      <c r="J45" s="61">
        <v>4</v>
      </c>
      <c r="K45" s="47" t="s">
        <v>172</v>
      </c>
      <c r="L45" s="66">
        <v>40</v>
      </c>
    </row>
    <row r="46" spans="2:16">
      <c r="E46" s="52"/>
      <c r="F46" s="61">
        <v>25</v>
      </c>
      <c r="G46" s="47" t="s">
        <v>156</v>
      </c>
      <c r="H46" s="66">
        <v>10</v>
      </c>
      <c r="J46" s="61">
        <v>5</v>
      </c>
      <c r="K46" s="47" t="s">
        <v>173</v>
      </c>
      <c r="L46" s="66">
        <v>85</v>
      </c>
    </row>
    <row r="47" spans="2:16">
      <c r="E47" s="52"/>
      <c r="F47" s="61">
        <v>26</v>
      </c>
      <c r="G47" s="47" t="s">
        <v>63</v>
      </c>
      <c r="H47" s="66">
        <v>25</v>
      </c>
      <c r="J47" s="61">
        <v>5</v>
      </c>
      <c r="K47" s="47" t="s">
        <v>89</v>
      </c>
      <c r="L47" s="66">
        <v>10</v>
      </c>
    </row>
    <row r="48" spans="2:16">
      <c r="E48" s="52"/>
      <c r="F48" s="61">
        <v>26</v>
      </c>
      <c r="G48" s="47" t="s">
        <v>64</v>
      </c>
      <c r="H48" s="66">
        <v>75</v>
      </c>
      <c r="J48" s="61">
        <v>5</v>
      </c>
      <c r="K48" s="47" t="s">
        <v>99</v>
      </c>
      <c r="L48" s="66">
        <v>30</v>
      </c>
    </row>
    <row r="49" spans="5:15">
      <c r="E49" s="52"/>
      <c r="F49" s="61">
        <v>26</v>
      </c>
      <c r="G49" s="47" t="s">
        <v>81</v>
      </c>
      <c r="H49" s="66">
        <v>25</v>
      </c>
      <c r="J49" s="61">
        <v>6</v>
      </c>
      <c r="K49" s="47" t="s">
        <v>189</v>
      </c>
      <c r="L49" s="66">
        <v>500</v>
      </c>
    </row>
    <row r="50" spans="5:15">
      <c r="E50" s="52"/>
      <c r="F50" s="61">
        <v>27</v>
      </c>
      <c r="G50" s="47" t="s">
        <v>65</v>
      </c>
      <c r="H50" s="66">
        <v>50</v>
      </c>
      <c r="J50" s="61">
        <v>7</v>
      </c>
      <c r="K50" s="47" t="s">
        <v>176</v>
      </c>
      <c r="L50" s="66">
        <v>50</v>
      </c>
    </row>
    <row r="51" spans="5:15">
      <c r="E51" s="52"/>
      <c r="F51" s="61">
        <v>27</v>
      </c>
      <c r="G51" s="47" t="s">
        <v>96</v>
      </c>
      <c r="H51" s="66">
        <v>35</v>
      </c>
      <c r="J51" s="61">
        <v>8</v>
      </c>
      <c r="K51" s="47" t="s">
        <v>68</v>
      </c>
      <c r="L51" s="66">
        <v>40</v>
      </c>
    </row>
    <row r="52" spans="5:15">
      <c r="F52" s="61">
        <v>28</v>
      </c>
      <c r="G52" s="47" t="s">
        <v>63</v>
      </c>
      <c r="H52" s="66">
        <v>50</v>
      </c>
      <c r="J52" s="61">
        <v>8</v>
      </c>
      <c r="K52" s="47" t="s">
        <v>178</v>
      </c>
      <c r="L52" s="66">
        <v>10</v>
      </c>
    </row>
    <row r="53" spans="5:15">
      <c r="F53" s="61">
        <v>28</v>
      </c>
      <c r="G53" s="47" t="s">
        <v>81</v>
      </c>
      <c r="H53" s="66">
        <v>45</v>
      </c>
      <c r="J53" s="61">
        <v>9</v>
      </c>
      <c r="K53" s="47" t="s">
        <v>167</v>
      </c>
      <c r="L53" s="66">
        <v>10</v>
      </c>
    </row>
    <row r="54" spans="5:15">
      <c r="F54" s="61">
        <v>29</v>
      </c>
      <c r="G54" s="47" t="s">
        <v>65</v>
      </c>
      <c r="H54" s="66">
        <v>50</v>
      </c>
      <c r="J54" s="61">
        <v>12</v>
      </c>
      <c r="K54" s="47" t="s">
        <v>185</v>
      </c>
      <c r="L54" s="66">
        <v>15</v>
      </c>
    </row>
    <row r="55" spans="5:15">
      <c r="F55" s="61">
        <v>29</v>
      </c>
      <c r="G55" s="47" t="s">
        <v>163</v>
      </c>
      <c r="H55" s="66">
        <v>30</v>
      </c>
      <c r="J55" s="61">
        <v>13</v>
      </c>
      <c r="K55" s="47" t="s">
        <v>157</v>
      </c>
      <c r="L55" s="66">
        <v>10</v>
      </c>
    </row>
    <row r="56" spans="5:15">
      <c r="F56" s="61">
        <v>29</v>
      </c>
      <c r="G56" s="47" t="s">
        <v>79</v>
      </c>
      <c r="H56" s="66">
        <v>10</v>
      </c>
      <c r="J56" s="61">
        <v>13</v>
      </c>
      <c r="K56" s="47" t="s">
        <v>190</v>
      </c>
      <c r="L56" s="66">
        <v>10</v>
      </c>
    </row>
    <row r="57" spans="5:15">
      <c r="F57" s="61">
        <v>29</v>
      </c>
      <c r="G57" s="47" t="s">
        <v>164</v>
      </c>
      <c r="H57" s="66">
        <v>10</v>
      </c>
      <c r="J57" s="61">
        <v>15</v>
      </c>
      <c r="K57" s="47" t="s">
        <v>68</v>
      </c>
      <c r="L57" s="66">
        <v>30</v>
      </c>
      <c r="O57" s="2" t="s">
        <v>191</v>
      </c>
    </row>
    <row r="58" spans="5:15">
      <c r="F58" s="61">
        <v>30</v>
      </c>
      <c r="G58" s="47" t="s">
        <v>96</v>
      </c>
      <c r="H58" s="66">
        <v>70</v>
      </c>
      <c r="J58" s="61">
        <v>15</v>
      </c>
      <c r="K58" s="47" t="s">
        <v>89</v>
      </c>
      <c r="L58" s="66">
        <v>5</v>
      </c>
    </row>
    <row r="59" spans="5:15">
      <c r="F59" s="61">
        <v>1</v>
      </c>
      <c r="G59" s="47" t="s">
        <v>79</v>
      </c>
      <c r="H59" s="66">
        <v>11</v>
      </c>
      <c r="J59" s="61">
        <v>15</v>
      </c>
      <c r="K59" s="47" t="s">
        <v>99</v>
      </c>
      <c r="L59" s="66">
        <v>25</v>
      </c>
    </row>
    <row r="60" spans="5:15">
      <c r="F60" s="61">
        <v>2</v>
      </c>
      <c r="G60" s="47" t="s">
        <v>81</v>
      </c>
      <c r="H60" s="66">
        <v>10</v>
      </c>
      <c r="J60" s="61">
        <v>16</v>
      </c>
      <c r="K60" s="47" t="s">
        <v>190</v>
      </c>
      <c r="L60" s="66">
        <v>10</v>
      </c>
    </row>
    <row r="61" spans="5:15">
      <c r="F61" s="61">
        <v>3</v>
      </c>
      <c r="G61" s="47" t="s">
        <v>76</v>
      </c>
      <c r="H61" s="66">
        <v>50</v>
      </c>
      <c r="J61" s="61">
        <v>16</v>
      </c>
      <c r="K61" s="47" t="s">
        <v>194</v>
      </c>
      <c r="L61" s="66">
        <v>25</v>
      </c>
    </row>
    <row r="62" spans="5:15">
      <c r="F62" s="61">
        <v>3</v>
      </c>
      <c r="G62" s="47" t="s">
        <v>81</v>
      </c>
      <c r="H62" s="66">
        <v>30</v>
      </c>
      <c r="J62" s="61">
        <v>17</v>
      </c>
      <c r="K62" s="47" t="s">
        <v>157</v>
      </c>
      <c r="L62" s="66">
        <v>10</v>
      </c>
    </row>
    <row r="63" spans="5:15">
      <c r="F63" s="61">
        <v>3</v>
      </c>
      <c r="G63" s="47" t="s">
        <v>72</v>
      </c>
      <c r="H63" s="66">
        <v>30</v>
      </c>
      <c r="J63" s="61">
        <v>17</v>
      </c>
      <c r="K63" s="47" t="s">
        <v>195</v>
      </c>
      <c r="L63" s="66">
        <v>5</v>
      </c>
    </row>
    <row r="64" spans="5:15">
      <c r="F64" s="61">
        <v>3</v>
      </c>
      <c r="G64" s="47" t="s">
        <v>63</v>
      </c>
      <c r="H64" s="66">
        <v>25</v>
      </c>
      <c r="J64" s="61">
        <v>17</v>
      </c>
      <c r="K64" s="47" t="s">
        <v>196</v>
      </c>
      <c r="L64" s="66">
        <v>10</v>
      </c>
    </row>
    <row r="65" spans="6:12">
      <c r="F65" s="61">
        <v>3</v>
      </c>
      <c r="G65" s="47" t="s">
        <v>65</v>
      </c>
      <c r="H65" s="66">
        <v>50</v>
      </c>
      <c r="J65" s="61">
        <v>17</v>
      </c>
      <c r="K65" s="47" t="s">
        <v>173</v>
      </c>
      <c r="L65" s="66">
        <v>85</v>
      </c>
    </row>
    <row r="66" spans="6:12">
      <c r="F66" s="61">
        <v>4</v>
      </c>
      <c r="G66" s="47" t="s">
        <v>65</v>
      </c>
      <c r="H66" s="66">
        <v>50</v>
      </c>
      <c r="J66" s="61">
        <v>18</v>
      </c>
      <c r="K66" s="47" t="s">
        <v>89</v>
      </c>
      <c r="L66" s="66">
        <v>10</v>
      </c>
    </row>
    <row r="67" spans="6:12">
      <c r="F67" s="61">
        <v>5</v>
      </c>
      <c r="G67" s="47" t="s">
        <v>96</v>
      </c>
      <c r="H67" s="66">
        <v>35</v>
      </c>
      <c r="J67" s="61">
        <v>18</v>
      </c>
      <c r="K67" s="47" t="s">
        <v>99</v>
      </c>
      <c r="L67" s="66">
        <v>10</v>
      </c>
    </row>
    <row r="68" spans="6:12">
      <c r="F68" s="61">
        <v>5</v>
      </c>
      <c r="G68" s="47" t="s">
        <v>174</v>
      </c>
      <c r="H68" s="66">
        <v>20</v>
      </c>
      <c r="J68" s="61">
        <v>20</v>
      </c>
      <c r="K68" s="47" t="s">
        <v>201</v>
      </c>
      <c r="L68" s="66">
        <v>5</v>
      </c>
    </row>
    <row r="69" spans="6:12">
      <c r="F69" s="61">
        <v>5</v>
      </c>
      <c r="G69" s="47" t="s">
        <v>81</v>
      </c>
      <c r="H69" s="66">
        <v>25</v>
      </c>
      <c r="J69" s="61">
        <v>20</v>
      </c>
      <c r="K69" s="47" t="s">
        <v>204</v>
      </c>
      <c r="L69" s="66">
        <v>20</v>
      </c>
    </row>
    <row r="70" spans="6:12">
      <c r="F70" s="61">
        <v>6</v>
      </c>
      <c r="G70" s="47" t="s">
        <v>76</v>
      </c>
      <c r="H70" s="66">
        <v>65</v>
      </c>
      <c r="J70" s="61">
        <v>20</v>
      </c>
      <c r="K70" s="47" t="s">
        <v>205</v>
      </c>
      <c r="L70" s="66">
        <v>5</v>
      </c>
    </row>
    <row r="71" spans="6:12">
      <c r="F71" s="61">
        <v>6</v>
      </c>
      <c r="G71" s="47" t="s">
        <v>81</v>
      </c>
      <c r="H71" s="66">
        <v>40</v>
      </c>
      <c r="J71" s="61">
        <v>20</v>
      </c>
      <c r="K71" s="47" t="s">
        <v>206</v>
      </c>
      <c r="L71" s="66">
        <v>1</v>
      </c>
    </row>
    <row r="72" spans="6:12">
      <c r="F72" s="61">
        <v>6</v>
      </c>
      <c r="G72" s="47" t="s">
        <v>65</v>
      </c>
      <c r="H72" s="66">
        <v>50</v>
      </c>
      <c r="J72" s="61">
        <v>21</v>
      </c>
      <c r="K72" s="47" t="s">
        <v>89</v>
      </c>
      <c r="L72" s="66">
        <v>5</v>
      </c>
    </row>
    <row r="73" spans="6:12">
      <c r="F73" s="61">
        <v>7</v>
      </c>
      <c r="G73" s="47" t="s">
        <v>177</v>
      </c>
      <c r="H73" s="66">
        <v>35</v>
      </c>
      <c r="J73" s="61">
        <v>21</v>
      </c>
      <c r="K73" s="47" t="s">
        <v>68</v>
      </c>
      <c r="L73" s="66">
        <v>20</v>
      </c>
    </row>
    <row r="74" spans="6:12">
      <c r="F74" s="61">
        <v>7</v>
      </c>
      <c r="G74" s="47" t="s">
        <v>81</v>
      </c>
      <c r="H74" s="66">
        <v>15</v>
      </c>
      <c r="J74" s="61"/>
      <c r="K74" s="47"/>
      <c r="L74" s="66"/>
    </row>
    <row r="75" spans="6:12">
      <c r="F75" s="61">
        <v>8</v>
      </c>
      <c r="G75" s="47" t="s">
        <v>65</v>
      </c>
      <c r="H75" s="66">
        <v>50</v>
      </c>
      <c r="J75" s="61"/>
      <c r="K75" s="47"/>
      <c r="L75" s="66"/>
    </row>
    <row r="76" spans="6:12">
      <c r="F76" s="61">
        <v>8</v>
      </c>
      <c r="G76" s="47" t="s">
        <v>96</v>
      </c>
      <c r="H76" s="66">
        <v>70</v>
      </c>
      <c r="J76" s="61"/>
      <c r="K76" s="47"/>
      <c r="L76" s="66"/>
    </row>
    <row r="77" spans="6:12">
      <c r="F77" s="61">
        <v>9</v>
      </c>
      <c r="G77" s="47" t="s">
        <v>81</v>
      </c>
      <c r="H77" s="66">
        <v>40</v>
      </c>
      <c r="J77" s="61"/>
      <c r="K77" s="47"/>
      <c r="L77" s="66"/>
    </row>
    <row r="78" spans="6:12">
      <c r="F78" s="61">
        <v>9</v>
      </c>
      <c r="G78" s="47" t="s">
        <v>174</v>
      </c>
      <c r="H78" s="66">
        <v>30</v>
      </c>
      <c r="J78" s="61"/>
      <c r="K78" s="47"/>
      <c r="L78" s="66"/>
    </row>
    <row r="79" spans="6:12">
      <c r="F79" s="61">
        <v>10</v>
      </c>
      <c r="G79" s="47" t="s">
        <v>63</v>
      </c>
      <c r="H79" s="66">
        <v>40</v>
      </c>
      <c r="J79" s="61"/>
      <c r="K79" s="47"/>
      <c r="L79" s="66"/>
    </row>
    <row r="80" spans="6:12">
      <c r="F80" s="61">
        <v>10</v>
      </c>
      <c r="G80" s="47" t="s">
        <v>79</v>
      </c>
      <c r="H80" s="66">
        <v>10</v>
      </c>
      <c r="J80" s="61"/>
      <c r="K80" s="47"/>
      <c r="L80" s="66"/>
    </row>
    <row r="81" spans="6:12">
      <c r="F81" s="61">
        <v>10</v>
      </c>
      <c r="G81" s="47" t="s">
        <v>159</v>
      </c>
      <c r="H81" s="66">
        <v>40</v>
      </c>
      <c r="J81" s="61"/>
      <c r="K81" s="47"/>
      <c r="L81" s="66"/>
    </row>
    <row r="82" spans="6:12">
      <c r="F82" s="61">
        <v>10</v>
      </c>
      <c r="G82" s="47" t="s">
        <v>81</v>
      </c>
      <c r="H82" s="66">
        <v>35</v>
      </c>
      <c r="J82" s="61"/>
      <c r="K82" s="47"/>
      <c r="L82" s="66"/>
    </row>
    <row r="83" spans="6:12">
      <c r="F83" s="61">
        <v>10</v>
      </c>
      <c r="G83" s="47" t="s">
        <v>157</v>
      </c>
      <c r="H83" s="66">
        <v>10</v>
      </c>
      <c r="J83" s="61"/>
      <c r="K83" s="47"/>
      <c r="L83" s="66"/>
    </row>
    <row r="84" spans="6:12">
      <c r="F84" s="61">
        <v>11</v>
      </c>
      <c r="G84" s="47" t="s">
        <v>180</v>
      </c>
      <c r="H84" s="66">
        <v>133</v>
      </c>
      <c r="J84" s="61"/>
      <c r="K84" s="47"/>
      <c r="L84" s="66"/>
    </row>
    <row r="85" spans="6:12">
      <c r="F85" s="61">
        <v>11</v>
      </c>
      <c r="G85" s="47" t="s">
        <v>184</v>
      </c>
      <c r="H85" s="66">
        <v>30</v>
      </c>
      <c r="J85" s="61"/>
      <c r="K85" s="47"/>
      <c r="L85" s="66"/>
    </row>
    <row r="86" spans="6:12">
      <c r="F86" s="61">
        <v>12</v>
      </c>
      <c r="G86" s="47" t="s">
        <v>96</v>
      </c>
      <c r="H86" s="66">
        <v>35</v>
      </c>
      <c r="J86" s="61"/>
      <c r="K86" s="47"/>
      <c r="L86" s="66"/>
    </row>
    <row r="87" spans="6:12">
      <c r="F87" s="61">
        <v>12</v>
      </c>
      <c r="G87" s="47" t="s">
        <v>63</v>
      </c>
      <c r="H87" s="66">
        <v>25</v>
      </c>
      <c r="J87" s="61"/>
      <c r="K87" s="47"/>
      <c r="L87" s="66"/>
    </row>
    <row r="88" spans="6:12">
      <c r="F88" s="61">
        <v>13</v>
      </c>
      <c r="G88" s="47" t="s">
        <v>81</v>
      </c>
      <c r="H88" s="66">
        <v>20</v>
      </c>
      <c r="J88" s="61"/>
      <c r="K88" s="47"/>
      <c r="L88" s="66"/>
    </row>
    <row r="89" spans="6:12">
      <c r="F89" s="61">
        <v>14</v>
      </c>
      <c r="G89" s="47" t="s">
        <v>63</v>
      </c>
      <c r="H89" s="66">
        <v>75</v>
      </c>
      <c r="J89" s="61"/>
      <c r="K89" s="47"/>
      <c r="L89" s="66"/>
    </row>
    <row r="90" spans="6:12">
      <c r="F90" s="61">
        <v>14</v>
      </c>
      <c r="G90" s="47" t="s">
        <v>81</v>
      </c>
      <c r="H90" s="66">
        <v>10</v>
      </c>
      <c r="J90" s="61"/>
      <c r="K90" s="47"/>
      <c r="L90" s="66"/>
    </row>
    <row r="91" spans="6:12">
      <c r="F91" s="61">
        <v>15</v>
      </c>
      <c r="G91" s="47" t="s">
        <v>155</v>
      </c>
      <c r="H91" s="66">
        <v>50</v>
      </c>
      <c r="J91" s="61"/>
      <c r="K91" s="47"/>
      <c r="L91" s="66"/>
    </row>
    <row r="92" spans="6:12">
      <c r="F92" s="61">
        <v>15</v>
      </c>
      <c r="G92" s="47" t="s">
        <v>163</v>
      </c>
      <c r="H92" s="66">
        <v>40</v>
      </c>
      <c r="J92" s="61"/>
      <c r="K92" s="47"/>
      <c r="L92" s="66"/>
    </row>
    <row r="93" spans="6:12">
      <c r="F93" s="61">
        <v>15</v>
      </c>
      <c r="G93" s="47" t="s">
        <v>58</v>
      </c>
      <c r="H93" s="66">
        <v>10</v>
      </c>
      <c r="J93" s="61"/>
      <c r="K93" s="47"/>
      <c r="L93" s="66"/>
    </row>
    <row r="94" spans="6:12">
      <c r="F94" s="61">
        <v>15</v>
      </c>
      <c r="G94" s="47" t="s">
        <v>153</v>
      </c>
      <c r="H94" s="66">
        <v>150</v>
      </c>
      <c r="J94" s="61"/>
      <c r="K94" s="47"/>
      <c r="L94" s="66"/>
    </row>
    <row r="95" spans="6:12">
      <c r="F95" s="61">
        <v>15</v>
      </c>
      <c r="G95" s="47" t="s">
        <v>152</v>
      </c>
      <c r="H95" s="66">
        <v>150</v>
      </c>
      <c r="J95" s="61"/>
      <c r="K95" s="47"/>
      <c r="L95" s="66"/>
    </row>
    <row r="96" spans="6:12">
      <c r="F96" s="61">
        <v>15</v>
      </c>
      <c r="G96" s="47" t="s">
        <v>96</v>
      </c>
      <c r="H96" s="66">
        <v>35</v>
      </c>
      <c r="J96" s="61"/>
      <c r="K96" s="47"/>
      <c r="L96" s="66"/>
    </row>
    <row r="97" spans="6:12">
      <c r="F97" s="61">
        <v>16</v>
      </c>
      <c r="G97" s="47" t="s">
        <v>81</v>
      </c>
      <c r="H97" s="66">
        <v>30</v>
      </c>
      <c r="J97" s="61"/>
      <c r="K97" s="47"/>
      <c r="L97" s="66"/>
    </row>
    <row r="98" spans="6:12">
      <c r="F98" s="61">
        <v>17</v>
      </c>
      <c r="G98" s="47" t="s">
        <v>197</v>
      </c>
      <c r="H98" s="66">
        <v>250</v>
      </c>
      <c r="J98" s="61"/>
      <c r="K98" s="47"/>
      <c r="L98" s="66"/>
    </row>
    <row r="99" spans="6:12">
      <c r="F99" s="61">
        <v>17</v>
      </c>
      <c r="G99" s="47" t="s">
        <v>63</v>
      </c>
      <c r="H99" s="66">
        <v>20</v>
      </c>
      <c r="J99" s="61"/>
      <c r="K99" s="47"/>
      <c r="L99" s="66"/>
    </row>
    <row r="100" spans="6:12">
      <c r="F100" s="61">
        <v>17</v>
      </c>
      <c r="G100" s="47" t="s">
        <v>81</v>
      </c>
      <c r="H100" s="66">
        <v>10</v>
      </c>
      <c r="J100" s="61"/>
      <c r="K100" s="47"/>
      <c r="L100" s="66"/>
    </row>
    <row r="101" spans="6:12">
      <c r="F101" s="61">
        <v>17</v>
      </c>
      <c r="G101" s="47" t="s">
        <v>198</v>
      </c>
      <c r="H101" s="66">
        <v>10</v>
      </c>
      <c r="J101" s="61"/>
      <c r="K101" s="47"/>
      <c r="L101" s="66"/>
    </row>
    <row r="102" spans="6:12">
      <c r="F102" s="61">
        <v>18</v>
      </c>
      <c r="G102" s="47" t="s">
        <v>96</v>
      </c>
      <c r="H102" s="66">
        <v>35</v>
      </c>
      <c r="J102" s="61"/>
      <c r="K102" s="47"/>
      <c r="L102" s="66"/>
    </row>
    <row r="103" spans="6:12">
      <c r="F103" s="61">
        <v>18</v>
      </c>
      <c r="G103" s="47" t="s">
        <v>199</v>
      </c>
      <c r="H103" s="66">
        <v>40</v>
      </c>
      <c r="J103" s="61"/>
      <c r="K103" s="47"/>
      <c r="L103" s="66"/>
    </row>
    <row r="104" spans="6:12">
      <c r="F104" s="61">
        <v>18</v>
      </c>
      <c r="G104" s="47" t="s">
        <v>63</v>
      </c>
      <c r="H104" s="66">
        <v>50</v>
      </c>
      <c r="J104" s="61"/>
      <c r="K104" s="47"/>
      <c r="L104" s="66"/>
    </row>
    <row r="105" spans="6:12">
      <c r="F105" s="61">
        <v>18</v>
      </c>
      <c r="G105" s="47" t="s">
        <v>81</v>
      </c>
      <c r="H105" s="66">
        <v>25</v>
      </c>
      <c r="J105" s="61"/>
      <c r="K105" s="47"/>
      <c r="L105" s="66"/>
    </row>
    <row r="106" spans="6:12">
      <c r="F106" s="61">
        <v>19</v>
      </c>
      <c r="G106" s="47" t="s">
        <v>180</v>
      </c>
      <c r="H106" s="66">
        <v>95</v>
      </c>
      <c r="J106" s="61"/>
      <c r="K106" s="47"/>
      <c r="L106" s="66"/>
    </row>
    <row r="107" spans="6:12">
      <c r="F107" s="61">
        <v>20</v>
      </c>
      <c r="G107" s="47" t="s">
        <v>63</v>
      </c>
      <c r="H107" s="66">
        <v>25</v>
      </c>
      <c r="J107" s="61"/>
      <c r="K107" s="47"/>
      <c r="L107" s="66"/>
    </row>
    <row r="108" spans="6:12">
      <c r="F108" s="61">
        <v>20</v>
      </c>
      <c r="G108" s="47" t="s">
        <v>81</v>
      </c>
      <c r="H108" s="66">
        <v>25</v>
      </c>
      <c r="J108" s="61"/>
      <c r="K108" s="47"/>
      <c r="L108" s="66"/>
    </row>
    <row r="109" spans="6:12">
      <c r="F109" s="61">
        <v>20</v>
      </c>
      <c r="G109" s="47" t="s">
        <v>72</v>
      </c>
      <c r="H109" s="66">
        <v>25</v>
      </c>
      <c r="J109" s="61"/>
      <c r="K109" s="47"/>
      <c r="L109" s="66"/>
    </row>
    <row r="110" spans="6:12">
      <c r="F110" s="61">
        <v>20</v>
      </c>
      <c r="G110" s="47" t="s">
        <v>151</v>
      </c>
      <c r="H110" s="66">
        <v>35</v>
      </c>
      <c r="J110" s="61"/>
      <c r="K110" s="47"/>
      <c r="L110" s="66"/>
    </row>
    <row r="111" spans="6:12">
      <c r="F111" s="61">
        <v>20</v>
      </c>
      <c r="G111" s="47" t="s">
        <v>200</v>
      </c>
      <c r="H111" s="66">
        <v>5</v>
      </c>
      <c r="J111" s="61"/>
      <c r="K111" s="47"/>
      <c r="L111" s="66"/>
    </row>
    <row r="112" spans="6:12">
      <c r="F112" s="61">
        <v>20</v>
      </c>
      <c r="G112" s="47" t="s">
        <v>65</v>
      </c>
      <c r="H112" s="66">
        <v>50</v>
      </c>
      <c r="J112" s="61"/>
      <c r="K112" s="47"/>
      <c r="L112" s="66"/>
    </row>
    <row r="113" spans="6:12">
      <c r="F113" s="61">
        <v>20</v>
      </c>
      <c r="G113" s="47" t="s">
        <v>79</v>
      </c>
      <c r="H113" s="66">
        <v>5</v>
      </c>
      <c r="J113" s="61"/>
      <c r="K113" s="47"/>
      <c r="L113" s="66"/>
    </row>
    <row r="114" spans="6:12">
      <c r="F114" s="61">
        <v>20</v>
      </c>
      <c r="G114" s="47" t="s">
        <v>96</v>
      </c>
      <c r="H114" s="66">
        <v>70</v>
      </c>
      <c r="J114" s="61"/>
      <c r="K114" s="47"/>
      <c r="L114" s="66"/>
    </row>
    <row r="115" spans="6:12">
      <c r="F115" s="61">
        <v>21</v>
      </c>
      <c r="G115" s="47" t="s">
        <v>155</v>
      </c>
      <c r="H115" s="66">
        <v>100</v>
      </c>
      <c r="J115" s="61"/>
      <c r="K115" s="47"/>
      <c r="L115" s="66"/>
    </row>
    <row r="116" spans="6:12">
      <c r="F116" s="61">
        <v>21</v>
      </c>
      <c r="G116" s="47" t="s">
        <v>63</v>
      </c>
      <c r="H116" s="66">
        <v>25</v>
      </c>
      <c r="J116" s="61"/>
      <c r="K116" s="47"/>
      <c r="L116" s="66"/>
    </row>
    <row r="117" spans="6:12">
      <c r="F117" s="61">
        <v>21</v>
      </c>
      <c r="G117" s="47" t="s">
        <v>81</v>
      </c>
      <c r="H117" s="66">
        <v>20</v>
      </c>
      <c r="J117" s="61"/>
      <c r="K117" s="47"/>
      <c r="L117" s="66"/>
    </row>
    <row r="118" spans="6:12">
      <c r="F118" s="61"/>
      <c r="G118" s="47"/>
      <c r="H118" s="66"/>
      <c r="J118" s="61"/>
      <c r="K118" s="47"/>
      <c r="L118" s="66"/>
    </row>
    <row r="119" spans="6:12">
      <c r="F119" s="61"/>
      <c r="G119" s="48" t="s">
        <v>145</v>
      </c>
      <c r="H119" s="69">
        <f>SUM(H32:H118)</f>
        <v>3673</v>
      </c>
      <c r="J119" s="68"/>
      <c r="K119" s="48" t="s">
        <v>146</v>
      </c>
      <c r="L119" s="69">
        <f>SUM(L32:L95)</f>
        <v>1706</v>
      </c>
    </row>
    <row r="120" spans="6:12">
      <c r="I120" s="39"/>
    </row>
  </sheetData>
  <mergeCells count="8">
    <mergeCell ref="B2:D2"/>
    <mergeCell ref="F2:H2"/>
    <mergeCell ref="J2:L2"/>
    <mergeCell ref="N2:P2"/>
    <mergeCell ref="B30:D30"/>
    <mergeCell ref="F30:H30"/>
    <mergeCell ref="J30:L30"/>
    <mergeCell ref="N30:P30"/>
  </mergeCells>
  <pageMargins left="0.7" right="0.7" top="0.75" bottom="0.75" header="0.3" footer="0.3"/>
  <pageSetup paperSize="2824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Estado financiero</vt:lpstr>
      <vt:lpstr>Gastos mes actual</vt:lpstr>
      <vt:lpstr>CXP</vt:lpstr>
      <vt:lpstr>leyenda</vt:lpstr>
      <vt:lpstr>Sep</vt:lpstr>
      <vt:lpstr>Oct</vt:lpstr>
    </vt:vector>
  </TitlesOfParts>
  <Company>Claro Dominicana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 Sanchez (ClaroDom)</dc:creator>
  <cp:lastModifiedBy>Adelson</cp:lastModifiedBy>
  <cp:lastPrinted>2020-03-22T22:20:16Z</cp:lastPrinted>
  <dcterms:created xsi:type="dcterms:W3CDTF">2020-03-03T13:29:03Z</dcterms:created>
  <dcterms:modified xsi:type="dcterms:W3CDTF">2020-11-16T01:20:43Z</dcterms:modified>
</cp:coreProperties>
</file>