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644" activeTab="2"/>
  </bookViews>
  <sheets>
    <sheet name="Inventario" sheetId="1" r:id="rId1"/>
    <sheet name="Saber si es bueno" sheetId="4" r:id="rId2"/>
    <sheet name="Credito" sheetId="6" r:id="rId3"/>
    <sheet name="presu. jugo" sheetId="9" r:id="rId4"/>
  </sheets>
  <definedNames>
    <definedName name="_xlnm.Print_Area" localSheetId="1">'Saber si es bueno'!$B$3:$C$7</definedName>
  </definedNames>
  <calcPr calcId="124519"/>
  <fileRecoveryPr repairLoad="1"/>
</workbook>
</file>

<file path=xl/calcChain.xml><?xml version="1.0" encoding="utf-8"?>
<calcChain xmlns="http://schemas.openxmlformats.org/spreadsheetml/2006/main">
  <c r="D12" i="6"/>
  <c r="J18" i="1"/>
  <c r="K18" s="1"/>
  <c r="I18"/>
  <c r="H18"/>
  <c r="J12"/>
  <c r="I12"/>
  <c r="H12"/>
  <c r="J10"/>
  <c r="I10"/>
  <c r="H10"/>
  <c r="J6"/>
  <c r="I6"/>
  <c r="H6"/>
  <c r="K25"/>
  <c r="E33" i="9"/>
  <c r="E34"/>
  <c r="D25"/>
  <c r="D26"/>
  <c r="D27"/>
  <c r="D28"/>
  <c r="D24"/>
  <c r="D29" s="1"/>
  <c r="C35" s="1"/>
  <c r="D35" s="1"/>
  <c r="E17"/>
  <c r="E16"/>
  <c r="E11"/>
  <c r="E10"/>
  <c r="F3"/>
  <c r="J5" i="1"/>
  <c r="J7"/>
  <c r="J8"/>
  <c r="J15"/>
  <c r="J16"/>
  <c r="J17"/>
  <c r="J19"/>
  <c r="J23"/>
  <c r="J24"/>
  <c r="J20"/>
  <c r="J21"/>
  <c r="J9"/>
  <c r="J13"/>
  <c r="J11"/>
  <c r="I5"/>
  <c r="I7"/>
  <c r="I8"/>
  <c r="I15"/>
  <c r="I16"/>
  <c r="I17"/>
  <c r="I19"/>
  <c r="I23"/>
  <c r="I24"/>
  <c r="I20"/>
  <c r="I21"/>
  <c r="I9"/>
  <c r="I13"/>
  <c r="I11"/>
  <c r="J4"/>
  <c r="I4"/>
  <c r="I27" s="1"/>
  <c r="H5"/>
  <c r="H7"/>
  <c r="H8"/>
  <c r="H15"/>
  <c r="H16"/>
  <c r="H17"/>
  <c r="H19"/>
  <c r="H23"/>
  <c r="H24"/>
  <c r="H20"/>
  <c r="H21"/>
  <c r="H9"/>
  <c r="H13"/>
  <c r="H11"/>
  <c r="H4"/>
  <c r="K6" l="1"/>
  <c r="K12"/>
  <c r="K10"/>
  <c r="E35" i="9"/>
  <c r="E12"/>
  <c r="E18"/>
  <c r="J27" i="1"/>
  <c r="K11"/>
  <c r="K20"/>
  <c r="K23"/>
  <c r="K17"/>
  <c r="K7"/>
  <c r="K13"/>
  <c r="K9"/>
  <c r="K21"/>
  <c r="K24"/>
  <c r="K19"/>
  <c r="K16"/>
  <c r="K15"/>
  <c r="K8"/>
  <c r="K5"/>
  <c r="K4"/>
  <c r="K27" l="1"/>
</calcChain>
</file>

<file path=xl/sharedStrings.xml><?xml version="1.0" encoding="utf-8"?>
<sst xmlns="http://schemas.openxmlformats.org/spreadsheetml/2006/main" count="120" uniqueCount="81">
  <si>
    <t>Producto</t>
  </si>
  <si>
    <t>beneficio</t>
  </si>
  <si>
    <t>Guineo</t>
  </si>
  <si>
    <t>papa</t>
  </si>
  <si>
    <t>ud</t>
  </si>
  <si>
    <t>lb</t>
  </si>
  <si>
    <t>yuca</t>
  </si>
  <si>
    <t>ID</t>
  </si>
  <si>
    <t>Cant.</t>
  </si>
  <si>
    <t>Total</t>
  </si>
  <si>
    <t>Costo</t>
  </si>
  <si>
    <t>Precio</t>
  </si>
  <si>
    <t>difer.</t>
  </si>
  <si>
    <t>Venta</t>
  </si>
  <si>
    <t>Compra</t>
  </si>
  <si>
    <t>Exist.</t>
  </si>
  <si>
    <t>debes ser color canela y debe tener poca agua y sonar chiqui chiqui</t>
  </si>
  <si>
    <t>Pinchar con un alfiler en la parte de arriba,  frotaremos el liquido amarillo con los dedos.  Si se vuelve seco la auyama es buena. (las mejores son las arrugadas.)</t>
  </si>
  <si>
    <t>producto</t>
  </si>
  <si>
    <t>detalle</t>
  </si>
  <si>
    <t>Coco seco</t>
  </si>
  <si>
    <t>Blanca completa con cascara gruesa amarillenta o rosadita y sin puntos negros en la masa</t>
  </si>
  <si>
    <t>que no sea verde, que sea completamente de un solo color amarillo claro</t>
  </si>
  <si>
    <t>Manzana de oro</t>
  </si>
  <si>
    <t>total</t>
  </si>
  <si>
    <t>Cliente</t>
  </si>
  <si>
    <t>Monto</t>
  </si>
  <si>
    <t>Fecha</t>
  </si>
  <si>
    <t>Jeuris</t>
  </si>
  <si>
    <t>Maria tinaco</t>
  </si>
  <si>
    <t>Sandra yaya</t>
  </si>
  <si>
    <t>amarilis vecina</t>
  </si>
  <si>
    <t>Gastos taxi y carrito</t>
  </si>
  <si>
    <t>Pablo el Largo</t>
  </si>
  <si>
    <t>Naranja agria</t>
  </si>
  <si>
    <t>Papa</t>
  </si>
  <si>
    <t>Yuca</t>
  </si>
  <si>
    <t>Mandarina</t>
  </si>
  <si>
    <t>Cebolla</t>
  </si>
  <si>
    <t>Ajo</t>
  </si>
  <si>
    <t>Batata dulce</t>
  </si>
  <si>
    <t>Yautia coco</t>
  </si>
  <si>
    <t>Platano criollo</t>
  </si>
  <si>
    <t>VIVERES</t>
  </si>
  <si>
    <t>FRUTAS</t>
  </si>
  <si>
    <t>VEGETALES, VERDURAS Y OTROS</t>
  </si>
  <si>
    <t>Claudio el Gordo</t>
  </si>
  <si>
    <t>Cant. Total</t>
  </si>
  <si>
    <t>cant.</t>
  </si>
  <si>
    <t>precio</t>
  </si>
  <si>
    <t>costo</t>
  </si>
  <si>
    <t>cant</t>
  </si>
  <si>
    <t>tamaño</t>
  </si>
  <si>
    <t>grande</t>
  </si>
  <si>
    <t>pequeño</t>
  </si>
  <si>
    <t>3 unidades</t>
  </si>
  <si>
    <t>1 unidad</t>
  </si>
  <si>
    <t>vasos de agua</t>
  </si>
  <si>
    <t>zanahoria grande</t>
  </si>
  <si>
    <t>vaso foam</t>
  </si>
  <si>
    <t>azucar lb</t>
  </si>
  <si>
    <t>china</t>
  </si>
  <si>
    <t>Descripcion</t>
  </si>
  <si>
    <t>Beneficio</t>
  </si>
  <si>
    <t>presupuesto de 1 galon jugo china</t>
  </si>
  <si>
    <t>Morir soñando</t>
  </si>
  <si>
    <t>Jugo de china</t>
  </si>
  <si>
    <t>Galón jugo de china</t>
  </si>
  <si>
    <t>China dulce</t>
  </si>
  <si>
    <t>Aguacate</t>
  </si>
  <si>
    <t>Ramona Vecina</t>
  </si>
  <si>
    <t>Auyama de puré</t>
  </si>
  <si>
    <t>Auyama</t>
  </si>
  <si>
    <t>Efectivo al 13/11/20</t>
  </si>
  <si>
    <t>Balance general al 13/11/20</t>
  </si>
  <si>
    <t>Platano viejo</t>
  </si>
  <si>
    <t>Auyama de puré vieja</t>
  </si>
  <si>
    <t>Yautia coco vieja</t>
  </si>
  <si>
    <t>Mandarina vieja</t>
  </si>
  <si>
    <t>Julio vecino</t>
  </si>
  <si>
    <t>unid. med.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</si>
</sst>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" fontId="0" fillId="0" borderId="0" xfId="1" applyNumberFormat="1" applyFont="1"/>
    <xf numFmtId="4" fontId="2" fillId="0" borderId="1" xfId="1" applyNumberFormat="1" applyFont="1" applyBorder="1"/>
    <xf numFmtId="4" fontId="0" fillId="0" borderId="1" xfId="1" applyNumberFormat="1" applyFont="1" applyBorder="1"/>
    <xf numFmtId="4" fontId="2" fillId="0" borderId="0" xfId="1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1FE12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9"/>
  <sheetViews>
    <sheetView showGridLines="0" workbookViewId="0">
      <selection activeCell="M5" sqref="M5"/>
    </sheetView>
  </sheetViews>
  <sheetFormatPr baseColWidth="10" defaultRowHeight="15"/>
  <cols>
    <col min="1" max="1" width="4.42578125" customWidth="1"/>
    <col min="2" max="2" width="5" style="6" customWidth="1"/>
    <col min="3" max="3" width="30.140625" bestFit="1" customWidth="1"/>
    <col min="4" max="4" width="6.28515625" style="1" customWidth="1"/>
    <col min="5" max="5" width="8" style="15" bestFit="1" customWidth="1"/>
    <col min="6" max="7" width="8.85546875" style="15" bestFit="1" customWidth="1"/>
    <col min="8" max="8" width="7.7109375" style="15" bestFit="1" customWidth="1"/>
    <col min="9" max="10" width="11.7109375" style="15" bestFit="1" customWidth="1"/>
    <col min="11" max="11" width="10.7109375" style="15" bestFit="1" customWidth="1"/>
    <col min="13" max="13" width="60.85546875" customWidth="1"/>
  </cols>
  <sheetData>
    <row r="2" spans="2:11" ht="30">
      <c r="B2" s="8" t="s">
        <v>7</v>
      </c>
      <c r="C2" s="9" t="s">
        <v>0</v>
      </c>
      <c r="D2" s="19" t="s">
        <v>80</v>
      </c>
      <c r="E2" s="16" t="s">
        <v>15</v>
      </c>
      <c r="F2" s="16" t="s">
        <v>10</v>
      </c>
      <c r="G2" s="16" t="s">
        <v>11</v>
      </c>
      <c r="H2" s="16" t="s">
        <v>12</v>
      </c>
      <c r="I2" s="16" t="s">
        <v>14</v>
      </c>
      <c r="J2" s="16" t="s">
        <v>13</v>
      </c>
      <c r="K2" s="16" t="s">
        <v>1</v>
      </c>
    </row>
    <row r="3" spans="2:11">
      <c r="B3" s="11"/>
      <c r="C3" s="12" t="s">
        <v>43</v>
      </c>
      <c r="D3" s="12"/>
      <c r="E3" s="12"/>
      <c r="F3" s="12"/>
      <c r="G3" s="12"/>
      <c r="H3" s="12"/>
      <c r="I3" s="12"/>
      <c r="J3" s="12"/>
      <c r="K3" s="12"/>
    </row>
    <row r="4" spans="2:11">
      <c r="B4" s="13">
        <v>1</v>
      </c>
      <c r="C4" s="10" t="s">
        <v>2</v>
      </c>
      <c r="D4" s="14" t="s">
        <v>4</v>
      </c>
      <c r="E4" s="17">
        <v>150</v>
      </c>
      <c r="F4" s="17">
        <v>2</v>
      </c>
      <c r="G4" s="17">
        <v>4</v>
      </c>
      <c r="H4" s="17">
        <f>G4-F4</f>
        <v>2</v>
      </c>
      <c r="I4" s="17">
        <f>E4*F4</f>
        <v>300</v>
      </c>
      <c r="J4" s="17">
        <f>E4*G4</f>
        <v>600</v>
      </c>
      <c r="K4" s="17">
        <f>J4-I4</f>
        <v>300</v>
      </c>
    </row>
    <row r="5" spans="2:11">
      <c r="B5" s="13">
        <v>2</v>
      </c>
      <c r="C5" s="10" t="s">
        <v>75</v>
      </c>
      <c r="D5" s="14" t="s">
        <v>4</v>
      </c>
      <c r="E5" s="17">
        <v>43</v>
      </c>
      <c r="F5" s="17">
        <v>12.12</v>
      </c>
      <c r="G5" s="17">
        <v>15</v>
      </c>
      <c r="H5" s="17">
        <f t="shared" ref="H5:H24" si="0">G5-F5</f>
        <v>2.8800000000000008</v>
      </c>
      <c r="I5" s="17">
        <f t="shared" ref="I5:I24" si="1">E5*F5</f>
        <v>521.16</v>
      </c>
      <c r="J5" s="17">
        <f t="shared" ref="J5:J24" si="2">E5*G5</f>
        <v>645</v>
      </c>
      <c r="K5" s="17">
        <f t="shared" ref="K5:K25" si="3">J5-I5</f>
        <v>123.84000000000003</v>
      </c>
    </row>
    <row r="6" spans="2:11">
      <c r="B6" s="13">
        <v>2</v>
      </c>
      <c r="C6" s="10" t="s">
        <v>42</v>
      </c>
      <c r="D6" s="14" t="s">
        <v>4</v>
      </c>
      <c r="E6" s="17">
        <v>176</v>
      </c>
      <c r="F6" s="17">
        <v>13.64</v>
      </c>
      <c r="G6" s="17">
        <v>20</v>
      </c>
      <c r="H6" s="17">
        <f t="shared" ref="H6" si="4">G6-F6</f>
        <v>6.3599999999999994</v>
      </c>
      <c r="I6" s="17">
        <f t="shared" ref="I6" si="5">E6*F6</f>
        <v>2400.6400000000003</v>
      </c>
      <c r="J6" s="17">
        <f t="shared" ref="J6" si="6">E6*G6</f>
        <v>3520</v>
      </c>
      <c r="K6" s="17">
        <f t="shared" ref="K6" si="7">J6-I6</f>
        <v>1119.3599999999997</v>
      </c>
    </row>
    <row r="7" spans="2:11">
      <c r="B7" s="13">
        <v>3</v>
      </c>
      <c r="C7" s="10" t="s">
        <v>35</v>
      </c>
      <c r="D7" s="14" t="s">
        <v>5</v>
      </c>
      <c r="E7" s="17">
        <v>5.72</v>
      </c>
      <c r="F7" s="17">
        <v>14.17</v>
      </c>
      <c r="G7" s="17">
        <v>20</v>
      </c>
      <c r="H7" s="17">
        <f t="shared" si="0"/>
        <v>5.83</v>
      </c>
      <c r="I7" s="17">
        <f t="shared" si="1"/>
        <v>81.052399999999992</v>
      </c>
      <c r="J7" s="17">
        <f t="shared" si="2"/>
        <v>114.39999999999999</v>
      </c>
      <c r="K7" s="17">
        <f t="shared" si="3"/>
        <v>33.3476</v>
      </c>
    </row>
    <row r="8" spans="2:11">
      <c r="B8" s="13">
        <v>4</v>
      </c>
      <c r="C8" s="10" t="s">
        <v>36</v>
      </c>
      <c r="D8" s="14" t="s">
        <v>5</v>
      </c>
      <c r="E8" s="17">
        <v>60</v>
      </c>
      <c r="F8" s="17">
        <v>8.85</v>
      </c>
      <c r="G8" s="17">
        <v>14</v>
      </c>
      <c r="H8" s="17">
        <f t="shared" si="0"/>
        <v>5.15</v>
      </c>
      <c r="I8" s="17">
        <f t="shared" si="1"/>
        <v>531</v>
      </c>
      <c r="J8" s="17">
        <f t="shared" si="2"/>
        <v>840</v>
      </c>
      <c r="K8" s="17">
        <f t="shared" si="3"/>
        <v>309</v>
      </c>
    </row>
    <row r="9" spans="2:11">
      <c r="B9" s="13">
        <v>16</v>
      </c>
      <c r="C9" s="10" t="s">
        <v>76</v>
      </c>
      <c r="D9" s="14" t="s">
        <v>5</v>
      </c>
      <c r="E9" s="17">
        <v>10.26</v>
      </c>
      <c r="F9" s="17">
        <v>19.350000000000001</v>
      </c>
      <c r="G9" s="17">
        <v>28</v>
      </c>
      <c r="H9" s="17">
        <f>G9-F9</f>
        <v>8.6499999999999986</v>
      </c>
      <c r="I9" s="17">
        <f>E9*F9</f>
        <v>198.53100000000001</v>
      </c>
      <c r="J9" s="17">
        <f>E9*G9</f>
        <v>287.27999999999997</v>
      </c>
      <c r="K9" s="17">
        <f>J9-I9</f>
        <v>88.748999999999967</v>
      </c>
    </row>
    <row r="10" spans="2:11">
      <c r="B10" s="13">
        <v>16</v>
      </c>
      <c r="C10" s="10" t="s">
        <v>71</v>
      </c>
      <c r="D10" s="14" t="s">
        <v>5</v>
      </c>
      <c r="E10" s="17">
        <v>23.25</v>
      </c>
      <c r="F10" s="17">
        <v>15.05</v>
      </c>
      <c r="G10" s="17">
        <v>28</v>
      </c>
      <c r="H10" s="17">
        <f>G10-F10</f>
        <v>12.95</v>
      </c>
      <c r="I10" s="17">
        <f>E10*F10</f>
        <v>349.91250000000002</v>
      </c>
      <c r="J10" s="17">
        <f>E10*G10</f>
        <v>651</v>
      </c>
      <c r="K10" s="17">
        <f>J10-I10</f>
        <v>301.08749999999998</v>
      </c>
    </row>
    <row r="11" spans="2:11">
      <c r="B11" s="13">
        <v>19</v>
      </c>
      <c r="C11" s="10" t="s">
        <v>77</v>
      </c>
      <c r="D11" s="14" t="s">
        <v>5</v>
      </c>
      <c r="E11" s="17">
        <v>4.1399999999999997</v>
      </c>
      <c r="F11" s="17">
        <v>33.14</v>
      </c>
      <c r="G11" s="17">
        <v>45</v>
      </c>
      <c r="H11" s="17">
        <f>G11-F11</f>
        <v>11.86</v>
      </c>
      <c r="I11" s="17">
        <f>E11*F11</f>
        <v>137.1996</v>
      </c>
      <c r="J11" s="17">
        <f>E11*G11</f>
        <v>186.29999999999998</v>
      </c>
      <c r="K11" s="17">
        <f>J11-I11</f>
        <v>49.100399999999979</v>
      </c>
    </row>
    <row r="12" spans="2:11">
      <c r="B12" s="13">
        <v>19</v>
      </c>
      <c r="C12" s="10" t="s">
        <v>41</v>
      </c>
      <c r="D12" s="14" t="s">
        <v>5</v>
      </c>
      <c r="E12" s="17">
        <v>26.4</v>
      </c>
      <c r="F12" s="17">
        <v>29.92</v>
      </c>
      <c r="G12" s="17">
        <v>45</v>
      </c>
      <c r="H12" s="17">
        <f>G12-F12</f>
        <v>15.079999999999998</v>
      </c>
      <c r="I12" s="17">
        <f>E12*F12</f>
        <v>789.88800000000003</v>
      </c>
      <c r="J12" s="17">
        <f>E12*G12</f>
        <v>1188</v>
      </c>
      <c r="K12" s="17">
        <f>J12-I12</f>
        <v>398.11199999999997</v>
      </c>
    </row>
    <row r="13" spans="2:11">
      <c r="B13" s="13">
        <v>18</v>
      </c>
      <c r="C13" s="10" t="s">
        <v>40</v>
      </c>
      <c r="D13" s="14" t="s">
        <v>5</v>
      </c>
      <c r="E13" s="17">
        <v>4.1399999999999997</v>
      </c>
      <c r="F13" s="17">
        <v>13.33</v>
      </c>
      <c r="G13" s="17">
        <v>20</v>
      </c>
      <c r="H13" s="17">
        <f>G13-F13</f>
        <v>6.67</v>
      </c>
      <c r="I13" s="17">
        <f>E13*F13</f>
        <v>55.186199999999999</v>
      </c>
      <c r="J13" s="17">
        <f>E13*G13</f>
        <v>82.8</v>
      </c>
      <c r="K13" s="17">
        <f>J13-I13</f>
        <v>27.613799999999998</v>
      </c>
    </row>
    <row r="14" spans="2:11">
      <c r="B14" s="13"/>
      <c r="C14" s="12" t="s">
        <v>44</v>
      </c>
      <c r="D14" s="12"/>
      <c r="E14" s="12"/>
      <c r="F14" s="12"/>
      <c r="G14" s="12"/>
      <c r="H14" s="12"/>
      <c r="I14" s="12"/>
      <c r="J14" s="12"/>
      <c r="K14" s="12"/>
    </row>
    <row r="15" spans="2:11">
      <c r="B15" s="13">
        <v>6</v>
      </c>
      <c r="C15" s="10" t="s">
        <v>68</v>
      </c>
      <c r="D15" s="14" t="s">
        <v>4</v>
      </c>
      <c r="E15" s="17">
        <v>190</v>
      </c>
      <c r="F15" s="17">
        <v>5.68</v>
      </c>
      <c r="G15" s="17">
        <v>15</v>
      </c>
      <c r="H15" s="17">
        <f t="shared" si="0"/>
        <v>9.32</v>
      </c>
      <c r="I15" s="17">
        <f t="shared" si="1"/>
        <v>1079.2</v>
      </c>
      <c r="J15" s="17">
        <f t="shared" si="2"/>
        <v>2850</v>
      </c>
      <c r="K15" s="17">
        <f t="shared" si="3"/>
        <v>1770.8</v>
      </c>
    </row>
    <row r="16" spans="2:11">
      <c r="B16" s="13">
        <v>8</v>
      </c>
      <c r="C16" s="10" t="s">
        <v>34</v>
      </c>
      <c r="D16" s="14" t="s">
        <v>4</v>
      </c>
      <c r="E16" s="17">
        <v>10</v>
      </c>
      <c r="F16" s="17">
        <v>4</v>
      </c>
      <c r="G16" s="17">
        <v>7.5</v>
      </c>
      <c r="H16" s="17">
        <f t="shared" si="0"/>
        <v>3.5</v>
      </c>
      <c r="I16" s="17">
        <f t="shared" si="1"/>
        <v>40</v>
      </c>
      <c r="J16" s="17">
        <f t="shared" si="2"/>
        <v>75</v>
      </c>
      <c r="K16" s="17">
        <f t="shared" si="3"/>
        <v>35</v>
      </c>
    </row>
    <row r="17" spans="2:11">
      <c r="B17" s="13">
        <v>9</v>
      </c>
      <c r="C17" s="10" t="s">
        <v>78</v>
      </c>
      <c r="D17" s="14" t="s">
        <v>4</v>
      </c>
      <c r="E17" s="17">
        <v>71</v>
      </c>
      <c r="F17" s="17">
        <v>5</v>
      </c>
      <c r="G17" s="17">
        <v>10</v>
      </c>
      <c r="H17" s="17">
        <f t="shared" si="0"/>
        <v>5</v>
      </c>
      <c r="I17" s="17">
        <f t="shared" si="1"/>
        <v>355</v>
      </c>
      <c r="J17" s="17">
        <f t="shared" si="2"/>
        <v>710</v>
      </c>
      <c r="K17" s="17">
        <f t="shared" si="3"/>
        <v>355</v>
      </c>
    </row>
    <row r="18" spans="2:11">
      <c r="B18" s="13">
        <v>9</v>
      </c>
      <c r="C18" s="10" t="s">
        <v>37</v>
      </c>
      <c r="D18" s="14" t="s">
        <v>4</v>
      </c>
      <c r="E18" s="17">
        <v>100</v>
      </c>
      <c r="F18" s="17">
        <v>5</v>
      </c>
      <c r="G18" s="17">
        <v>10</v>
      </c>
      <c r="H18" s="17">
        <f t="shared" ref="H18" si="8">G18-F18</f>
        <v>5</v>
      </c>
      <c r="I18" s="17">
        <f t="shared" ref="I18" si="9">E18*F18</f>
        <v>500</v>
      </c>
      <c r="J18" s="17">
        <f t="shared" ref="J18" si="10">E18*G18</f>
        <v>1000</v>
      </c>
      <c r="K18" s="17">
        <f t="shared" ref="K18" si="11">J18-I18</f>
        <v>500</v>
      </c>
    </row>
    <row r="19" spans="2:11">
      <c r="B19" s="13">
        <v>10</v>
      </c>
      <c r="C19" s="10" t="s">
        <v>23</v>
      </c>
      <c r="D19" s="14" t="s">
        <v>4</v>
      </c>
      <c r="E19" s="17">
        <v>2</v>
      </c>
      <c r="F19" s="17">
        <v>6.5</v>
      </c>
      <c r="G19" s="17">
        <v>12.5</v>
      </c>
      <c r="H19" s="17">
        <f t="shared" si="0"/>
        <v>6</v>
      </c>
      <c r="I19" s="17">
        <f t="shared" si="1"/>
        <v>13</v>
      </c>
      <c r="J19" s="17">
        <f t="shared" si="2"/>
        <v>25</v>
      </c>
      <c r="K19" s="17">
        <f t="shared" si="3"/>
        <v>12</v>
      </c>
    </row>
    <row r="20" spans="2:11">
      <c r="B20" s="13">
        <v>13</v>
      </c>
      <c r="C20" s="10" t="s">
        <v>20</v>
      </c>
      <c r="D20" s="14" t="s">
        <v>4</v>
      </c>
      <c r="E20" s="17">
        <v>13</v>
      </c>
      <c r="F20" s="17">
        <v>30</v>
      </c>
      <c r="G20" s="17">
        <v>35</v>
      </c>
      <c r="H20" s="17">
        <f>G20-F20</f>
        <v>5</v>
      </c>
      <c r="I20" s="17">
        <f>E20*F20</f>
        <v>390</v>
      </c>
      <c r="J20" s="17">
        <f>E20*G20</f>
        <v>455</v>
      </c>
      <c r="K20" s="17">
        <f>J20-I20</f>
        <v>65</v>
      </c>
    </row>
    <row r="21" spans="2:11">
      <c r="B21" s="13">
        <v>14</v>
      </c>
      <c r="C21" s="10" t="s">
        <v>69</v>
      </c>
      <c r="D21" s="14" t="s">
        <v>4</v>
      </c>
      <c r="E21" s="17">
        <v>0</v>
      </c>
      <c r="F21" s="17">
        <v>6.5</v>
      </c>
      <c r="G21" s="17">
        <v>20</v>
      </c>
      <c r="H21" s="17">
        <f>G21-F21</f>
        <v>13.5</v>
      </c>
      <c r="I21" s="17">
        <f>E21*F21</f>
        <v>0</v>
      </c>
      <c r="J21" s="17">
        <f>E21*G21</f>
        <v>0</v>
      </c>
      <c r="K21" s="17">
        <f>J21-I21</f>
        <v>0</v>
      </c>
    </row>
    <row r="22" spans="2:11">
      <c r="B22" s="13"/>
      <c r="C22" s="12" t="s">
        <v>45</v>
      </c>
      <c r="D22" s="12"/>
      <c r="E22" s="12"/>
      <c r="F22" s="12"/>
      <c r="G22" s="12"/>
      <c r="H22" s="12"/>
      <c r="I22" s="12"/>
      <c r="J22" s="12"/>
      <c r="K22" s="12"/>
    </row>
    <row r="23" spans="2:11">
      <c r="B23" s="13">
        <v>11</v>
      </c>
      <c r="C23" s="10" t="s">
        <v>38</v>
      </c>
      <c r="D23" s="14" t="s">
        <v>5</v>
      </c>
      <c r="E23" s="17">
        <v>14.33</v>
      </c>
      <c r="F23" s="17">
        <v>66.8</v>
      </c>
      <c r="G23" s="17">
        <v>75</v>
      </c>
      <c r="H23" s="17">
        <f t="shared" si="0"/>
        <v>8.2000000000000028</v>
      </c>
      <c r="I23" s="17">
        <f t="shared" si="1"/>
        <v>957.24399999999991</v>
      </c>
      <c r="J23" s="17">
        <f t="shared" si="2"/>
        <v>1074.75</v>
      </c>
      <c r="K23" s="17">
        <f t="shared" si="3"/>
        <v>117.50600000000009</v>
      </c>
    </row>
    <row r="24" spans="2:11">
      <c r="B24" s="13">
        <v>12</v>
      </c>
      <c r="C24" s="10" t="s">
        <v>39</v>
      </c>
      <c r="D24" s="14" t="s">
        <v>5</v>
      </c>
      <c r="E24" s="17">
        <v>4.58</v>
      </c>
      <c r="F24" s="17">
        <v>146</v>
      </c>
      <c r="G24" s="17">
        <v>175</v>
      </c>
      <c r="H24" s="17">
        <f t="shared" si="0"/>
        <v>29</v>
      </c>
      <c r="I24" s="17">
        <f t="shared" si="1"/>
        <v>668.68000000000006</v>
      </c>
      <c r="J24" s="17">
        <f t="shared" si="2"/>
        <v>801.5</v>
      </c>
      <c r="K24" s="17">
        <f t="shared" si="3"/>
        <v>132.81999999999994</v>
      </c>
    </row>
    <row r="25" spans="2:11">
      <c r="B25" s="13">
        <v>99</v>
      </c>
      <c r="C25" s="10" t="s">
        <v>32</v>
      </c>
      <c r="D25" s="14" t="s">
        <v>4</v>
      </c>
      <c r="E25" s="17">
        <v>1</v>
      </c>
      <c r="F25" s="17">
        <v>815</v>
      </c>
      <c r="G25" s="17">
        <v>0</v>
      </c>
      <c r="H25" s="17"/>
      <c r="I25" s="17">
        <v>815</v>
      </c>
      <c r="J25" s="17">
        <v>0</v>
      </c>
      <c r="K25" s="17">
        <f t="shared" si="3"/>
        <v>-815</v>
      </c>
    </row>
    <row r="26" spans="2:11">
      <c r="B26" s="13"/>
      <c r="C26" s="10"/>
      <c r="D26" s="14"/>
      <c r="E26" s="17"/>
      <c r="F26" s="17"/>
      <c r="G26" s="17"/>
      <c r="H26" s="17"/>
      <c r="I26" s="17"/>
      <c r="J26" s="17"/>
      <c r="K26" s="17"/>
    </row>
    <row r="27" spans="2:11">
      <c r="C27" s="4" t="s">
        <v>9</v>
      </c>
      <c r="D27" s="7"/>
      <c r="E27" s="18"/>
      <c r="F27" s="18"/>
      <c r="G27" s="18"/>
      <c r="H27" s="18"/>
      <c r="I27" s="18">
        <f>SUBTOTAL(109,I4:I25)</f>
        <v>10182.6937</v>
      </c>
      <c r="J27" s="18">
        <f>SUBTOTAL(109,J4:J25)</f>
        <v>15106.029999999999</v>
      </c>
      <c r="K27" s="18">
        <f>SUBTOTAL(109,K4:K25)</f>
        <v>4923.3362999999999</v>
      </c>
    </row>
    <row r="28" spans="2:11">
      <c r="C28" s="4" t="s">
        <v>73</v>
      </c>
      <c r="D28" s="7"/>
      <c r="E28" s="18"/>
      <c r="F28" s="18"/>
      <c r="G28" s="18"/>
      <c r="H28" s="18"/>
      <c r="I28" s="18">
        <v>0</v>
      </c>
      <c r="J28" s="18"/>
      <c r="K28" s="18"/>
    </row>
    <row r="29" spans="2:11">
      <c r="C29" s="4" t="s">
        <v>74</v>
      </c>
      <c r="D29" s="7"/>
      <c r="E29" s="18"/>
      <c r="F29" s="18"/>
      <c r="G29" s="18"/>
      <c r="H29" s="18"/>
      <c r="I29" s="18">
        <v>0</v>
      </c>
      <c r="J29" s="18"/>
      <c r="K29" s="18"/>
    </row>
  </sheetData>
  <mergeCells count="3">
    <mergeCell ref="C3:K3"/>
    <mergeCell ref="C14:K14"/>
    <mergeCell ref="C22:K22"/>
  </mergeCells>
  <pageMargins left="0.6" right="0.25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C7"/>
  <sheetViews>
    <sheetView showGridLines="0" workbookViewId="0">
      <selection activeCell="C16" sqref="C16"/>
    </sheetView>
  </sheetViews>
  <sheetFormatPr baseColWidth="10" defaultRowHeight="15"/>
  <cols>
    <col min="1" max="1" width="6.28515625" customWidth="1"/>
    <col min="2" max="2" width="19.42578125" customWidth="1"/>
    <col min="3" max="3" width="66.85546875" customWidth="1"/>
  </cols>
  <sheetData>
    <row r="3" spans="2:3">
      <c r="B3" s="4" t="s">
        <v>18</v>
      </c>
      <c r="C3" s="4" t="s">
        <v>19</v>
      </c>
    </row>
    <row r="4" spans="2:3">
      <c r="B4" t="s">
        <v>6</v>
      </c>
      <c r="C4" t="s">
        <v>21</v>
      </c>
    </row>
    <row r="5" spans="2:3">
      <c r="B5" t="s">
        <v>20</v>
      </c>
      <c r="C5" t="s">
        <v>16</v>
      </c>
    </row>
    <row r="6" spans="2:3">
      <c r="B6" t="s">
        <v>72</v>
      </c>
      <c r="C6" t="s">
        <v>17</v>
      </c>
    </row>
    <row r="7" spans="2:3">
      <c r="B7" t="s">
        <v>3</v>
      </c>
      <c r="C7" t="s">
        <v>22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D12"/>
  <sheetViews>
    <sheetView showGridLines="0" tabSelected="1" workbookViewId="0">
      <selection activeCell="D10" sqref="D10"/>
    </sheetView>
  </sheetViews>
  <sheetFormatPr baseColWidth="10" defaultRowHeight="15"/>
  <cols>
    <col min="1" max="1" width="6.42578125" customWidth="1"/>
    <col min="2" max="2" width="13.85546875" style="2" customWidth="1"/>
    <col min="3" max="3" width="36" bestFit="1" customWidth="1"/>
  </cols>
  <sheetData>
    <row r="3" spans="2:4">
      <c r="B3" s="3" t="s">
        <v>27</v>
      </c>
      <c r="C3" s="4" t="s">
        <v>25</v>
      </c>
      <c r="D3" s="5" t="s">
        <v>26</v>
      </c>
    </row>
    <row r="4" spans="2:4">
      <c r="B4" s="2">
        <v>44134</v>
      </c>
      <c r="C4" t="s">
        <v>28</v>
      </c>
      <c r="D4">
        <v>730</v>
      </c>
    </row>
    <row r="5" spans="2:4">
      <c r="B5" s="2">
        <v>44135</v>
      </c>
      <c r="C5" t="s">
        <v>30</v>
      </c>
      <c r="D5">
        <v>250</v>
      </c>
    </row>
    <row r="6" spans="2:4">
      <c r="B6" s="2">
        <v>44140</v>
      </c>
      <c r="C6" t="s">
        <v>31</v>
      </c>
      <c r="D6">
        <v>127</v>
      </c>
    </row>
    <row r="7" spans="2:4">
      <c r="B7" s="2">
        <v>44142</v>
      </c>
      <c r="C7" t="s">
        <v>33</v>
      </c>
      <c r="D7">
        <v>10</v>
      </c>
    </row>
    <row r="8" spans="2:4">
      <c r="B8" s="2">
        <v>44145</v>
      </c>
      <c r="C8" t="s">
        <v>46</v>
      </c>
      <c r="D8">
        <v>20</v>
      </c>
    </row>
    <row r="9" spans="2:4">
      <c r="B9" s="2">
        <v>44146</v>
      </c>
      <c r="C9" t="s">
        <v>70</v>
      </c>
      <c r="D9">
        <v>55</v>
      </c>
    </row>
    <row r="10" spans="2:4">
      <c r="B10" s="2">
        <v>44152</v>
      </c>
      <c r="C10" t="s">
        <v>79</v>
      </c>
      <c r="D10">
        <v>20</v>
      </c>
    </row>
    <row r="11" spans="2:4">
      <c r="B11" s="2">
        <v>44149</v>
      </c>
      <c r="C11" t="s">
        <v>29</v>
      </c>
      <c r="D11">
        <v>1375</v>
      </c>
    </row>
    <row r="12" spans="2:4">
      <c r="C12" s="4" t="s">
        <v>9</v>
      </c>
      <c r="D12" s="4">
        <f>SUM(D4:D11)</f>
        <v>2587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35"/>
  <sheetViews>
    <sheetView showGridLines="0" topLeftCell="A7" workbookViewId="0">
      <selection activeCell="D41" sqref="D41"/>
    </sheetView>
  </sheetViews>
  <sheetFormatPr baseColWidth="10" defaultRowHeight="15"/>
  <cols>
    <col min="1" max="1" width="21.28515625" bestFit="1" customWidth="1"/>
    <col min="2" max="2" width="10.42578125" bestFit="1" customWidth="1"/>
    <col min="3" max="3" width="8.28515625" customWidth="1"/>
    <col min="6" max="6" width="11.42578125" customWidth="1"/>
    <col min="7" max="7" width="16.28515625" bestFit="1" customWidth="1"/>
  </cols>
  <sheetData>
    <row r="2" spans="1:6">
      <c r="B2" t="s">
        <v>47</v>
      </c>
      <c r="C2" t="s">
        <v>48</v>
      </c>
      <c r="D2" t="s">
        <v>50</v>
      </c>
      <c r="E2" t="s">
        <v>49</v>
      </c>
      <c r="F2" t="s">
        <v>1</v>
      </c>
    </row>
    <row r="3" spans="1:6">
      <c r="B3">
        <v>100</v>
      </c>
      <c r="C3">
        <v>33.33</v>
      </c>
      <c r="D3">
        <v>20</v>
      </c>
      <c r="E3">
        <v>50</v>
      </c>
      <c r="F3">
        <f>C3*E3-C3*D3</f>
        <v>999.90000000000009</v>
      </c>
    </row>
    <row r="8" spans="1:6">
      <c r="A8" s="20" t="s">
        <v>56</v>
      </c>
      <c r="B8" s="20"/>
      <c r="C8" s="20"/>
      <c r="D8" s="20"/>
      <c r="E8" s="20"/>
    </row>
    <row r="9" spans="1:6">
      <c r="A9" s="9" t="s">
        <v>52</v>
      </c>
      <c r="B9" s="9" t="s">
        <v>51</v>
      </c>
      <c r="C9" s="9" t="s">
        <v>50</v>
      </c>
      <c r="D9" s="9" t="s">
        <v>49</v>
      </c>
      <c r="E9" s="9" t="s">
        <v>1</v>
      </c>
    </row>
    <row r="10" spans="1:6">
      <c r="A10" s="10" t="s">
        <v>53</v>
      </c>
      <c r="B10" s="10">
        <v>25</v>
      </c>
      <c r="C10" s="10">
        <v>7</v>
      </c>
      <c r="D10" s="10">
        <v>20</v>
      </c>
      <c r="E10" s="10">
        <f>B10*D10-B10*C10</f>
        <v>325</v>
      </c>
    </row>
    <row r="11" spans="1:6">
      <c r="A11" s="10" t="s">
        <v>54</v>
      </c>
      <c r="B11" s="10">
        <v>25</v>
      </c>
      <c r="C11" s="10">
        <v>7</v>
      </c>
      <c r="D11" s="10">
        <v>15</v>
      </c>
      <c r="E11" s="10">
        <f>B11*D11-B11*C11</f>
        <v>200</v>
      </c>
    </row>
    <row r="12" spans="1:6">
      <c r="A12" s="10"/>
      <c r="B12" s="10"/>
      <c r="C12" s="10"/>
      <c r="D12" s="10" t="s">
        <v>24</v>
      </c>
      <c r="E12" s="10">
        <f>SUM(E10:E11)</f>
        <v>525</v>
      </c>
    </row>
    <row r="14" spans="1:6">
      <c r="A14" s="20" t="s">
        <v>55</v>
      </c>
      <c r="B14" s="20"/>
      <c r="C14" s="20"/>
      <c r="D14" s="20"/>
      <c r="E14" s="20"/>
    </row>
    <row r="15" spans="1:6">
      <c r="A15" s="9" t="s">
        <v>52</v>
      </c>
      <c r="B15" s="9" t="s">
        <v>51</v>
      </c>
      <c r="C15" s="9" t="s">
        <v>50</v>
      </c>
      <c r="D15" s="9" t="s">
        <v>49</v>
      </c>
      <c r="E15" s="9" t="s">
        <v>1</v>
      </c>
    </row>
    <row r="16" spans="1:6">
      <c r="A16" s="10" t="s">
        <v>53</v>
      </c>
      <c r="B16" s="10">
        <v>16</v>
      </c>
      <c r="C16" s="10">
        <v>21</v>
      </c>
      <c r="D16" s="10">
        <v>50</v>
      </c>
      <c r="E16" s="10">
        <f>B16*D16-B16*C16</f>
        <v>464</v>
      </c>
    </row>
    <row r="17" spans="1:5">
      <c r="A17" s="10" t="s">
        <v>54</v>
      </c>
      <c r="B17" s="10">
        <v>16</v>
      </c>
      <c r="C17" s="10">
        <v>21</v>
      </c>
      <c r="D17" s="10">
        <v>40</v>
      </c>
      <c r="E17" s="10">
        <f>B17*D17-B17*C17</f>
        <v>304</v>
      </c>
    </row>
    <row r="18" spans="1:5">
      <c r="A18" s="10"/>
      <c r="B18" s="10"/>
      <c r="C18" s="10"/>
      <c r="D18" s="10" t="s">
        <v>24</v>
      </c>
      <c r="E18" s="10">
        <f>SUM(E16:E17)</f>
        <v>768</v>
      </c>
    </row>
    <row r="22" spans="1:5">
      <c r="A22" s="20" t="s">
        <v>64</v>
      </c>
      <c r="B22" s="20"/>
      <c r="C22" s="20"/>
      <c r="D22" s="20"/>
    </row>
    <row r="23" spans="1:5">
      <c r="A23" s="9" t="s">
        <v>62</v>
      </c>
      <c r="B23" s="9" t="s">
        <v>8</v>
      </c>
      <c r="C23" s="9" t="s">
        <v>10</v>
      </c>
      <c r="D23" s="9" t="s">
        <v>11</v>
      </c>
    </row>
    <row r="24" spans="1:5">
      <c r="A24" s="10" t="s">
        <v>57</v>
      </c>
      <c r="B24" s="10">
        <v>15</v>
      </c>
      <c r="C24" s="10">
        <v>0.5</v>
      </c>
      <c r="D24" s="10">
        <f>B24*C24</f>
        <v>7.5</v>
      </c>
    </row>
    <row r="25" spans="1:5">
      <c r="A25" s="10" t="s">
        <v>58</v>
      </c>
      <c r="B25" s="10">
        <v>0.5</v>
      </c>
      <c r="C25" s="10">
        <v>7.5</v>
      </c>
      <c r="D25" s="10">
        <f t="shared" ref="D25:D28" si="0">B25*C25</f>
        <v>3.75</v>
      </c>
    </row>
    <row r="26" spans="1:5">
      <c r="A26" s="10" t="s">
        <v>60</v>
      </c>
      <c r="B26" s="10">
        <v>0.66</v>
      </c>
      <c r="C26" s="10">
        <v>30</v>
      </c>
      <c r="D26" s="10">
        <f t="shared" si="0"/>
        <v>19.8</v>
      </c>
    </row>
    <row r="27" spans="1:5">
      <c r="A27" s="10" t="s">
        <v>59</v>
      </c>
      <c r="B27" s="10">
        <v>1</v>
      </c>
      <c r="C27" s="10">
        <v>2.4</v>
      </c>
      <c r="D27" s="10">
        <f t="shared" si="0"/>
        <v>2.4</v>
      </c>
    </row>
    <row r="28" spans="1:5">
      <c r="A28" s="10" t="s">
        <v>61</v>
      </c>
      <c r="B28" s="10">
        <v>15</v>
      </c>
      <c r="C28" s="10">
        <v>5</v>
      </c>
      <c r="D28" s="10">
        <f t="shared" si="0"/>
        <v>75</v>
      </c>
    </row>
    <row r="29" spans="1:5">
      <c r="A29" s="10"/>
      <c r="B29" s="10"/>
      <c r="C29" s="10" t="s">
        <v>9</v>
      </c>
      <c r="D29" s="10">
        <f>SUM(D24:D28)</f>
        <v>108.45</v>
      </c>
    </row>
    <row r="32" spans="1:5">
      <c r="A32" s="9" t="s">
        <v>62</v>
      </c>
      <c r="B32" s="9" t="s">
        <v>8</v>
      </c>
      <c r="C32" s="9" t="s">
        <v>10</v>
      </c>
      <c r="D32" s="9" t="s">
        <v>11</v>
      </c>
      <c r="E32" s="9" t="s">
        <v>63</v>
      </c>
    </row>
    <row r="33" spans="1:5">
      <c r="A33" s="10" t="s">
        <v>65</v>
      </c>
      <c r="B33" s="10">
        <v>1</v>
      </c>
      <c r="C33" s="10">
        <v>25</v>
      </c>
      <c r="D33" s="10">
        <v>50</v>
      </c>
      <c r="E33" s="10">
        <f>D33*B33-C33*B33</f>
        <v>25</v>
      </c>
    </row>
    <row r="34" spans="1:5">
      <c r="A34" s="10" t="s">
        <v>66</v>
      </c>
      <c r="B34" s="10">
        <v>1</v>
      </c>
      <c r="C34" s="10">
        <v>7.23</v>
      </c>
      <c r="D34" s="10">
        <v>20</v>
      </c>
      <c r="E34" s="10">
        <f>D34*B34-C34*B34</f>
        <v>12.77</v>
      </c>
    </row>
    <row r="35" spans="1:5">
      <c r="A35" s="10" t="s">
        <v>67</v>
      </c>
      <c r="B35" s="10">
        <v>1</v>
      </c>
      <c r="C35" s="10">
        <f>D29</f>
        <v>108.45</v>
      </c>
      <c r="D35" s="10">
        <f>C35*300/100</f>
        <v>325.35000000000002</v>
      </c>
      <c r="E35" s="10">
        <f>D35*B35-C35*B35</f>
        <v>216.90000000000003</v>
      </c>
    </row>
  </sheetData>
  <mergeCells count="3">
    <mergeCell ref="A14:E14"/>
    <mergeCell ref="A8:E8"/>
    <mergeCell ref="A22:D22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Inventario</vt:lpstr>
      <vt:lpstr>Saber si es bueno</vt:lpstr>
      <vt:lpstr>Credito</vt:lpstr>
      <vt:lpstr>presu. jugo</vt:lpstr>
      <vt:lpstr>'Saber si es bueno'!Área_de_impresión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cp:lastPrinted>2020-11-14T02:26:54Z</cp:lastPrinted>
  <dcterms:created xsi:type="dcterms:W3CDTF">2020-10-23T18:49:35Z</dcterms:created>
  <dcterms:modified xsi:type="dcterms:W3CDTF">2020-11-17T16:36:01Z</dcterms:modified>
</cp:coreProperties>
</file>