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Enero" sheetId="5" r:id="rId1"/>
    <sheet name="Diciembre año pasado" sheetId="3" r:id="rId2"/>
    <sheet name="Inventario" sheetId="2" r:id="rId3"/>
    <sheet name="Febrero" sheetId="7" r:id="rId4"/>
    <sheet name="marzo" sheetId="8" r:id="rId5"/>
    <sheet name="Inventario marzo" sheetId="9" r:id="rId6"/>
  </sheets>
  <calcPr calcId="144525"/>
</workbook>
</file>

<file path=xl/calcChain.xml><?xml version="1.0" encoding="utf-8"?>
<calcChain xmlns="http://schemas.openxmlformats.org/spreadsheetml/2006/main">
  <c r="V30" i="8" l="1"/>
  <c r="V29" i="8"/>
  <c r="N20" i="8"/>
  <c r="R16" i="8"/>
  <c r="N5" i="8"/>
  <c r="N4" i="8"/>
  <c r="V27" i="8"/>
  <c r="E7" i="8"/>
  <c r="E6" i="8"/>
  <c r="E5" i="8"/>
  <c r="E8" i="8" l="1"/>
  <c r="K31" i="7"/>
  <c r="K29" i="7"/>
  <c r="K28" i="7"/>
  <c r="K27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<sst xmlns="http://schemas.openxmlformats.org/spreadsheetml/2006/main" count="508" uniqueCount="200">
  <si>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</si>
  <si>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</si>
  <si>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</si>
  <si>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</si>
  <si>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</si>
  <si>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</si>
  <si>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</si>
  <si>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</si>
  <si>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</si>
  <si>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</si>
  <si>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</si>
  <si>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</si>
  <si>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</si>
  <si>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</si>
  <si>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</si>
  <si>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</si>
  <si>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</si>
  <si>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</si>
  <si>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</si>
  <si>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</si>
  <si>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</si>
  <si>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</si>
  <si>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</si>
  <si>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</si>
  <si>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</si>
  <si>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</si>
  <si>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</si>
  <si>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</si>
  <si>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</si>
  <si>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</si>
  <si>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</si>
  <si>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</si>
  <si>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</si>
  <si>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</si>
  <si>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</si>
  <si>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</si>
  <si>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</si>
  <si>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</si>
  <si>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</si>
  <si>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</si>
  <si>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</si>
  <si>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</si>
  <si>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</si>
  <si>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</si>
  <si>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</si>
  <si>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</si>
  <si>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</si>
  <si>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</si>
  <si>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</si>
  <si>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</si>
  <si>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</si>
  <si>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</si>
  <si>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</si>
  <si>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</si>
  <si>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</si>
  <si>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</si>
  <si>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</si>
  <si>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</si>
  <si>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</si>
  <si>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</si>
  <si>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</si>
  <si>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</si>
  <si>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</si>
  <si>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</si>
  <si>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</si>
  <si>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</si>
  <si>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</si>
  <si>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</si>
  <si>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</si>
  <si>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</si>
  <si>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</si>
  <si>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</si>
  <si>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</si>
  <si>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</si>
  <si>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</si>
  <si>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</si>
  <si>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</si>
  <si>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</si>
  <si>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</si>
  <si>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</si>
  <si>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</si>
  <si>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</si>
  <si>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</si>
  <si>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</si>
  <si>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</si>
  <si>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</si>
  <si>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</si>
  <si>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</si>
  <si>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</si>
  <si>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</si>
  <si>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</si>
  <si>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</si>
  <si>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</si>
  <si>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</si>
  <si>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</si>
  <si>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</si>
  <si>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</si>
  <si>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</si>
  <si>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</si>
  <si>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</si>
  <si>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</si>
  <si>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</si>
  <si>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</si>
  <si>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</si>
  <si>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</si>
  <si>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</si>
  <si>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</si>
  <si>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</si>
  <si>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</si>
  <si>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</si>
  <si>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</si>
  <si>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</si>
  <si>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</si>
  <si>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</si>
  <si>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</si>
  <si>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</si>
  <si>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</si>
  <si>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</si>
  <si>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</si>
  <si>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</si>
  <si>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</si>
  <si>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</si>
  <si>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</si>
  <si>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</si>
  <si>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</si>
  <si>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</si>
  <si>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</si>
  <si>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</si>
  <si>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</si>
  <si>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</si>
  <si>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</si>
  <si>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</si>
  <si>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</si>
  <si>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</si>
  <si>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</si>
  <si>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</si>
  <si>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</si>
  <si>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</si>
  <si>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</si>
  <si>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</si>
  <si>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</si>
  <si>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</si>
  <si>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</si>
  <si>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</si>
  <si>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</si>
  <si>
    <t xml:space="preserve">otros gasto no fijo </t>
  </si>
  <si>
    <t xml:space="preserve">pina etre otros </t>
  </si>
  <si>
    <t>comida en el hogar</t>
  </si>
  <si>
    <t>prestamos caja</t>
  </si>
  <si>
    <t>gua</t>
  </si>
  <si>
    <t xml:space="preserve">desayuno </t>
  </si>
  <si>
    <t>recarga</t>
  </si>
  <si>
    <t>gastos fondo insuficiente</t>
  </si>
  <si>
    <t>sandia</t>
  </si>
  <si>
    <t>manzana</t>
  </si>
  <si>
    <t xml:space="preserve">pan galletica </t>
  </si>
  <si>
    <t>naranja huevo</t>
  </si>
  <si>
    <t>china</t>
  </si>
  <si>
    <t>bino</t>
  </si>
  <si>
    <t>bolita  nina</t>
  </si>
  <si>
    <t>jugo</t>
  </si>
  <si>
    <t>quineo maduro</t>
  </si>
  <si>
    <t>batata y huevo</t>
  </si>
  <si>
    <t>pollo</t>
  </si>
  <si>
    <t>coco y habichuela</t>
  </si>
  <si>
    <t>espaqueti</t>
  </si>
  <si>
    <t xml:space="preserve">quineo </t>
  </si>
  <si>
    <t>yogur</t>
  </si>
  <si>
    <t>abril</t>
  </si>
  <si>
    <t>marzo</t>
  </si>
  <si>
    <t xml:space="preserve">pasaje </t>
  </si>
  <si>
    <t>aji habichuela</t>
  </si>
  <si>
    <t>empanada</t>
  </si>
  <si>
    <t>pasaje clinica</t>
  </si>
  <si>
    <t>manzana y otros</t>
  </si>
  <si>
    <t>maricina</t>
  </si>
  <si>
    <t>interes prestamos gordo</t>
  </si>
  <si>
    <t>enpanada</t>
  </si>
  <si>
    <t xml:space="preserve">yogur </t>
  </si>
  <si>
    <t>pasaje adel</t>
  </si>
  <si>
    <t>interes prestamos cojo</t>
  </si>
  <si>
    <t xml:space="preserve">recarga </t>
  </si>
  <si>
    <t>naranja ahuyama</t>
  </si>
  <si>
    <t>hielo</t>
  </si>
  <si>
    <t>frutas</t>
  </si>
  <si>
    <t>adel calle</t>
  </si>
  <si>
    <t>calgo mensual bhd a</t>
  </si>
  <si>
    <t>menbresia bhd R</t>
  </si>
  <si>
    <t>cargo mensual bhd R</t>
  </si>
  <si>
    <t>cargo tarjeta popular</t>
  </si>
  <si>
    <t>10.26-</t>
  </si>
  <si>
    <t>tarjeta cas</t>
  </si>
  <si>
    <t>habichuela</t>
  </si>
  <si>
    <t xml:space="preserve">naranja </t>
  </si>
  <si>
    <t>verdura</t>
  </si>
  <si>
    <t>molondrones</t>
  </si>
  <si>
    <t>adel yogur</t>
  </si>
  <si>
    <t>comida adel</t>
  </si>
  <si>
    <t>adelyogur</t>
  </si>
  <si>
    <t>salami huevo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</si>
</sst>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06336"/>
        <c:axId val="181408128"/>
      </c:barChart>
      <c:catAx>
        <c:axId val="18140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408128"/>
        <c:crosses val="autoZero"/>
        <c:auto val="1"/>
        <c:lblAlgn val="ctr"/>
        <c:lblOffset val="100"/>
        <c:noMultiLvlLbl val="0"/>
      </c:catAx>
      <c:valAx>
        <c:axId val="1814081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40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818112"/>
        <c:axId val="181819648"/>
      </c:barChart>
      <c:catAx>
        <c:axId val="1818181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1819648"/>
        <c:crosses val="autoZero"/>
        <c:auto val="1"/>
        <c:lblAlgn val="ctr"/>
        <c:lblOffset val="100"/>
        <c:noMultiLvlLbl val="0"/>
      </c:catAx>
      <c:valAx>
        <c:axId val="181819648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81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23064.960000000003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23668.21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5744"/>
        <c:axId val="181777536"/>
      </c:barChart>
      <c:catAx>
        <c:axId val="181775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777536"/>
        <c:crosses val="autoZero"/>
        <c:auto val="1"/>
        <c:lblAlgn val="ctr"/>
        <c:lblOffset val="100"/>
        <c:noMultiLvlLbl val="0"/>
      </c:catAx>
      <c:valAx>
        <c:axId val="1817775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77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5872"/>
        <c:axId val="182017408"/>
      </c:barChart>
      <c:catAx>
        <c:axId val="18201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017408"/>
        <c:crosses val="autoZero"/>
        <c:auto val="1"/>
        <c:lblAlgn val="ctr"/>
        <c:lblOffset val="100"/>
        <c:noMultiLvlLbl val="0"/>
      </c:catAx>
      <c:valAx>
        <c:axId val="1820174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01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561975</xdr:colOff>
      <xdr:row>1</xdr:row>
      <xdr:rowOff>76200</xdr:rowOff>
    </xdr:from>
    <xdr:to>
      <xdr:col>24</xdr:col>
      <xdr:colOff>38101</xdr:colOff>
      <xdr:row>24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workbookViewId="0">
      <selection activeCell="H20" sqref="H20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9" t="s">
        <v>30</v>
      </c>
      <c r="C1" s="59"/>
      <c r="E1" s="60"/>
      <c r="F1" s="60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60"/>
      <c r="F2" s="60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61" t="s">
        <v>59</v>
      </c>
      <c r="C7" s="62"/>
      <c r="D7" s="62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3017.07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8607.130000000001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 t="s">
        <v>151</v>
      </c>
      <c r="G25" s="33">
        <v>40</v>
      </c>
    </row>
    <row r="26" spans="1:11" ht="15.75" thickBot="1" x14ac:dyDescent="0.3">
      <c r="B26" s="24" t="s">
        <v>43</v>
      </c>
      <c r="C26" s="33">
        <v>25</v>
      </c>
      <c r="F26" s="24" t="s">
        <v>24</v>
      </c>
      <c r="G26" s="33">
        <v>73</v>
      </c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18692.13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 t="s">
        <v>121</v>
      </c>
      <c r="C64" s="32">
        <v>170</v>
      </c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G17" sqref="G17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63" t="s">
        <v>2</v>
      </c>
      <c r="D3" s="63"/>
      <c r="E3" s="63"/>
      <c r="F3" s="63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63" t="s">
        <v>2</v>
      </c>
      <c r="D13" s="63"/>
      <c r="E13" s="63"/>
      <c r="F13" s="63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>
        <v>19096.59</v>
      </c>
      <c r="F15" s="46">
        <v>39.74</v>
      </c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>
        <v>13.6</v>
      </c>
      <c r="F16" s="47">
        <v>13.08</v>
      </c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>
        <v>200664.53</v>
      </c>
      <c r="F17" s="47">
        <v>0</v>
      </c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>
        <v>9940.65</v>
      </c>
      <c r="F18" s="47">
        <v>0</v>
      </c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>
        <v>13.06</v>
      </c>
      <c r="F19" s="47">
        <v>60062.53</v>
      </c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>
        <v>14017.97</v>
      </c>
      <c r="F20" s="47">
        <v>17.97</v>
      </c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>
        <v>500</v>
      </c>
      <c r="F21" s="47">
        <v>300</v>
      </c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>
        <v>450</v>
      </c>
      <c r="F22" s="48">
        <v>629</v>
      </c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03" workbookViewId="0">
      <selection activeCell="H21" sqref="H21"/>
    </sheetView>
  </sheetViews>
  <sheetFormatPr defaultRowHeight="15" x14ac:dyDescent="0.25"/>
  <cols>
    <col min="1" max="1" width="11.7109375" bestFit="1" customWidth="1"/>
    <col min="2" max="2" width="25" style="1" bestFit="1" customWidth="1"/>
    <col min="3" max="3" width="13.5703125" style="11" customWidth="1"/>
    <col min="4" max="4" width="11" bestFit="1" customWidth="1"/>
    <col min="5" max="5" width="4.140625" customWidth="1"/>
    <col min="6" max="6" width="17.85546875" style="30" bestFit="1" customWidth="1"/>
    <col min="7" max="7" width="13.285156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9" t="s">
        <v>30</v>
      </c>
      <c r="C1" s="59"/>
      <c r="E1" s="60"/>
      <c r="F1" s="60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60"/>
      <c r="F2" s="60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61" t="s">
        <v>59</v>
      </c>
      <c r="C7" s="62"/>
      <c r="D7" s="62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>
        <v>7324.2</v>
      </c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140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1257</v>
      </c>
      <c r="D13" s="36">
        <v>1000</v>
      </c>
      <c r="F13" s="16" t="s">
        <v>86</v>
      </c>
      <c r="G13" s="18">
        <v>2416.56</v>
      </c>
      <c r="H13" s="36">
        <v>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2509.52</v>
      </c>
    </row>
    <row r="17" spans="1:11" ht="15.75" thickBot="1" x14ac:dyDescent="0.3">
      <c r="A17" s="5"/>
      <c r="B17" s="16" t="s">
        <v>16</v>
      </c>
      <c r="C17" s="18">
        <v>4318.16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/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23064.960000000003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23668.21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 t="s">
        <v>146</v>
      </c>
      <c r="G51" s="33">
        <v>60</v>
      </c>
    </row>
    <row r="52" spans="2:7" ht="15.75" thickBot="1" x14ac:dyDescent="0.3">
      <c r="B52" s="24" t="s">
        <v>68</v>
      </c>
      <c r="C52" s="32">
        <v>20</v>
      </c>
      <c r="F52" s="24" t="s">
        <v>153</v>
      </c>
      <c r="G52" s="33">
        <v>25</v>
      </c>
    </row>
    <row r="53" spans="2:7" ht="15.75" thickBot="1" x14ac:dyDescent="0.3">
      <c r="B53" s="24" t="s">
        <v>123</v>
      </c>
      <c r="C53" s="32">
        <v>25</v>
      </c>
      <c r="F53" s="24" t="s">
        <v>24</v>
      </c>
      <c r="G53" s="33">
        <v>138</v>
      </c>
    </row>
    <row r="54" spans="2:7" ht="15.75" thickBot="1" x14ac:dyDescent="0.3">
      <c r="B54" s="24" t="s">
        <v>124</v>
      </c>
      <c r="C54" s="32">
        <v>75</v>
      </c>
      <c r="F54" s="24" t="s">
        <v>154</v>
      </c>
      <c r="G54" s="32">
        <v>35</v>
      </c>
    </row>
    <row r="55" spans="2:7" ht="15.75" thickBot="1" x14ac:dyDescent="0.3">
      <c r="B55" s="24" t="s">
        <v>127</v>
      </c>
      <c r="C55" s="32">
        <v>1.31</v>
      </c>
      <c r="F55" s="24" t="s">
        <v>155</v>
      </c>
      <c r="G55" s="33">
        <v>30</v>
      </c>
    </row>
    <row r="56" spans="2:7" ht="15.75" thickBot="1" x14ac:dyDescent="0.3">
      <c r="B56" s="24" t="s">
        <v>128</v>
      </c>
      <c r="C56" s="32">
        <v>50</v>
      </c>
      <c r="F56" s="24" t="s">
        <v>153</v>
      </c>
      <c r="G56" s="33">
        <v>30</v>
      </c>
    </row>
    <row r="57" spans="2:7" ht="15.75" thickBot="1" x14ac:dyDescent="0.3">
      <c r="B57" s="24" t="s">
        <v>133</v>
      </c>
      <c r="C57" s="32">
        <v>50</v>
      </c>
      <c r="F57" s="24" t="s">
        <v>106</v>
      </c>
      <c r="G57" s="33">
        <v>25</v>
      </c>
    </row>
    <row r="58" spans="2:7" ht="15.75" thickBot="1" x14ac:dyDescent="0.3">
      <c r="B58" s="24" t="s">
        <v>134</v>
      </c>
      <c r="C58" s="32">
        <v>85</v>
      </c>
      <c r="F58" s="24" t="s">
        <v>157</v>
      </c>
      <c r="G58" s="32">
        <v>20</v>
      </c>
    </row>
    <row r="59" spans="2:7" ht="15.75" thickBot="1" x14ac:dyDescent="0.3">
      <c r="B59" s="24" t="s">
        <v>135</v>
      </c>
      <c r="C59" s="32">
        <v>440</v>
      </c>
      <c r="F59" s="24" t="s">
        <v>24</v>
      </c>
      <c r="G59" s="32">
        <v>20</v>
      </c>
    </row>
    <row r="60" spans="2:7" ht="15.75" thickBot="1" x14ac:dyDescent="0.3">
      <c r="B60" s="24" t="s">
        <v>137</v>
      </c>
      <c r="C60" s="32">
        <v>503</v>
      </c>
      <c r="F60" s="24" t="s">
        <v>154</v>
      </c>
      <c r="G60" s="32">
        <v>48</v>
      </c>
    </row>
    <row r="61" spans="2:7" ht="15.75" thickBot="1" x14ac:dyDescent="0.3">
      <c r="B61" s="24" t="s">
        <v>138</v>
      </c>
      <c r="C61" s="32">
        <v>320</v>
      </c>
      <c r="F61" s="24" t="s">
        <v>158</v>
      </c>
      <c r="G61" s="32">
        <v>65</v>
      </c>
    </row>
    <row r="62" spans="2:7" ht="15.75" thickBot="1" x14ac:dyDescent="0.3">
      <c r="B62" s="24" t="s">
        <v>80</v>
      </c>
      <c r="C62" s="32">
        <v>20</v>
      </c>
      <c r="F62" s="24" t="s">
        <v>24</v>
      </c>
      <c r="G62" s="32">
        <v>35</v>
      </c>
    </row>
    <row r="63" spans="2:7" ht="15.75" thickBot="1" x14ac:dyDescent="0.3">
      <c r="B63" s="24" t="s">
        <v>51</v>
      </c>
      <c r="C63" s="32">
        <v>65</v>
      </c>
      <c r="F63" s="24" t="s">
        <v>159</v>
      </c>
      <c r="G63" s="33">
        <v>105</v>
      </c>
    </row>
    <row r="64" spans="2:7" ht="15.75" thickBot="1" x14ac:dyDescent="0.3">
      <c r="B64" s="24" t="s">
        <v>142</v>
      </c>
      <c r="C64" s="32">
        <v>5</v>
      </c>
      <c r="F64" s="24" t="s">
        <v>160</v>
      </c>
      <c r="G64" s="33">
        <v>10</v>
      </c>
    </row>
    <row r="65" spans="2:7" ht="15.75" thickBot="1" x14ac:dyDescent="0.3">
      <c r="B65" s="24" t="s">
        <v>144</v>
      </c>
      <c r="C65" s="32">
        <v>50</v>
      </c>
      <c r="F65" s="24" t="s">
        <v>161</v>
      </c>
      <c r="G65" s="33">
        <v>10</v>
      </c>
    </row>
    <row r="66" spans="2:7" ht="15.75" thickBot="1" x14ac:dyDescent="0.3">
      <c r="B66" s="24" t="s">
        <v>68</v>
      </c>
      <c r="C66" s="32">
        <v>25</v>
      </c>
      <c r="F66" s="24" t="s">
        <v>62</v>
      </c>
      <c r="G66" s="33">
        <v>25</v>
      </c>
    </row>
    <row r="67" spans="2:7" ht="15.75" thickBot="1" x14ac:dyDescent="0.3">
      <c r="B67" s="24" t="s">
        <v>145</v>
      </c>
      <c r="C67" s="32">
        <v>431.42</v>
      </c>
      <c r="F67" s="24" t="s">
        <v>167</v>
      </c>
      <c r="G67" s="33">
        <v>25</v>
      </c>
    </row>
    <row r="68" spans="2:7" ht="15.75" thickBot="1" x14ac:dyDescent="0.3">
      <c r="B68" s="24" t="s">
        <v>147</v>
      </c>
      <c r="C68" s="32">
        <v>360</v>
      </c>
      <c r="F68" s="24" t="s">
        <v>166</v>
      </c>
      <c r="G68" s="33">
        <v>10</v>
      </c>
    </row>
    <row r="69" spans="2:7" ht="15.75" thickBot="1" x14ac:dyDescent="0.3">
      <c r="B69" s="24" t="s">
        <v>148</v>
      </c>
      <c r="C69" s="32">
        <v>25</v>
      </c>
      <c r="F69" s="24" t="s">
        <v>83</v>
      </c>
      <c r="G69" s="33">
        <v>20</v>
      </c>
    </row>
    <row r="70" spans="2:7" ht="15.75" thickBot="1" x14ac:dyDescent="0.3">
      <c r="B70" s="24" t="s">
        <v>149</v>
      </c>
      <c r="C70" s="32">
        <v>65</v>
      </c>
      <c r="F70" s="24"/>
      <c r="G70" s="33"/>
    </row>
    <row r="71" spans="2:7" ht="15.75" thickBot="1" x14ac:dyDescent="0.3">
      <c r="B71" s="24" t="s">
        <v>68</v>
      </c>
      <c r="C71" s="32">
        <v>25</v>
      </c>
      <c r="F71" s="24"/>
      <c r="G71" s="33"/>
    </row>
    <row r="72" spans="2:7" ht="15.75" thickBot="1" x14ac:dyDescent="0.3">
      <c r="B72" s="24" t="s">
        <v>150</v>
      </c>
      <c r="C72" s="32">
        <v>50</v>
      </c>
      <c r="F72" s="24"/>
      <c r="G72" s="33"/>
    </row>
    <row r="73" spans="2:7" ht="15.75" thickBot="1" x14ac:dyDescent="0.3">
      <c r="B73" s="24" t="s">
        <v>152</v>
      </c>
      <c r="C73" s="32">
        <v>40</v>
      </c>
      <c r="F73" s="24"/>
      <c r="G73" s="32"/>
    </row>
    <row r="74" spans="2:7" ht="15.75" thickBot="1" x14ac:dyDescent="0.3">
      <c r="B74" s="24" t="s">
        <v>121</v>
      </c>
      <c r="C74" s="32">
        <v>112</v>
      </c>
      <c r="F74" s="24"/>
      <c r="G74" s="33"/>
    </row>
    <row r="75" spans="2:7" ht="15.75" thickBot="1" x14ac:dyDescent="0.3">
      <c r="B75" s="24" t="s">
        <v>135</v>
      </c>
      <c r="C75" s="32">
        <v>2730</v>
      </c>
      <c r="F75" s="24"/>
      <c r="G75" s="33"/>
    </row>
    <row r="76" spans="2:7" ht="15.75" thickBot="1" x14ac:dyDescent="0.3">
      <c r="B76" s="24" t="s">
        <v>127</v>
      </c>
      <c r="C76" s="32">
        <v>22.5</v>
      </c>
      <c r="F76" s="24"/>
      <c r="G76" s="33"/>
    </row>
    <row r="77" spans="2:7" ht="15.75" thickBot="1" x14ac:dyDescent="0.3">
      <c r="B77" s="24" t="s">
        <v>51</v>
      </c>
      <c r="C77" s="32">
        <v>65</v>
      </c>
      <c r="F77" s="24"/>
      <c r="G77" s="32"/>
    </row>
    <row r="78" spans="2:7" ht="15.75" thickBot="1" x14ac:dyDescent="0.3">
      <c r="B78" s="24" t="s">
        <v>68</v>
      </c>
      <c r="C78" s="32">
        <v>30</v>
      </c>
      <c r="F78" s="24"/>
      <c r="G78" s="32"/>
    </row>
    <row r="79" spans="2:7" ht="15.75" thickBot="1" x14ac:dyDescent="0.3">
      <c r="B79" s="24" t="s">
        <v>95</v>
      </c>
      <c r="C79" s="32">
        <v>15</v>
      </c>
      <c r="F79" s="24"/>
      <c r="G79" s="32"/>
    </row>
    <row r="80" spans="2:7" ht="15.75" thickBot="1" x14ac:dyDescent="0.3">
      <c r="B80" s="24" t="s">
        <v>156</v>
      </c>
      <c r="C80" s="32">
        <v>30</v>
      </c>
      <c r="F80" s="24"/>
      <c r="G80" s="32"/>
    </row>
    <row r="81" spans="2:7" ht="15.75" thickBot="1" x14ac:dyDescent="0.3">
      <c r="B81" s="24" t="s">
        <v>147</v>
      </c>
      <c r="C81" s="32">
        <v>115</v>
      </c>
      <c r="F81" s="24"/>
      <c r="G81" s="32"/>
    </row>
    <row r="82" spans="2:7" ht="15.75" thickBot="1" x14ac:dyDescent="0.3">
      <c r="B82" s="24" t="s">
        <v>68</v>
      </c>
      <c r="C82" s="32">
        <v>20</v>
      </c>
    </row>
    <row r="83" spans="2:7" ht="15.75" thickBot="1" x14ac:dyDescent="0.3">
      <c r="B83" s="24" t="s">
        <v>121</v>
      </c>
      <c r="C83" s="32">
        <v>399.86</v>
      </c>
    </row>
    <row r="84" spans="2:7" ht="15.75" thickBot="1" x14ac:dyDescent="0.3">
      <c r="B84" s="24" t="s">
        <v>162</v>
      </c>
      <c r="C84" s="32">
        <v>205</v>
      </c>
    </row>
    <row r="85" spans="2:7" ht="15.75" thickBot="1" x14ac:dyDescent="0.3">
      <c r="B85" s="24" t="s">
        <v>121</v>
      </c>
      <c r="C85" s="32">
        <v>110</v>
      </c>
    </row>
    <row r="86" spans="2:7" ht="15.75" thickBot="1" x14ac:dyDescent="0.3">
      <c r="B86" s="24" t="s">
        <v>163</v>
      </c>
      <c r="C86" s="32">
        <v>130</v>
      </c>
    </row>
    <row r="87" spans="2:7" ht="15.75" thickBot="1" x14ac:dyDescent="0.3">
      <c r="B87" s="24" t="s">
        <v>72</v>
      </c>
      <c r="C87" s="32">
        <v>60</v>
      </c>
    </row>
    <row r="88" spans="2:7" ht="15.75" thickBot="1" x14ac:dyDescent="0.3">
      <c r="B88" s="24" t="s">
        <v>121</v>
      </c>
      <c r="C88" s="32">
        <v>24</v>
      </c>
    </row>
    <row r="89" spans="2:7" ht="15.75" thickBot="1" x14ac:dyDescent="0.3">
      <c r="B89" s="24" t="s">
        <v>164</v>
      </c>
      <c r="C89" s="32">
        <v>100</v>
      </c>
    </row>
    <row r="90" spans="2:7" ht="15.75" thickBot="1" x14ac:dyDescent="0.3">
      <c r="B90" s="24" t="s">
        <v>165</v>
      </c>
      <c r="C90" s="32">
        <v>21</v>
      </c>
    </row>
    <row r="91" spans="2:7" ht="15.75" thickBot="1" x14ac:dyDescent="0.3">
      <c r="B91" s="24" t="s">
        <v>51</v>
      </c>
      <c r="C91" s="32">
        <v>65</v>
      </c>
    </row>
    <row r="92" spans="2:7" ht="15.75" thickBot="1" x14ac:dyDescent="0.3">
      <c r="B92" s="24" t="s">
        <v>77</v>
      </c>
      <c r="C92" s="32">
        <v>100</v>
      </c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0"/>
  <sheetViews>
    <sheetView tabSelected="1" topLeftCell="M43" workbookViewId="0">
      <selection activeCell="O60" sqref="O60"/>
    </sheetView>
  </sheetViews>
  <sheetFormatPr defaultRowHeight="15" x14ac:dyDescent="0.25"/>
  <cols>
    <col min="1" max="1" width="4.7109375" customWidth="1"/>
    <col min="2" max="2" width="3" hidden="1" customWidth="1"/>
    <col min="3" max="3" width="9.140625" hidden="1" customWidth="1"/>
    <col min="4" max="4" width="17.85546875" customWidth="1"/>
    <col min="5" max="5" width="25.7109375" customWidth="1"/>
    <col min="6" max="6" width="11.140625" customWidth="1"/>
    <col min="7" max="7" width="3.42578125" customWidth="1"/>
    <col min="8" max="8" width="52.85546875" customWidth="1"/>
    <col min="9" max="9" width="27.42578125" hidden="1" customWidth="1"/>
    <col min="10" max="10" width="0.28515625" customWidth="1"/>
    <col min="11" max="11" width="13" customWidth="1"/>
    <col min="12" max="12" width="19.7109375" customWidth="1"/>
    <col min="13" max="13" width="23.42578125" customWidth="1"/>
    <col min="14" max="14" width="18.28515625" customWidth="1"/>
    <col min="15" max="15" width="10.7109375" customWidth="1"/>
    <col min="16" max="16" width="6" customWidth="1"/>
    <col min="17" max="17" width="20.85546875" customWidth="1"/>
    <col min="18" max="18" width="14" customWidth="1"/>
    <col min="19" max="19" width="11" bestFit="1" customWidth="1"/>
    <col min="20" max="20" width="9.140625" hidden="1" customWidth="1"/>
    <col min="21" max="21" width="15.85546875" customWidth="1"/>
    <col min="22" max="22" width="15.28515625" customWidth="1"/>
    <col min="23" max="23" width="6.85546875" customWidth="1"/>
    <col min="24" max="24" width="23.5703125" customWidth="1"/>
  </cols>
  <sheetData>
    <row r="1" spans="4:20" ht="15.75" customHeight="1" thickBot="1" x14ac:dyDescent="0.3">
      <c r="H1" s="60"/>
      <c r="I1" s="60"/>
      <c r="M1" s="5"/>
    </row>
    <row r="2" spans="4:20" ht="15.75" customHeight="1" thickBot="1" x14ac:dyDescent="0.3">
      <c r="H2" s="60"/>
      <c r="I2" s="60"/>
      <c r="J2" s="1"/>
      <c r="K2" s="1"/>
      <c r="L2" s="1"/>
      <c r="M2" s="59" t="s">
        <v>30</v>
      </c>
      <c r="N2" s="59"/>
      <c r="P2" s="60"/>
      <c r="Q2" s="60"/>
    </row>
    <row r="3" spans="4:20" ht="15.75" customHeight="1" thickBot="1" x14ac:dyDescent="0.3">
      <c r="M3" s="20" t="s">
        <v>0</v>
      </c>
      <c r="N3" s="21">
        <v>69838.23</v>
      </c>
      <c r="O3" s="1"/>
      <c r="P3" s="60"/>
      <c r="Q3" s="60"/>
      <c r="R3" s="1"/>
      <c r="S3" s="1"/>
      <c r="T3" s="1"/>
    </row>
    <row r="4" spans="4:20" ht="21.75" thickBot="1" x14ac:dyDescent="0.3">
      <c r="D4" s="54" t="s">
        <v>30</v>
      </c>
      <c r="E4" s="54"/>
      <c r="G4" s="55"/>
      <c r="M4" s="22" t="s">
        <v>3</v>
      </c>
      <c r="N4" s="23">
        <f>S5</f>
        <v>50000</v>
      </c>
      <c r="O4" s="1"/>
      <c r="Q4" s="34" t="s">
        <v>3</v>
      </c>
      <c r="R4" s="35" t="s">
        <v>36</v>
      </c>
      <c r="S4" s="35" t="s">
        <v>37</v>
      </c>
    </row>
    <row r="5" spans="4:20" ht="21.75" thickBot="1" x14ac:dyDescent="0.3">
      <c r="D5" s="20" t="s">
        <v>0</v>
      </c>
      <c r="E5" s="21" t="e">
        <f>SUM(#REF!)</f>
        <v>#REF!</v>
      </c>
      <c r="F5" s="1"/>
      <c r="G5" s="55"/>
      <c r="M5" s="25" t="s">
        <v>33</v>
      </c>
      <c r="N5" s="37">
        <f>SUM(O10:O18)</f>
        <v>14175</v>
      </c>
      <c r="O5" s="3"/>
      <c r="Q5" s="16" t="s">
        <v>49</v>
      </c>
      <c r="R5" s="18">
        <v>50000</v>
      </c>
      <c r="S5" s="36">
        <v>50000</v>
      </c>
    </row>
    <row r="6" spans="4:20" ht="15.75" thickBot="1" x14ac:dyDescent="0.3">
      <c r="D6" s="22" t="s">
        <v>3</v>
      </c>
      <c r="E6" s="23" t="e">
        <f>#REF!</f>
        <v>#REF!</v>
      </c>
      <c r="F6" s="1"/>
      <c r="M6" s="25" t="s">
        <v>34</v>
      </c>
      <c r="N6" s="37">
        <v>5663.23</v>
      </c>
      <c r="Q6" s="30"/>
    </row>
    <row r="7" spans="4:20" ht="15.75" thickBot="1" x14ac:dyDescent="0.3">
      <c r="D7" s="25" t="s">
        <v>33</v>
      </c>
      <c r="E7" s="37">
        <f>SUM(F12:F20)</f>
        <v>14175</v>
      </c>
      <c r="F7" s="3"/>
      <c r="Q7" s="34" t="s">
        <v>0</v>
      </c>
      <c r="R7" s="35" t="s">
        <v>36</v>
      </c>
      <c r="S7" s="35" t="s">
        <v>37</v>
      </c>
    </row>
    <row r="8" spans="4:20" ht="15.75" thickBot="1" x14ac:dyDescent="0.3">
      <c r="D8" s="25" t="s">
        <v>34</v>
      </c>
      <c r="E8" s="37" t="e">
        <f>E5-(E6+E7)</f>
        <v>#REF!</v>
      </c>
      <c r="M8" s="61" t="s">
        <v>59</v>
      </c>
      <c r="N8" s="62"/>
      <c r="O8" s="62"/>
      <c r="Q8" s="16" t="s">
        <v>38</v>
      </c>
      <c r="R8" s="18"/>
      <c r="S8" s="36">
        <v>49189.83</v>
      </c>
      <c r="T8" s="1"/>
    </row>
    <row r="9" spans="4:20" ht="15.75" thickBot="1" x14ac:dyDescent="0.3">
      <c r="M9" s="34" t="s">
        <v>4</v>
      </c>
      <c r="N9" s="35" t="s">
        <v>36</v>
      </c>
      <c r="O9" s="35" t="s">
        <v>37</v>
      </c>
      <c r="Q9" s="16" t="s">
        <v>39</v>
      </c>
      <c r="R9" s="18">
        <v>7324.2</v>
      </c>
      <c r="S9" s="36">
        <v>7324.2</v>
      </c>
    </row>
    <row r="10" spans="4:20" ht="15.75" thickBot="1" x14ac:dyDescent="0.3">
      <c r="D10" s="56" t="s">
        <v>59</v>
      </c>
      <c r="E10" s="57"/>
      <c r="F10" s="57"/>
      <c r="M10" s="16" t="s">
        <v>21</v>
      </c>
      <c r="N10" s="18"/>
      <c r="O10" s="36">
        <v>1235</v>
      </c>
      <c r="Q10" s="16" t="s">
        <v>40</v>
      </c>
      <c r="R10" s="18"/>
      <c r="S10" s="36">
        <v>7324.2</v>
      </c>
    </row>
    <row r="11" spans="4:20" ht="15.75" thickBot="1" x14ac:dyDescent="0.3">
      <c r="D11" s="34" t="s">
        <v>4</v>
      </c>
      <c r="E11" s="35" t="s">
        <v>36</v>
      </c>
      <c r="F11" s="35" t="s">
        <v>37</v>
      </c>
      <c r="M11" s="16" t="s">
        <v>9</v>
      </c>
      <c r="N11" s="18">
        <v>900</v>
      </c>
      <c r="O11" s="36">
        <v>900</v>
      </c>
      <c r="Q11" s="27" t="s">
        <v>42</v>
      </c>
      <c r="R11" s="28"/>
      <c r="S11" s="36">
        <v>3500</v>
      </c>
    </row>
    <row r="12" spans="4:20" ht="15.75" thickBot="1" x14ac:dyDescent="0.3">
      <c r="D12" s="16" t="s">
        <v>21</v>
      </c>
      <c r="E12" s="18">
        <v>1235</v>
      </c>
      <c r="F12" s="36">
        <v>1235</v>
      </c>
      <c r="M12" s="16" t="s">
        <v>10</v>
      </c>
      <c r="N12" s="18">
        <v>1800</v>
      </c>
      <c r="O12" s="36">
        <v>1800</v>
      </c>
      <c r="Q12" s="16" t="s">
        <v>41</v>
      </c>
      <c r="R12" s="18"/>
      <c r="S12" s="36">
        <v>2500</v>
      </c>
    </row>
    <row r="13" spans="4:20" ht="15.75" thickBot="1" x14ac:dyDescent="0.3">
      <c r="D13" s="16" t="s">
        <v>9</v>
      </c>
      <c r="E13" s="18">
        <v>900</v>
      </c>
      <c r="F13" s="36">
        <v>900</v>
      </c>
      <c r="M13" s="27" t="s">
        <v>17</v>
      </c>
      <c r="N13" s="28">
        <v>0</v>
      </c>
      <c r="O13" s="36">
        <v>190</v>
      </c>
      <c r="Q13" s="16" t="s">
        <v>86</v>
      </c>
      <c r="R13" s="18">
        <v>780</v>
      </c>
      <c r="S13" s="36">
        <v>0</v>
      </c>
    </row>
    <row r="14" spans="4:20" ht="15.75" thickBot="1" x14ac:dyDescent="0.3">
      <c r="D14" s="16" t="s">
        <v>10</v>
      </c>
      <c r="E14" s="18">
        <v>1800</v>
      </c>
      <c r="F14" s="36">
        <v>1800</v>
      </c>
      <c r="M14" s="27" t="s">
        <v>60</v>
      </c>
      <c r="N14" s="28">
        <v>1065</v>
      </c>
      <c r="O14" s="36">
        <v>1000</v>
      </c>
      <c r="Q14" s="30"/>
    </row>
    <row r="15" spans="4:20" ht="15.75" thickBot="1" x14ac:dyDescent="0.3">
      <c r="D15" s="27" t="s">
        <v>17</v>
      </c>
      <c r="E15" s="28">
        <v>140</v>
      </c>
      <c r="F15" s="36">
        <v>190</v>
      </c>
      <c r="M15" s="16" t="s">
        <v>22</v>
      </c>
      <c r="N15" s="18">
        <v>500</v>
      </c>
      <c r="O15" s="36">
        <v>2400</v>
      </c>
      <c r="Q15" s="30"/>
    </row>
    <row r="16" spans="4:20" ht="15.75" thickBot="1" x14ac:dyDescent="0.3">
      <c r="D16" s="27" t="s">
        <v>60</v>
      </c>
      <c r="E16" s="28">
        <v>1257</v>
      </c>
      <c r="F16" s="36">
        <v>1000</v>
      </c>
      <c r="M16" s="16" t="s">
        <v>64</v>
      </c>
      <c r="N16" s="18">
        <v>800</v>
      </c>
      <c r="O16" s="36">
        <v>500</v>
      </c>
      <c r="Q16" s="40" t="s">
        <v>56</v>
      </c>
      <c r="R16" s="41">
        <f>SUM(R18:R249)</f>
        <v>1731.4299999999998</v>
      </c>
    </row>
    <row r="17" spans="4:22" ht="15.75" thickBot="1" x14ac:dyDescent="0.3">
      <c r="D17" s="16" t="s">
        <v>22</v>
      </c>
      <c r="E17" s="18">
        <v>2400</v>
      </c>
      <c r="F17" s="36">
        <v>2400</v>
      </c>
      <c r="M17" s="16" t="s">
        <v>50</v>
      </c>
      <c r="N17" s="18">
        <v>3000</v>
      </c>
      <c r="O17" s="36">
        <v>3000</v>
      </c>
      <c r="Q17" s="26" t="s">
        <v>57</v>
      </c>
      <c r="R17" s="31" t="s">
        <v>23</v>
      </c>
      <c r="S17" s="19"/>
    </row>
    <row r="18" spans="4:22" ht="15.75" thickBot="1" x14ac:dyDescent="0.3">
      <c r="D18" s="16" t="s">
        <v>64</v>
      </c>
      <c r="E18" s="18"/>
      <c r="F18" s="36">
        <v>500</v>
      </c>
      <c r="M18" s="16" t="s">
        <v>16</v>
      </c>
      <c r="N18" s="18">
        <v>3217.03</v>
      </c>
      <c r="O18" s="36">
        <v>3150</v>
      </c>
      <c r="Q18" s="24" t="s">
        <v>44</v>
      </c>
      <c r="R18" s="32">
        <v>10</v>
      </c>
    </row>
    <row r="19" spans="4:22" ht="15.75" thickBot="1" x14ac:dyDescent="0.3">
      <c r="D19" s="16" t="s">
        <v>50</v>
      </c>
      <c r="E19" s="18">
        <v>3000</v>
      </c>
      <c r="F19" s="36">
        <v>3000</v>
      </c>
      <c r="M19" s="38"/>
      <c r="N19" s="39"/>
      <c r="Q19" s="24" t="s">
        <v>172</v>
      </c>
      <c r="R19" s="32">
        <v>25</v>
      </c>
    </row>
    <row r="20" spans="4:22" ht="15.75" customHeight="1" thickBot="1" x14ac:dyDescent="0.3">
      <c r="D20" s="16" t="s">
        <v>16</v>
      </c>
      <c r="E20" s="18">
        <v>4318.16</v>
      </c>
      <c r="F20" s="36">
        <v>3150</v>
      </c>
      <c r="M20" s="40" t="s">
        <v>59</v>
      </c>
      <c r="N20" s="41">
        <f>SUM(N22:N249)</f>
        <v>2983.27</v>
      </c>
      <c r="Q20" s="29" t="s">
        <v>114</v>
      </c>
      <c r="R20" s="32">
        <v>50</v>
      </c>
      <c r="S20" s="19"/>
    </row>
    <row r="21" spans="4:22" ht="15.75" customHeight="1" thickBot="1" x14ac:dyDescent="0.3">
      <c r="D21" s="38"/>
      <c r="E21" s="39"/>
      <c r="M21" s="26" t="s">
        <v>32</v>
      </c>
      <c r="N21" s="31" t="s">
        <v>23</v>
      </c>
      <c r="Q21" s="24" t="s">
        <v>174</v>
      </c>
      <c r="R21" s="32">
        <v>195</v>
      </c>
      <c r="T21" s="11"/>
    </row>
    <row r="22" spans="4:22" ht="15.75" thickBot="1" x14ac:dyDescent="0.3">
      <c r="D22" s="40" t="s">
        <v>59</v>
      </c>
      <c r="F22" s="41"/>
      <c r="M22" s="24" t="s">
        <v>170</v>
      </c>
      <c r="N22" s="32">
        <v>25</v>
      </c>
      <c r="Q22" s="24" t="s">
        <v>105</v>
      </c>
      <c r="R22" s="32">
        <v>10</v>
      </c>
      <c r="T22" s="11"/>
    </row>
    <row r="23" spans="4:22" ht="15.75" thickBot="1" x14ac:dyDescent="0.3">
      <c r="D23" s="26" t="s">
        <v>32</v>
      </c>
      <c r="E23" s="31" t="s">
        <v>23</v>
      </c>
      <c r="M23" s="24" t="s">
        <v>51</v>
      </c>
      <c r="N23" s="32">
        <v>65</v>
      </c>
      <c r="Q23" s="24" t="s">
        <v>175</v>
      </c>
      <c r="R23" s="33">
        <v>150</v>
      </c>
      <c r="T23" s="11"/>
    </row>
    <row r="24" spans="4:22" ht="15.75" thickBot="1" x14ac:dyDescent="0.3">
      <c r="D24" s="24" t="s">
        <v>90</v>
      </c>
      <c r="E24" s="32">
        <v>0.01</v>
      </c>
      <c r="M24" s="24" t="s">
        <v>163</v>
      </c>
      <c r="N24" s="32">
        <v>100</v>
      </c>
      <c r="Q24" s="24" t="s">
        <v>111</v>
      </c>
      <c r="R24" s="33">
        <v>20</v>
      </c>
    </row>
    <row r="25" spans="4:22" ht="15.75" thickBot="1" x14ac:dyDescent="0.3">
      <c r="D25" s="24" t="s">
        <v>92</v>
      </c>
      <c r="E25" s="32">
        <v>50</v>
      </c>
      <c r="M25" s="24" t="s">
        <v>171</v>
      </c>
      <c r="N25" s="32">
        <v>40</v>
      </c>
      <c r="Q25" s="24" t="s">
        <v>177</v>
      </c>
      <c r="R25" s="33">
        <v>25</v>
      </c>
    </row>
    <row r="26" spans="4:22" ht="15.75" thickBot="1" x14ac:dyDescent="0.3">
      <c r="D26" s="24" t="s">
        <v>93</v>
      </c>
      <c r="E26" s="32">
        <v>60</v>
      </c>
      <c r="M26" s="24" t="s">
        <v>173</v>
      </c>
      <c r="N26" s="33">
        <v>75</v>
      </c>
      <c r="Q26" s="24" t="s">
        <v>111</v>
      </c>
      <c r="R26" s="33">
        <v>55</v>
      </c>
    </row>
    <row r="27" spans="4:22" ht="15.75" thickBot="1" x14ac:dyDescent="0.3">
      <c r="D27" s="24" t="s">
        <v>94</v>
      </c>
      <c r="E27" s="32">
        <v>30</v>
      </c>
      <c r="M27" s="24" t="s">
        <v>77</v>
      </c>
      <c r="N27" s="33">
        <v>30</v>
      </c>
      <c r="Q27" s="24" t="s">
        <v>178</v>
      </c>
      <c r="R27" s="33">
        <v>93</v>
      </c>
      <c r="U27" s="30" t="s">
        <v>0</v>
      </c>
      <c r="V27" s="19">
        <f>N3</f>
        <v>69838.23</v>
      </c>
    </row>
    <row r="28" spans="4:22" ht="15.75" thickBot="1" x14ac:dyDescent="0.3">
      <c r="D28" s="24" t="s">
        <v>95</v>
      </c>
      <c r="E28" s="33">
        <v>15</v>
      </c>
      <c r="M28" s="24" t="s">
        <v>51</v>
      </c>
      <c r="N28" s="32">
        <v>65</v>
      </c>
      <c r="Q28" s="24" t="s">
        <v>172</v>
      </c>
      <c r="R28" s="33">
        <v>25</v>
      </c>
      <c r="U28" s="30" t="s">
        <v>35</v>
      </c>
      <c r="V28" s="19"/>
    </row>
    <row r="29" spans="4:22" ht="15.75" thickBot="1" x14ac:dyDescent="0.3">
      <c r="D29" s="24" t="s">
        <v>96</v>
      </c>
      <c r="E29" s="33">
        <v>40</v>
      </c>
      <c r="M29" s="24" t="s">
        <v>121</v>
      </c>
      <c r="N29" s="32">
        <v>70</v>
      </c>
      <c r="Q29" s="24" t="s">
        <v>54</v>
      </c>
      <c r="R29" s="33">
        <v>20</v>
      </c>
      <c r="U29" s="30" t="s">
        <v>3</v>
      </c>
      <c r="V29" s="19">
        <f>S5</f>
        <v>50000</v>
      </c>
    </row>
    <row r="30" spans="4:22" ht="15.75" thickBot="1" x14ac:dyDescent="0.3">
      <c r="D30" s="24" t="s">
        <v>97</v>
      </c>
      <c r="E30" s="32">
        <v>30</v>
      </c>
      <c r="M30" s="24" t="s">
        <v>82</v>
      </c>
      <c r="N30" s="32">
        <v>20</v>
      </c>
      <c r="Q30" s="24" t="s">
        <v>111</v>
      </c>
      <c r="R30" s="33">
        <v>10</v>
      </c>
      <c r="U30" s="30" t="s">
        <v>35</v>
      </c>
      <c r="V30" s="19">
        <f>R5</f>
        <v>50000</v>
      </c>
    </row>
    <row r="31" spans="4:22" ht="15.75" thickBot="1" x14ac:dyDescent="0.3">
      <c r="D31" s="24"/>
      <c r="E31" s="32"/>
      <c r="M31" s="24" t="s">
        <v>176</v>
      </c>
      <c r="N31" s="32">
        <v>300</v>
      </c>
      <c r="Q31" s="24" t="s">
        <v>181</v>
      </c>
      <c r="R31" s="33">
        <v>90</v>
      </c>
      <c r="U31" s="30"/>
      <c r="V31" s="19"/>
    </row>
    <row r="32" spans="4:22" ht="15.75" thickBot="1" x14ac:dyDescent="0.3">
      <c r="D32" s="24" t="s">
        <v>98</v>
      </c>
      <c r="E32" s="32">
        <v>60</v>
      </c>
      <c r="M32" s="24" t="s">
        <v>121</v>
      </c>
      <c r="N32" s="32">
        <v>100</v>
      </c>
      <c r="Q32" s="24" t="s">
        <v>62</v>
      </c>
      <c r="R32" s="33">
        <v>75</v>
      </c>
      <c r="U32" s="30" t="s">
        <v>61</v>
      </c>
      <c r="V32" s="19"/>
    </row>
    <row r="33" spans="4:22" ht="15.75" thickBot="1" x14ac:dyDescent="0.3">
      <c r="D33" s="24"/>
      <c r="E33" s="32"/>
      <c r="M33" s="24" t="s">
        <v>121</v>
      </c>
      <c r="N33" s="32">
        <v>170</v>
      </c>
      <c r="Q33" s="24" t="s">
        <v>184</v>
      </c>
      <c r="R33" s="33">
        <v>65</v>
      </c>
      <c r="U33" s="30"/>
      <c r="V33" s="19"/>
    </row>
    <row r="34" spans="4:22" ht="15.75" thickBot="1" x14ac:dyDescent="0.3">
      <c r="D34" s="24"/>
      <c r="E34" s="32"/>
      <c r="M34" s="24" t="s">
        <v>180</v>
      </c>
      <c r="N34" s="32">
        <v>300</v>
      </c>
      <c r="Q34" s="24" t="s">
        <v>111</v>
      </c>
      <c r="R34" s="33">
        <v>20</v>
      </c>
      <c r="U34" s="30"/>
      <c r="V34" s="19"/>
    </row>
    <row r="35" spans="4:22" ht="15.75" thickBot="1" x14ac:dyDescent="0.3">
      <c r="D35" s="24"/>
      <c r="E35" s="32"/>
      <c r="M35" s="24" t="s">
        <v>85</v>
      </c>
      <c r="N35" s="32">
        <v>40</v>
      </c>
      <c r="Q35" s="24" t="s">
        <v>185</v>
      </c>
      <c r="R35" s="33">
        <v>570.42999999999995</v>
      </c>
      <c r="U35" s="30"/>
      <c r="V35" s="19"/>
    </row>
    <row r="36" spans="4:22" ht="15.75" thickBot="1" x14ac:dyDescent="0.3">
      <c r="D36" s="24"/>
      <c r="E36" s="32"/>
      <c r="M36" s="24" t="s">
        <v>51</v>
      </c>
      <c r="N36" s="32">
        <v>65</v>
      </c>
      <c r="Q36" s="24" t="s">
        <v>111</v>
      </c>
      <c r="R36" s="33">
        <v>10</v>
      </c>
      <c r="U36" s="30"/>
      <c r="V36" s="19"/>
    </row>
    <row r="37" spans="4:22" ht="15.75" thickBot="1" x14ac:dyDescent="0.3">
      <c r="D37" s="24" t="s">
        <v>99</v>
      </c>
      <c r="E37" s="32">
        <v>20</v>
      </c>
      <c r="M37" s="24" t="s">
        <v>179</v>
      </c>
      <c r="N37" s="32">
        <v>100</v>
      </c>
      <c r="Q37" s="24" t="s">
        <v>54</v>
      </c>
      <c r="R37" s="33">
        <v>40</v>
      </c>
      <c r="U37" s="30" t="s">
        <v>35</v>
      </c>
      <c r="V37" s="19"/>
    </row>
    <row r="38" spans="4:22" ht="15.75" thickBot="1" x14ac:dyDescent="0.3">
      <c r="D38" s="24"/>
      <c r="E38" s="32"/>
      <c r="M38" s="24" t="s">
        <v>163</v>
      </c>
      <c r="N38" s="32">
        <v>125</v>
      </c>
      <c r="Q38" s="24" t="s">
        <v>196</v>
      </c>
      <c r="R38" s="33">
        <v>70</v>
      </c>
      <c r="U38" s="30"/>
      <c r="V38" s="19"/>
    </row>
    <row r="39" spans="4:22" ht="15.75" thickBot="1" x14ac:dyDescent="0.3">
      <c r="D39" s="24"/>
      <c r="E39" s="32"/>
      <c r="M39" s="24" t="s">
        <v>182</v>
      </c>
      <c r="N39" s="32">
        <v>50</v>
      </c>
      <c r="Q39" s="24" t="s">
        <v>198</v>
      </c>
      <c r="R39" s="33">
        <v>70</v>
      </c>
      <c r="U39" s="30"/>
      <c r="V39" s="19"/>
    </row>
    <row r="40" spans="4:22" ht="15.75" thickBot="1" x14ac:dyDescent="0.3">
      <c r="D40" s="24"/>
      <c r="E40" s="32"/>
      <c r="M40" s="24" t="s">
        <v>183</v>
      </c>
      <c r="N40" s="32">
        <v>20</v>
      </c>
      <c r="Q40" s="24" t="s">
        <v>52</v>
      </c>
      <c r="R40" s="33">
        <v>8</v>
      </c>
      <c r="U40" s="30"/>
      <c r="V40" s="19"/>
    </row>
    <row r="41" spans="4:22" ht="15.75" thickBot="1" x14ac:dyDescent="0.3">
      <c r="D41" s="24"/>
      <c r="E41" s="32"/>
      <c r="M41" s="24" t="s">
        <v>85</v>
      </c>
      <c r="N41" s="32">
        <v>74</v>
      </c>
      <c r="Q41" s="24" t="s">
        <v>83</v>
      </c>
      <c r="R41" s="33">
        <v>25</v>
      </c>
      <c r="U41" s="30"/>
      <c r="V41" s="19"/>
    </row>
    <row r="42" spans="4:22" ht="15.75" thickBot="1" x14ac:dyDescent="0.3">
      <c r="D42" s="24"/>
      <c r="E42" s="32"/>
      <c r="M42" s="24" t="s">
        <v>163</v>
      </c>
      <c r="N42" s="32">
        <v>110</v>
      </c>
      <c r="Q42" s="24"/>
      <c r="R42" s="33"/>
      <c r="U42" s="30"/>
      <c r="V42" s="19"/>
    </row>
    <row r="43" spans="4:22" ht="15.75" thickBot="1" x14ac:dyDescent="0.3">
      <c r="D43" s="24"/>
      <c r="E43" s="32"/>
      <c r="M43" s="24" t="s">
        <v>62</v>
      </c>
      <c r="N43" s="32">
        <v>75</v>
      </c>
      <c r="Q43" s="24"/>
      <c r="R43" s="33"/>
      <c r="U43" s="30"/>
      <c r="V43" s="19"/>
    </row>
    <row r="44" spans="4:22" ht="15.75" thickBot="1" x14ac:dyDescent="0.3">
      <c r="D44" s="24"/>
      <c r="E44" s="32"/>
      <c r="M44" s="24" t="s">
        <v>186</v>
      </c>
      <c r="N44" s="32">
        <v>50</v>
      </c>
      <c r="Q44" s="24"/>
      <c r="R44" s="33"/>
      <c r="U44" s="30"/>
      <c r="V44" s="19"/>
    </row>
    <row r="45" spans="4:22" ht="15.75" thickBot="1" x14ac:dyDescent="0.3">
      <c r="D45" s="24"/>
      <c r="E45" s="32"/>
      <c r="M45" s="24" t="s">
        <v>187</v>
      </c>
      <c r="N45" s="32">
        <v>25</v>
      </c>
      <c r="Q45" s="24"/>
      <c r="R45" s="33"/>
      <c r="U45" s="30"/>
      <c r="V45" s="19"/>
    </row>
    <row r="46" spans="4:22" ht="15.75" thickBot="1" x14ac:dyDescent="0.3">
      <c r="D46" s="24"/>
      <c r="E46" s="32"/>
      <c r="M46" s="24" t="s">
        <v>188</v>
      </c>
      <c r="N46" s="32">
        <v>40</v>
      </c>
      <c r="Q46" s="24"/>
      <c r="R46" s="33"/>
      <c r="U46" s="30"/>
      <c r="V46" s="19"/>
    </row>
    <row r="47" spans="4:22" ht="15.75" thickBot="1" x14ac:dyDescent="0.3">
      <c r="D47" s="24"/>
      <c r="E47" s="32"/>
      <c r="M47" s="24" t="s">
        <v>189</v>
      </c>
      <c r="N47" s="32" t="s">
        <v>190</v>
      </c>
      <c r="Q47" s="24"/>
      <c r="R47" s="33"/>
      <c r="U47" s="30"/>
      <c r="V47" s="19"/>
    </row>
    <row r="48" spans="4:22" ht="15.75" thickBot="1" x14ac:dyDescent="0.3">
      <c r="D48" s="24"/>
      <c r="E48" s="32"/>
      <c r="M48" s="24" t="s">
        <v>191</v>
      </c>
      <c r="N48" s="32">
        <v>39.74</v>
      </c>
      <c r="Q48" s="24"/>
      <c r="R48" s="33"/>
      <c r="U48" s="30"/>
      <c r="V48" s="19"/>
    </row>
    <row r="49" spans="4:22" ht="15.75" thickBot="1" x14ac:dyDescent="0.3">
      <c r="D49" s="24"/>
      <c r="E49" s="32"/>
      <c r="M49" s="24" t="s">
        <v>192</v>
      </c>
      <c r="N49" s="32">
        <v>50</v>
      </c>
      <c r="Q49" s="24"/>
      <c r="R49" s="33"/>
      <c r="U49" s="30"/>
      <c r="V49" s="19"/>
    </row>
    <row r="50" spans="4:22" ht="15.75" thickBot="1" x14ac:dyDescent="0.3">
      <c r="D50" s="24"/>
      <c r="E50" s="32"/>
      <c r="M50" s="24" t="s">
        <v>193</v>
      </c>
      <c r="N50" s="32">
        <v>20</v>
      </c>
      <c r="Q50" s="24"/>
      <c r="R50" s="33"/>
      <c r="U50" s="30"/>
      <c r="V50" s="19"/>
    </row>
    <row r="51" spans="4:22" ht="15.75" thickBot="1" x14ac:dyDescent="0.3">
      <c r="D51" s="24"/>
      <c r="E51" s="32"/>
      <c r="M51" s="24" t="s">
        <v>142</v>
      </c>
      <c r="N51" s="32">
        <v>50</v>
      </c>
      <c r="Q51" s="24"/>
      <c r="R51" s="33"/>
      <c r="U51" s="30"/>
      <c r="V51" s="19"/>
    </row>
    <row r="52" spans="4:22" ht="15.75" thickBot="1" x14ac:dyDescent="0.3">
      <c r="D52" s="24"/>
      <c r="E52" s="32"/>
      <c r="M52" s="24" t="s">
        <v>194</v>
      </c>
      <c r="N52" s="32">
        <v>10</v>
      </c>
      <c r="Q52" s="24"/>
      <c r="R52" s="33"/>
      <c r="U52" s="30"/>
      <c r="V52" s="19"/>
    </row>
    <row r="53" spans="4:22" ht="15.75" thickBot="1" x14ac:dyDescent="0.3">
      <c r="D53" s="24"/>
      <c r="E53" s="32"/>
      <c r="M53" s="24" t="s">
        <v>195</v>
      </c>
      <c r="N53" s="32">
        <v>20</v>
      </c>
      <c r="Q53" s="24"/>
      <c r="R53" s="33"/>
      <c r="U53" s="30"/>
      <c r="V53" s="19"/>
    </row>
    <row r="54" spans="4:22" ht="15.75" thickBot="1" x14ac:dyDescent="0.3">
      <c r="D54" s="24"/>
      <c r="E54" s="32"/>
      <c r="M54" s="24" t="s">
        <v>197</v>
      </c>
      <c r="N54" s="32">
        <v>156.82</v>
      </c>
      <c r="Q54" s="24"/>
      <c r="R54" s="33"/>
      <c r="U54" s="30"/>
      <c r="V54" s="19"/>
    </row>
    <row r="55" spans="4:22" ht="15.75" thickBot="1" x14ac:dyDescent="0.3">
      <c r="D55" s="24"/>
      <c r="E55" s="32"/>
      <c r="M55" s="24" t="s">
        <v>197</v>
      </c>
      <c r="N55" s="32">
        <v>122.71</v>
      </c>
      <c r="Q55" s="24"/>
      <c r="R55" s="33"/>
      <c r="U55" s="30"/>
      <c r="V55" s="19"/>
    </row>
    <row r="56" spans="4:22" ht="15.75" thickBot="1" x14ac:dyDescent="0.3">
      <c r="D56" s="24"/>
      <c r="E56" s="32"/>
      <c r="M56" s="24" t="s">
        <v>197</v>
      </c>
      <c r="N56" s="32">
        <v>45</v>
      </c>
      <c r="Q56" s="24"/>
      <c r="R56" s="33"/>
      <c r="U56" s="30"/>
      <c r="V56" s="19"/>
    </row>
    <row r="57" spans="4:22" ht="15.75" thickBot="1" x14ac:dyDescent="0.3">
      <c r="D57" s="24"/>
      <c r="E57" s="32"/>
      <c r="M57" s="24" t="s">
        <v>121</v>
      </c>
      <c r="N57" s="32">
        <v>150</v>
      </c>
      <c r="Q57" s="24"/>
      <c r="R57" s="33"/>
      <c r="U57" s="30"/>
      <c r="V57" s="19"/>
    </row>
    <row r="58" spans="4:22" ht="15.75" thickBot="1" x14ac:dyDescent="0.3">
      <c r="D58" s="24"/>
      <c r="E58" s="32"/>
      <c r="M58" s="24" t="s">
        <v>183</v>
      </c>
      <c r="N58" s="32">
        <v>15</v>
      </c>
      <c r="Q58" s="24"/>
      <c r="R58" s="33"/>
      <c r="U58" s="30"/>
      <c r="V58" s="19"/>
    </row>
    <row r="59" spans="4:22" ht="15.75" thickBot="1" x14ac:dyDescent="0.3">
      <c r="D59" s="24"/>
      <c r="E59" s="32"/>
      <c r="M59" s="24" t="s">
        <v>199</v>
      </c>
      <c r="N59" s="32">
        <v>60</v>
      </c>
      <c r="Q59" s="24"/>
      <c r="R59" s="33"/>
      <c r="U59" s="30"/>
      <c r="V59" s="19"/>
    </row>
    <row r="60" spans="4:22" ht="15.75" thickBot="1" x14ac:dyDescent="0.3">
      <c r="D60" s="24"/>
      <c r="E60" s="32"/>
      <c r="M60" s="24" t="s">
        <v>163</v>
      </c>
      <c r="N60" s="32">
        <v>110</v>
      </c>
      <c r="Q60" s="24"/>
      <c r="R60" s="33"/>
      <c r="U60" s="30"/>
      <c r="V60" s="19"/>
    </row>
    <row r="61" spans="4:22" ht="15.75" thickBot="1" x14ac:dyDescent="0.3">
      <c r="D61" s="24"/>
      <c r="E61" s="32"/>
      <c r="M61" s="24"/>
      <c r="N61" s="32"/>
      <c r="Q61" s="24"/>
      <c r="R61" s="33"/>
      <c r="U61" s="30"/>
      <c r="V61" s="19"/>
    </row>
    <row r="62" spans="4:22" ht="15.75" thickBot="1" x14ac:dyDescent="0.3">
      <c r="D62" s="24"/>
      <c r="E62" s="32"/>
      <c r="M62" s="24"/>
      <c r="N62" s="32"/>
      <c r="Q62" s="24"/>
      <c r="R62" s="33"/>
      <c r="U62" s="30"/>
      <c r="V62" s="19"/>
    </row>
    <row r="63" spans="4:22" ht="15.75" thickBot="1" x14ac:dyDescent="0.3">
      <c r="D63" s="24"/>
      <c r="E63" s="32"/>
      <c r="M63" s="24"/>
      <c r="N63" s="32"/>
      <c r="Q63" s="24"/>
      <c r="R63" s="33"/>
      <c r="U63" s="30"/>
      <c r="V63" s="19"/>
    </row>
    <row r="64" spans="4:22" ht="15.75" thickBot="1" x14ac:dyDescent="0.3">
      <c r="D64" s="24"/>
      <c r="E64" s="32"/>
      <c r="M64" s="24"/>
      <c r="N64" s="32"/>
      <c r="Q64" s="24"/>
      <c r="R64" s="33"/>
      <c r="U64" s="30"/>
      <c r="V64" s="19"/>
    </row>
    <row r="65" spans="4:22" ht="15.75" thickBot="1" x14ac:dyDescent="0.3">
      <c r="D65" s="24"/>
      <c r="E65" s="32"/>
      <c r="M65" s="24"/>
      <c r="N65" s="32"/>
      <c r="Q65" s="24"/>
      <c r="R65" s="33"/>
      <c r="U65" s="30"/>
      <c r="V65" s="19"/>
    </row>
    <row r="66" spans="4:22" ht="15.75" thickBot="1" x14ac:dyDescent="0.3">
      <c r="D66" s="24"/>
      <c r="E66" s="32"/>
      <c r="M66" s="24"/>
      <c r="N66" s="32"/>
      <c r="Q66" s="24"/>
      <c r="R66" s="33"/>
      <c r="U66" s="30"/>
      <c r="V66" s="19"/>
    </row>
    <row r="67" spans="4:22" ht="15.75" thickBot="1" x14ac:dyDescent="0.3">
      <c r="D67" s="24"/>
      <c r="E67" s="32"/>
      <c r="M67" s="24"/>
      <c r="N67" s="32"/>
      <c r="Q67" s="24"/>
      <c r="R67" s="33"/>
      <c r="U67" s="30"/>
      <c r="V67" s="19"/>
    </row>
    <row r="68" spans="4:22" ht="15.75" thickBot="1" x14ac:dyDescent="0.3">
      <c r="D68" s="24"/>
      <c r="E68" s="32"/>
      <c r="M68" s="24"/>
      <c r="N68" s="32"/>
      <c r="Q68" s="24"/>
      <c r="R68" s="33"/>
      <c r="U68" s="30"/>
      <c r="V68" s="19"/>
    </row>
    <row r="69" spans="4:22" ht="15.75" thickBot="1" x14ac:dyDescent="0.3">
      <c r="D69" s="24"/>
      <c r="E69" s="32"/>
      <c r="M69" s="24"/>
      <c r="N69" s="32"/>
      <c r="Q69" s="24"/>
      <c r="R69" s="33"/>
      <c r="U69" s="30"/>
      <c r="V69" s="19"/>
    </row>
    <row r="70" spans="4:22" ht="15.75" thickBot="1" x14ac:dyDescent="0.3">
      <c r="D70" s="24"/>
      <c r="E70" s="32"/>
      <c r="M70" s="24"/>
      <c r="N70" s="32"/>
      <c r="Q70" s="24"/>
      <c r="R70" s="33"/>
      <c r="U70" s="30"/>
      <c r="V70" s="19"/>
    </row>
    <row r="71" spans="4:22" ht="15.75" thickBot="1" x14ac:dyDescent="0.3">
      <c r="D71" s="24"/>
      <c r="E71" s="32"/>
      <c r="M71" s="24"/>
      <c r="N71" s="32"/>
      <c r="Q71" s="24"/>
      <c r="R71" s="33"/>
      <c r="U71" s="30"/>
      <c r="V71" s="19"/>
    </row>
    <row r="72" spans="4:22" ht="15.75" thickBot="1" x14ac:dyDescent="0.3">
      <c r="D72" s="24"/>
      <c r="E72" s="32"/>
      <c r="M72" s="24"/>
      <c r="N72" s="32"/>
      <c r="Q72" s="24"/>
      <c r="R72" s="33"/>
      <c r="U72" s="30"/>
      <c r="V72" s="19"/>
    </row>
    <row r="73" spans="4:22" ht="15.75" thickBot="1" x14ac:dyDescent="0.3">
      <c r="D73" s="24"/>
      <c r="E73" s="32"/>
      <c r="M73" s="24"/>
      <c r="N73" s="32"/>
      <c r="Q73" s="24"/>
      <c r="R73" s="33"/>
      <c r="U73" s="30"/>
      <c r="V73" s="19"/>
    </row>
    <row r="74" spans="4:22" ht="15.75" thickBot="1" x14ac:dyDescent="0.3">
      <c r="D74" s="24"/>
      <c r="E74" s="32"/>
      <c r="M74" s="24"/>
      <c r="N74" s="32"/>
      <c r="Q74" s="24"/>
      <c r="R74" s="33"/>
      <c r="U74" s="30"/>
      <c r="V74" s="19"/>
    </row>
    <row r="75" spans="4:22" ht="15.75" thickBot="1" x14ac:dyDescent="0.3">
      <c r="D75" s="24"/>
      <c r="E75" s="32"/>
      <c r="M75" s="24"/>
      <c r="N75" s="32"/>
      <c r="Q75" s="24"/>
      <c r="R75" s="33"/>
      <c r="U75" s="30"/>
      <c r="V75" s="19"/>
    </row>
    <row r="76" spans="4:22" ht="15.75" thickBot="1" x14ac:dyDescent="0.3">
      <c r="D76" s="24"/>
      <c r="E76" s="32"/>
      <c r="M76" s="24"/>
      <c r="N76" s="32"/>
      <c r="Q76" s="24"/>
      <c r="R76" s="33"/>
      <c r="U76" s="30"/>
      <c r="V76" s="19"/>
    </row>
    <row r="77" spans="4:22" ht="15.75" thickBot="1" x14ac:dyDescent="0.3">
      <c r="D77" s="24"/>
      <c r="E77" s="32"/>
      <c r="M77" s="24"/>
      <c r="N77" s="32"/>
      <c r="Q77" s="24"/>
      <c r="R77" s="33"/>
      <c r="U77" s="30"/>
      <c r="V77" s="19"/>
    </row>
    <row r="78" spans="4:22" ht="15.75" thickBot="1" x14ac:dyDescent="0.3">
      <c r="D78" s="24"/>
      <c r="E78" s="32"/>
      <c r="M78" s="24"/>
      <c r="N78" s="32"/>
      <c r="Q78" s="24"/>
      <c r="R78" s="33"/>
      <c r="U78" s="30"/>
      <c r="V78" s="19"/>
    </row>
    <row r="79" spans="4:22" ht="15.75" thickBot="1" x14ac:dyDescent="0.3">
      <c r="D79" s="24"/>
      <c r="E79" s="32"/>
      <c r="M79" s="24"/>
      <c r="N79" s="32"/>
      <c r="Q79" s="24"/>
      <c r="R79" s="33"/>
      <c r="U79" s="30"/>
      <c r="V79" s="19"/>
    </row>
    <row r="80" spans="4:22" ht="15.75" thickBot="1" x14ac:dyDescent="0.3">
      <c r="D80" s="24" t="s">
        <v>102</v>
      </c>
      <c r="E80" s="32">
        <v>5</v>
      </c>
      <c r="M80" s="24"/>
      <c r="N80" s="32"/>
      <c r="Q80" s="24"/>
      <c r="R80" s="33"/>
    </row>
    <row r="81" spans="4:13" ht="15.75" thickBot="1" x14ac:dyDescent="0.3">
      <c r="D81" s="24" t="s">
        <v>51</v>
      </c>
      <c r="E81" s="32">
        <v>65</v>
      </c>
      <c r="M81" s="24"/>
    </row>
    <row r="82" spans="4:13" ht="15.75" thickBot="1" x14ac:dyDescent="0.3">
      <c r="D82" s="24"/>
      <c r="E82" s="32"/>
    </row>
    <row r="83" spans="4:13" ht="15.75" thickBot="1" x14ac:dyDescent="0.3">
      <c r="D83" s="24" t="s">
        <v>68</v>
      </c>
      <c r="E83" s="32">
        <v>20</v>
      </c>
    </row>
    <row r="84" spans="4:13" ht="15.75" thickBot="1" x14ac:dyDescent="0.3">
      <c r="D84" s="24" t="s">
        <v>99</v>
      </c>
      <c r="E84" s="32">
        <v>20</v>
      </c>
    </row>
    <row r="85" spans="4:13" ht="15.75" thickBot="1" x14ac:dyDescent="0.3">
      <c r="D85" s="24" t="s">
        <v>95</v>
      </c>
      <c r="E85" s="32">
        <v>20</v>
      </c>
    </row>
    <row r="86" spans="4:13" ht="15.75" thickBot="1" x14ac:dyDescent="0.3">
      <c r="D86" s="24" t="s">
        <v>103</v>
      </c>
      <c r="E86" s="32">
        <v>70</v>
      </c>
    </row>
    <row r="87" spans="4:13" ht="15.75" thickBot="1" x14ac:dyDescent="0.3">
      <c r="D87" s="24" t="s">
        <v>104</v>
      </c>
      <c r="E87" s="32">
        <v>20</v>
      </c>
    </row>
    <row r="88" spans="4:13" ht="15.75" thickBot="1" x14ac:dyDescent="0.3">
      <c r="D88" s="24" t="s">
        <v>80</v>
      </c>
      <c r="E88" s="32">
        <v>20</v>
      </c>
    </row>
    <row r="89" spans="4:13" ht="15.75" thickBot="1" x14ac:dyDescent="0.3">
      <c r="D89" s="24" t="s">
        <v>95</v>
      </c>
      <c r="E89" s="32">
        <v>10</v>
      </c>
    </row>
    <row r="90" spans="4:13" ht="15.75" thickBot="1" x14ac:dyDescent="0.3">
      <c r="D90" s="24" t="s">
        <v>107</v>
      </c>
      <c r="E90" s="32">
        <v>20</v>
      </c>
    </row>
    <row r="91" spans="4:13" ht="15.75" thickBot="1" x14ac:dyDescent="0.3">
      <c r="D91" s="24" t="s">
        <v>110</v>
      </c>
      <c r="E91" s="32">
        <v>100</v>
      </c>
    </row>
    <row r="92" spans="4:13" ht="15.75" thickBot="1" x14ac:dyDescent="0.3">
      <c r="D92" s="24" t="s">
        <v>80</v>
      </c>
      <c r="E92" s="32">
        <v>10</v>
      </c>
    </row>
    <row r="93" spans="4:13" ht="15.75" thickBot="1" x14ac:dyDescent="0.3">
      <c r="D93" s="24" t="s">
        <v>51</v>
      </c>
      <c r="E93" s="32">
        <v>65</v>
      </c>
    </row>
    <row r="94" spans="4:13" ht="15.75" thickBot="1" x14ac:dyDescent="0.3">
      <c r="D94" s="24" t="s">
        <v>112</v>
      </c>
      <c r="E94" s="32">
        <v>75</v>
      </c>
    </row>
    <row r="95" spans="4:13" ht="15.75" thickBot="1" x14ac:dyDescent="0.3">
      <c r="D95" s="24" t="s">
        <v>113</v>
      </c>
      <c r="E95" s="32">
        <v>50</v>
      </c>
    </row>
    <row r="96" spans="4:13" ht="15.75" thickBot="1" x14ac:dyDescent="0.3">
      <c r="D96" s="24" t="s">
        <v>114</v>
      </c>
      <c r="E96" s="32">
        <v>50</v>
      </c>
    </row>
    <row r="97" spans="4:5" ht="15.75" thickBot="1" x14ac:dyDescent="0.3">
      <c r="D97" s="24" t="s">
        <v>115</v>
      </c>
      <c r="E97" s="32">
        <v>40</v>
      </c>
    </row>
    <row r="98" spans="4:5" ht="15.75" thickBot="1" x14ac:dyDescent="0.3">
      <c r="D98" s="24" t="s">
        <v>116</v>
      </c>
      <c r="E98" s="32">
        <v>30</v>
      </c>
    </row>
    <row r="99" spans="4:5" ht="15.75" thickBot="1" x14ac:dyDescent="0.3">
      <c r="D99" s="24" t="s">
        <v>117</v>
      </c>
      <c r="E99" s="32">
        <v>49.95</v>
      </c>
    </row>
    <row r="100" spans="4:5" ht="15.75" thickBot="1" x14ac:dyDescent="0.3">
      <c r="D100" s="24" t="s">
        <v>118</v>
      </c>
      <c r="E100" s="32">
        <v>308</v>
      </c>
    </row>
    <row r="101" spans="4:5" ht="15.75" thickBot="1" x14ac:dyDescent="0.3">
      <c r="D101" s="24" t="s">
        <v>121</v>
      </c>
      <c r="E101" s="32">
        <v>150</v>
      </c>
    </row>
    <row r="102" spans="4:5" ht="15.75" thickBot="1" x14ac:dyDescent="0.3">
      <c r="D102" s="24" t="s">
        <v>122</v>
      </c>
      <c r="E102" s="32">
        <v>30</v>
      </c>
    </row>
    <row r="103" spans="4:5" ht="15.75" thickBot="1" x14ac:dyDescent="0.3">
      <c r="D103" s="24" t="s">
        <v>68</v>
      </c>
      <c r="E103" s="32">
        <v>20</v>
      </c>
    </row>
    <row r="104" spans="4:5" ht="15.75" thickBot="1" x14ac:dyDescent="0.3">
      <c r="D104" s="24" t="s">
        <v>123</v>
      </c>
      <c r="E104" s="32">
        <v>25</v>
      </c>
    </row>
    <row r="105" spans="4:5" ht="15.75" thickBot="1" x14ac:dyDescent="0.3">
      <c r="D105" s="24" t="s">
        <v>124</v>
      </c>
      <c r="E105" s="32">
        <v>75</v>
      </c>
    </row>
    <row r="106" spans="4:5" ht="15.75" thickBot="1" x14ac:dyDescent="0.3">
      <c r="D106" s="24" t="s">
        <v>127</v>
      </c>
      <c r="E106" s="32">
        <v>1.31</v>
      </c>
    </row>
    <row r="107" spans="4:5" ht="15.75" thickBot="1" x14ac:dyDescent="0.3">
      <c r="D107" s="24" t="s">
        <v>128</v>
      </c>
      <c r="E107" s="32">
        <v>50</v>
      </c>
    </row>
    <row r="108" spans="4:5" ht="15.75" thickBot="1" x14ac:dyDescent="0.3">
      <c r="D108" s="24" t="s">
        <v>133</v>
      </c>
      <c r="E108" s="32">
        <v>50</v>
      </c>
    </row>
    <row r="109" spans="4:5" ht="15.75" thickBot="1" x14ac:dyDescent="0.3">
      <c r="D109" s="24" t="s">
        <v>134</v>
      </c>
      <c r="E109" s="32">
        <v>85</v>
      </c>
    </row>
    <row r="110" spans="4:5" ht="15.75" thickBot="1" x14ac:dyDescent="0.3">
      <c r="D110" s="24" t="s">
        <v>135</v>
      </c>
      <c r="E110" s="32">
        <v>440</v>
      </c>
    </row>
    <row r="111" spans="4:5" ht="15.75" thickBot="1" x14ac:dyDescent="0.3">
      <c r="D111" s="24" t="s">
        <v>137</v>
      </c>
      <c r="E111" s="32">
        <v>503</v>
      </c>
    </row>
    <row r="112" spans="4:5" ht="15.75" thickBot="1" x14ac:dyDescent="0.3">
      <c r="D112" s="24" t="s">
        <v>138</v>
      </c>
      <c r="E112" s="32">
        <v>320</v>
      </c>
    </row>
    <row r="113" spans="4:5" ht="15.75" thickBot="1" x14ac:dyDescent="0.3">
      <c r="D113" s="24" t="s">
        <v>80</v>
      </c>
      <c r="E113" s="32">
        <v>20</v>
      </c>
    </row>
    <row r="114" spans="4:5" ht="15.75" thickBot="1" x14ac:dyDescent="0.3">
      <c r="D114" s="24" t="s">
        <v>51</v>
      </c>
      <c r="E114" s="32">
        <v>65</v>
      </c>
    </row>
    <row r="115" spans="4:5" ht="15.75" thickBot="1" x14ac:dyDescent="0.3">
      <c r="D115" s="24" t="s">
        <v>142</v>
      </c>
      <c r="E115" s="32">
        <v>5</v>
      </c>
    </row>
    <row r="116" spans="4:5" ht="15.75" thickBot="1" x14ac:dyDescent="0.3">
      <c r="D116" s="24" t="s">
        <v>144</v>
      </c>
      <c r="E116" s="32">
        <v>50</v>
      </c>
    </row>
    <row r="117" spans="4:5" ht="15.75" thickBot="1" x14ac:dyDescent="0.3">
      <c r="D117" s="24" t="s">
        <v>68</v>
      </c>
      <c r="E117" s="32">
        <v>25</v>
      </c>
    </row>
    <row r="118" spans="4:5" ht="15.75" thickBot="1" x14ac:dyDescent="0.3">
      <c r="D118" s="24" t="s">
        <v>145</v>
      </c>
      <c r="E118" s="32">
        <v>431.42</v>
      </c>
    </row>
    <row r="119" spans="4:5" ht="15.75" thickBot="1" x14ac:dyDescent="0.3">
      <c r="D119" s="24" t="s">
        <v>147</v>
      </c>
      <c r="E119" s="32">
        <v>360</v>
      </c>
    </row>
    <row r="120" spans="4:5" ht="15.75" thickBot="1" x14ac:dyDescent="0.3">
      <c r="D120" s="24" t="s">
        <v>148</v>
      </c>
      <c r="E120" s="32">
        <v>25</v>
      </c>
    </row>
    <row r="121" spans="4:5" ht="15.75" thickBot="1" x14ac:dyDescent="0.3">
      <c r="D121" s="24" t="s">
        <v>149</v>
      </c>
      <c r="E121" s="32">
        <v>65</v>
      </c>
    </row>
    <row r="122" spans="4:5" ht="15.75" thickBot="1" x14ac:dyDescent="0.3">
      <c r="D122" s="24" t="s">
        <v>68</v>
      </c>
      <c r="E122" s="32">
        <v>25</v>
      </c>
    </row>
    <row r="123" spans="4:5" ht="15.75" thickBot="1" x14ac:dyDescent="0.3">
      <c r="D123" s="24" t="s">
        <v>150</v>
      </c>
      <c r="E123" s="32">
        <v>50</v>
      </c>
    </row>
    <row r="124" spans="4:5" ht="15.75" thickBot="1" x14ac:dyDescent="0.3">
      <c r="D124" s="24" t="s">
        <v>152</v>
      </c>
      <c r="E124" s="32">
        <v>40</v>
      </c>
    </row>
    <row r="126" spans="4:5" ht="15.75" thickBot="1" x14ac:dyDescent="0.3"/>
    <row r="127" spans="4:5" ht="15.75" thickBot="1" x14ac:dyDescent="0.3">
      <c r="D127" s="24" t="s">
        <v>137</v>
      </c>
      <c r="E127" s="32">
        <v>503</v>
      </c>
    </row>
    <row r="128" spans="4:5" ht="15.75" thickBot="1" x14ac:dyDescent="0.3">
      <c r="D128" s="24" t="s">
        <v>138</v>
      </c>
      <c r="E128" s="32">
        <v>320</v>
      </c>
    </row>
    <row r="129" spans="4:5" ht="15.75" thickBot="1" x14ac:dyDescent="0.3">
      <c r="D129" s="24" t="s">
        <v>80</v>
      </c>
      <c r="E129" s="32">
        <v>20</v>
      </c>
    </row>
    <row r="130" spans="4:5" ht="15.75" thickBot="1" x14ac:dyDescent="0.3">
      <c r="D130" s="24" t="s">
        <v>51</v>
      </c>
      <c r="E130" s="32">
        <v>65</v>
      </c>
    </row>
    <row r="131" spans="4:5" ht="15.75" thickBot="1" x14ac:dyDescent="0.3">
      <c r="D131" s="24" t="s">
        <v>142</v>
      </c>
      <c r="E131" s="32">
        <v>5</v>
      </c>
    </row>
    <row r="132" spans="4:5" ht="15.75" thickBot="1" x14ac:dyDescent="0.3">
      <c r="D132" s="24" t="s">
        <v>144</v>
      </c>
      <c r="E132" s="32">
        <v>50</v>
      </c>
    </row>
    <row r="133" spans="4:5" ht="15.75" thickBot="1" x14ac:dyDescent="0.3">
      <c r="D133" s="24" t="s">
        <v>68</v>
      </c>
      <c r="E133" s="32">
        <v>25</v>
      </c>
    </row>
    <row r="134" spans="4:5" ht="15.75" thickBot="1" x14ac:dyDescent="0.3">
      <c r="D134" s="24" t="s">
        <v>145</v>
      </c>
      <c r="E134" s="32">
        <v>431.42</v>
      </c>
    </row>
    <row r="135" spans="4:5" ht="15.75" thickBot="1" x14ac:dyDescent="0.3">
      <c r="D135" s="24" t="s">
        <v>147</v>
      </c>
      <c r="E135" s="32">
        <v>360</v>
      </c>
    </row>
    <row r="136" spans="4:5" ht="15.75" thickBot="1" x14ac:dyDescent="0.3">
      <c r="D136" s="24" t="s">
        <v>148</v>
      </c>
      <c r="E136" s="32">
        <v>25</v>
      </c>
    </row>
    <row r="137" spans="4:5" ht="15.75" thickBot="1" x14ac:dyDescent="0.3">
      <c r="D137" s="24" t="s">
        <v>149</v>
      </c>
      <c r="E137" s="32">
        <v>65</v>
      </c>
    </row>
    <row r="138" spans="4:5" ht="15.75" thickBot="1" x14ac:dyDescent="0.3">
      <c r="D138" s="24" t="s">
        <v>68</v>
      </c>
      <c r="E138" s="32">
        <v>25</v>
      </c>
    </row>
    <row r="139" spans="4:5" ht="15.75" thickBot="1" x14ac:dyDescent="0.3">
      <c r="D139" s="24" t="s">
        <v>150</v>
      </c>
      <c r="E139" s="32">
        <v>50</v>
      </c>
    </row>
    <row r="140" spans="4:5" ht="15.75" thickBot="1" x14ac:dyDescent="0.3">
      <c r="D140" s="24" t="s">
        <v>152</v>
      </c>
      <c r="E140" s="32">
        <v>40</v>
      </c>
    </row>
  </sheetData>
  <mergeCells count="4">
    <mergeCell ref="H1:I2"/>
    <mergeCell ref="M2:N2"/>
    <mergeCell ref="P2:Q3"/>
    <mergeCell ref="M8:O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E23" sqref="E23"/>
    </sheetView>
  </sheetViews>
  <sheetFormatPr defaultRowHeight="15" x14ac:dyDescent="0.25"/>
  <cols>
    <col min="1" max="1" width="26.140625" customWidth="1"/>
    <col min="2" max="2" width="16.140625" customWidth="1"/>
    <col min="3" max="3" width="14.28515625" customWidth="1"/>
    <col min="4" max="4" width="13.140625" customWidth="1"/>
    <col min="5" max="5" width="23.140625" customWidth="1"/>
    <col min="6" max="6" width="39.85546875" customWidth="1"/>
  </cols>
  <sheetData>
    <row r="2" spans="1:7" x14ac:dyDescent="0.25">
      <c r="A2" s="58" t="s">
        <v>169</v>
      </c>
      <c r="B2" s="63" t="s">
        <v>2</v>
      </c>
      <c r="C2" s="63"/>
      <c r="D2" s="63"/>
      <c r="E2" s="63"/>
      <c r="F2" s="44"/>
      <c r="G2" s="43"/>
    </row>
    <row r="3" spans="1:7" ht="15.75" thickBot="1" x14ac:dyDescent="0.3">
      <c r="A3" s="58" t="s">
        <v>1</v>
      </c>
      <c r="B3" s="58">
        <v>1</v>
      </c>
      <c r="C3" s="58">
        <v>2</v>
      </c>
      <c r="D3" s="58">
        <v>3</v>
      </c>
      <c r="E3" s="58">
        <v>4</v>
      </c>
      <c r="F3" s="44"/>
      <c r="G3" s="1"/>
    </row>
    <row r="4" spans="1:7" x14ac:dyDescent="0.25">
      <c r="A4" s="49" t="s">
        <v>6</v>
      </c>
      <c r="B4" s="46">
        <v>5091.99</v>
      </c>
      <c r="C4" s="46"/>
      <c r="D4" s="46"/>
      <c r="E4" s="46"/>
      <c r="F4" s="44"/>
    </row>
    <row r="5" spans="1:7" x14ac:dyDescent="0.25">
      <c r="A5" s="50" t="s">
        <v>8</v>
      </c>
      <c r="B5" s="47">
        <v>2.91</v>
      </c>
      <c r="C5" s="47"/>
      <c r="D5" s="47"/>
      <c r="E5" s="47"/>
      <c r="F5" s="44"/>
    </row>
    <row r="6" spans="1:7" x14ac:dyDescent="0.25">
      <c r="A6" s="50" t="s">
        <v>5</v>
      </c>
      <c r="B6" s="47">
        <v>380.05</v>
      </c>
      <c r="C6" s="47"/>
      <c r="D6" s="47"/>
      <c r="E6" s="47"/>
      <c r="F6" s="44"/>
    </row>
    <row r="7" spans="1:7" x14ac:dyDescent="0.25">
      <c r="A7" s="50" t="s">
        <v>7</v>
      </c>
      <c r="B7" s="47">
        <v>84.24</v>
      </c>
      <c r="C7" s="47"/>
      <c r="D7" s="47"/>
      <c r="E7" s="47"/>
      <c r="F7" s="44"/>
    </row>
    <row r="8" spans="1:7" x14ac:dyDescent="0.25">
      <c r="A8" s="51" t="s">
        <v>66</v>
      </c>
      <c r="B8" s="47">
        <v>500</v>
      </c>
      <c r="C8" s="47"/>
      <c r="D8" s="47"/>
      <c r="E8" s="47"/>
      <c r="F8" s="44"/>
    </row>
    <row r="9" spans="1:7" ht="15.75" thickBot="1" x14ac:dyDescent="0.3">
      <c r="A9" s="52" t="s">
        <v>67</v>
      </c>
      <c r="B9" s="48">
        <v>475</v>
      </c>
      <c r="C9" s="48"/>
      <c r="D9" s="48"/>
      <c r="E9" s="48"/>
      <c r="F9" s="44"/>
    </row>
    <row r="10" spans="1:7" x14ac:dyDescent="0.25">
      <c r="A10" s="44"/>
      <c r="B10" s="44"/>
      <c r="C10" s="44"/>
      <c r="D10" s="44"/>
      <c r="E10" s="44"/>
      <c r="F10" s="44"/>
    </row>
    <row r="11" spans="1:7" x14ac:dyDescent="0.25">
      <c r="B11" s="42"/>
    </row>
    <row r="12" spans="1:7" x14ac:dyDescent="0.25">
      <c r="A12" s="58" t="s">
        <v>168</v>
      </c>
      <c r="B12" s="63" t="s">
        <v>2</v>
      </c>
      <c r="C12" s="63"/>
      <c r="D12" s="63"/>
      <c r="E12" s="63"/>
      <c r="F12" s="44"/>
    </row>
    <row r="13" spans="1:7" ht="15.75" thickBot="1" x14ac:dyDescent="0.3">
      <c r="A13" s="58" t="s">
        <v>1</v>
      </c>
      <c r="B13" s="58">
        <v>1</v>
      </c>
      <c r="C13" s="58">
        <v>2</v>
      </c>
      <c r="D13" s="58">
        <v>3</v>
      </c>
      <c r="E13" s="58">
        <v>4</v>
      </c>
      <c r="F13" s="44"/>
    </row>
    <row r="14" spans="1:7" x14ac:dyDescent="0.25">
      <c r="A14" s="49" t="s">
        <v>6</v>
      </c>
      <c r="B14" s="46"/>
      <c r="C14" s="46"/>
      <c r="D14" s="46"/>
      <c r="E14" s="46"/>
      <c r="F14" s="44"/>
    </row>
    <row r="15" spans="1:7" x14ac:dyDescent="0.25">
      <c r="A15" s="50" t="s">
        <v>8</v>
      </c>
      <c r="B15" s="47"/>
      <c r="C15" s="47"/>
      <c r="D15" s="47"/>
      <c r="E15" s="47"/>
      <c r="F15" s="44"/>
    </row>
    <row r="16" spans="1:7" x14ac:dyDescent="0.25">
      <c r="A16" s="50" t="s">
        <v>101</v>
      </c>
      <c r="B16" s="47"/>
      <c r="C16" s="47"/>
      <c r="D16" s="47"/>
      <c r="E16" s="47"/>
      <c r="F16" s="44"/>
    </row>
    <row r="17" spans="1:6" x14ac:dyDescent="0.25">
      <c r="A17" s="50" t="s">
        <v>89</v>
      </c>
      <c r="B17" s="47"/>
      <c r="C17" s="47"/>
      <c r="D17" s="47"/>
      <c r="E17" s="47"/>
      <c r="F17" s="44"/>
    </row>
    <row r="18" spans="1:6" x14ac:dyDescent="0.25">
      <c r="A18" s="50" t="s">
        <v>5</v>
      </c>
      <c r="B18" s="47"/>
      <c r="C18" s="47"/>
      <c r="D18" s="47"/>
      <c r="E18" s="47"/>
      <c r="F18" s="44"/>
    </row>
    <row r="19" spans="1:6" x14ac:dyDescent="0.25">
      <c r="A19" s="50" t="s">
        <v>7</v>
      </c>
      <c r="B19" s="47"/>
      <c r="C19" s="47"/>
      <c r="D19" s="47"/>
      <c r="E19" s="47"/>
      <c r="F19" s="44"/>
    </row>
  </sheetData>
  <mergeCells count="2">
    <mergeCell ref="B2:E2"/>
    <mergeCell ref="B12:E12"/>
  </mergeCells>
  <conditionalFormatting sqref="B4:D9 B14:D1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Enero</vt:lpstr>
      <vt:lpstr>Diciembre año pasado</vt:lpstr>
      <vt:lpstr>Inventario</vt:lpstr>
      <vt:lpstr>Febrero</vt:lpstr>
      <vt:lpstr>marzo</vt:lpstr>
      <vt:lpstr>Inventario 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2019-03-15T16:27:06Z</dcterms:modified>
</cp:coreProperties>
</file>