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Adeola Haruna\Desktop\Data Analyst accelerator program\EXCEL ANALYSIS PROJECT\COM UK\"/>
    </mc:Choice>
  </mc:AlternateContent>
  <xr:revisionPtr revIDLastSave="0" documentId="13_ncr:1_{DD1967CE-7AC7-475A-BB3C-E436BF253B6C}" xr6:coauthVersionLast="47" xr6:coauthVersionMax="47" xr10:uidLastSave="{00000000-0000-0000-0000-000000000000}"/>
  <bookViews>
    <workbookView xWindow="-110" yWindow="-110" windowWidth="19420" windowHeight="10300" xr2:uid="{2AC689FE-573B-446F-BFF9-BD096FC22533}"/>
  </bookViews>
  <sheets>
    <sheet name="Data" sheetId="3" r:id="rId1"/>
    <sheet name="Unpivoted" sheetId="2" r:id="rId2"/>
    <sheet name="Unpivoted2" sheetId="5" r:id="rId3"/>
    <sheet name="New Pivot" sheetId="7" r:id="rId4"/>
  </sheets>
  <definedNames>
    <definedName name="_xlnm._FilterDatabase" localSheetId="1" hidden="1">Unpivoted!$A$1:$G$433</definedName>
    <definedName name="_xlnm._FilterDatabase" localSheetId="2" hidden="1">Unpivoted2!$A$1:$M$217</definedName>
  </definedNames>
  <calcPr calcId="191028"/>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17" i="5" l="1"/>
  <c r="I217" i="5"/>
  <c r="L217" i="5" s="1"/>
  <c r="M217" i="5" s="1"/>
  <c r="H217" i="5"/>
  <c r="J216" i="5"/>
  <c r="I216" i="5"/>
  <c r="L216" i="5" s="1"/>
  <c r="M216" i="5" s="1"/>
  <c r="H216" i="5"/>
  <c r="J215" i="5"/>
  <c r="I215" i="5"/>
  <c r="L215" i="5" s="1"/>
  <c r="M215" i="5" s="1"/>
  <c r="H215" i="5"/>
  <c r="J214" i="5"/>
  <c r="I214" i="5"/>
  <c r="L214" i="5" s="1"/>
  <c r="M214" i="5" s="1"/>
  <c r="H214" i="5"/>
  <c r="J213" i="5"/>
  <c r="I213" i="5"/>
  <c r="L213" i="5" s="1"/>
  <c r="M213" i="5" s="1"/>
  <c r="H213" i="5"/>
  <c r="J212" i="5"/>
  <c r="I212" i="5"/>
  <c r="L212" i="5" s="1"/>
  <c r="M212" i="5" s="1"/>
  <c r="H212" i="5"/>
  <c r="J211" i="5"/>
  <c r="I211" i="5"/>
  <c r="L211" i="5" s="1"/>
  <c r="M211" i="5" s="1"/>
  <c r="H211" i="5"/>
  <c r="J210" i="5"/>
  <c r="I210" i="5"/>
  <c r="L210" i="5" s="1"/>
  <c r="M210" i="5" s="1"/>
  <c r="H210" i="5"/>
  <c r="J209" i="5"/>
  <c r="I209" i="5"/>
  <c r="L209" i="5" s="1"/>
  <c r="M209" i="5" s="1"/>
  <c r="H209" i="5"/>
  <c r="J208" i="5"/>
  <c r="I208" i="5"/>
  <c r="L208" i="5" s="1"/>
  <c r="M208" i="5" s="1"/>
  <c r="H208" i="5"/>
  <c r="J207" i="5"/>
  <c r="I207" i="5"/>
  <c r="L207" i="5" s="1"/>
  <c r="M207" i="5" s="1"/>
  <c r="H207" i="5"/>
  <c r="J206" i="5"/>
  <c r="I206" i="5"/>
  <c r="L206" i="5" s="1"/>
  <c r="M206" i="5" s="1"/>
  <c r="H206" i="5"/>
  <c r="J205" i="5"/>
  <c r="I205" i="5"/>
  <c r="L205" i="5" s="1"/>
  <c r="M205" i="5" s="1"/>
  <c r="H205" i="5"/>
  <c r="J204" i="5"/>
  <c r="I204" i="5"/>
  <c r="L204" i="5" s="1"/>
  <c r="M204" i="5" s="1"/>
  <c r="H204" i="5"/>
  <c r="J203" i="5"/>
  <c r="I203" i="5"/>
  <c r="L203" i="5" s="1"/>
  <c r="M203" i="5" s="1"/>
  <c r="H203" i="5"/>
  <c r="J202" i="5"/>
  <c r="I202" i="5"/>
  <c r="L202" i="5" s="1"/>
  <c r="M202" i="5" s="1"/>
  <c r="H202" i="5"/>
  <c r="J201" i="5"/>
  <c r="I201" i="5"/>
  <c r="L201" i="5" s="1"/>
  <c r="M201" i="5" s="1"/>
  <c r="H201" i="5"/>
  <c r="J200" i="5"/>
  <c r="I200" i="5"/>
  <c r="L200" i="5" s="1"/>
  <c r="M200" i="5" s="1"/>
  <c r="H200" i="5"/>
  <c r="J199" i="5"/>
  <c r="I199" i="5"/>
  <c r="L199" i="5" s="1"/>
  <c r="M199" i="5" s="1"/>
  <c r="H199" i="5"/>
  <c r="J198" i="5"/>
  <c r="I198" i="5"/>
  <c r="L198" i="5" s="1"/>
  <c r="M198" i="5" s="1"/>
  <c r="H198" i="5"/>
  <c r="J197" i="5"/>
  <c r="I197" i="5"/>
  <c r="L197" i="5" s="1"/>
  <c r="M197" i="5" s="1"/>
  <c r="H197" i="5"/>
  <c r="J196" i="5"/>
  <c r="I196" i="5"/>
  <c r="L196" i="5" s="1"/>
  <c r="M196" i="5" s="1"/>
  <c r="H196" i="5"/>
  <c r="J195" i="5"/>
  <c r="I195" i="5"/>
  <c r="L195" i="5" s="1"/>
  <c r="M195" i="5" s="1"/>
  <c r="H195" i="5"/>
  <c r="J194" i="5"/>
  <c r="I194" i="5"/>
  <c r="L194" i="5" s="1"/>
  <c r="M194" i="5" s="1"/>
  <c r="H194" i="5"/>
  <c r="J193" i="5"/>
  <c r="I193" i="5"/>
  <c r="L193" i="5" s="1"/>
  <c r="M193" i="5" s="1"/>
  <c r="H193" i="5"/>
  <c r="J192" i="5"/>
  <c r="I192" i="5"/>
  <c r="L192" i="5" s="1"/>
  <c r="M192" i="5" s="1"/>
  <c r="H192" i="5"/>
  <c r="J191" i="5"/>
  <c r="I191" i="5"/>
  <c r="L191" i="5" s="1"/>
  <c r="M191" i="5" s="1"/>
  <c r="H191" i="5"/>
  <c r="J190" i="5"/>
  <c r="I190" i="5"/>
  <c r="L190" i="5" s="1"/>
  <c r="M190" i="5" s="1"/>
  <c r="H190" i="5"/>
  <c r="J189" i="5"/>
  <c r="I189" i="5"/>
  <c r="L189" i="5" s="1"/>
  <c r="M189" i="5" s="1"/>
  <c r="H189" i="5"/>
  <c r="J188" i="5"/>
  <c r="I188" i="5"/>
  <c r="L188" i="5" s="1"/>
  <c r="M188" i="5" s="1"/>
  <c r="H188" i="5"/>
  <c r="J187" i="5"/>
  <c r="I187" i="5"/>
  <c r="L187" i="5" s="1"/>
  <c r="M187" i="5" s="1"/>
  <c r="H187" i="5"/>
  <c r="J186" i="5"/>
  <c r="I186" i="5"/>
  <c r="L186" i="5" s="1"/>
  <c r="M186" i="5" s="1"/>
  <c r="H186" i="5"/>
  <c r="J185" i="5"/>
  <c r="I185" i="5"/>
  <c r="L185" i="5" s="1"/>
  <c r="M185" i="5" s="1"/>
  <c r="H185" i="5"/>
  <c r="J184" i="5"/>
  <c r="I184" i="5"/>
  <c r="L184" i="5" s="1"/>
  <c r="M184" i="5" s="1"/>
  <c r="H184" i="5"/>
  <c r="J183" i="5"/>
  <c r="I183" i="5"/>
  <c r="L183" i="5" s="1"/>
  <c r="M183" i="5" s="1"/>
  <c r="H183" i="5"/>
  <c r="J182" i="5"/>
  <c r="I182" i="5"/>
  <c r="L182" i="5" s="1"/>
  <c r="M182" i="5" s="1"/>
  <c r="H182" i="5"/>
  <c r="J181" i="5"/>
  <c r="I181" i="5"/>
  <c r="L181" i="5" s="1"/>
  <c r="M181" i="5" s="1"/>
  <c r="H181" i="5"/>
  <c r="J180" i="5"/>
  <c r="I180" i="5"/>
  <c r="L180" i="5" s="1"/>
  <c r="M180" i="5" s="1"/>
  <c r="H180" i="5"/>
  <c r="J179" i="5"/>
  <c r="I179" i="5"/>
  <c r="L179" i="5" s="1"/>
  <c r="M179" i="5" s="1"/>
  <c r="H179" i="5"/>
  <c r="J178" i="5"/>
  <c r="I178" i="5"/>
  <c r="L178" i="5" s="1"/>
  <c r="M178" i="5" s="1"/>
  <c r="H178" i="5"/>
  <c r="J177" i="5"/>
  <c r="I177" i="5"/>
  <c r="L177" i="5" s="1"/>
  <c r="M177" i="5" s="1"/>
  <c r="H177" i="5"/>
  <c r="J176" i="5"/>
  <c r="I176" i="5"/>
  <c r="L176" i="5" s="1"/>
  <c r="M176" i="5" s="1"/>
  <c r="H176" i="5"/>
  <c r="J175" i="5"/>
  <c r="I175" i="5"/>
  <c r="L175" i="5" s="1"/>
  <c r="M175" i="5" s="1"/>
  <c r="H175" i="5"/>
  <c r="J174" i="5"/>
  <c r="I174" i="5"/>
  <c r="L174" i="5" s="1"/>
  <c r="M174" i="5" s="1"/>
  <c r="H174" i="5"/>
  <c r="J173" i="5"/>
  <c r="I173" i="5"/>
  <c r="L173" i="5" s="1"/>
  <c r="M173" i="5" s="1"/>
  <c r="H173" i="5"/>
  <c r="J172" i="5"/>
  <c r="I172" i="5"/>
  <c r="L172" i="5" s="1"/>
  <c r="M172" i="5" s="1"/>
  <c r="H172" i="5"/>
  <c r="J171" i="5"/>
  <c r="I171" i="5"/>
  <c r="L171" i="5" s="1"/>
  <c r="M171" i="5" s="1"/>
  <c r="H171" i="5"/>
  <c r="J170" i="5"/>
  <c r="I170" i="5"/>
  <c r="L170" i="5" s="1"/>
  <c r="M170" i="5" s="1"/>
  <c r="H170" i="5"/>
  <c r="J169" i="5"/>
  <c r="I169" i="5"/>
  <c r="L169" i="5" s="1"/>
  <c r="M169" i="5" s="1"/>
  <c r="H169" i="5"/>
  <c r="J168" i="5"/>
  <c r="I168" i="5"/>
  <c r="L168" i="5" s="1"/>
  <c r="M168" i="5" s="1"/>
  <c r="H168" i="5"/>
  <c r="J167" i="5"/>
  <c r="I167" i="5"/>
  <c r="L167" i="5" s="1"/>
  <c r="M167" i="5" s="1"/>
  <c r="H167" i="5"/>
  <c r="J166" i="5"/>
  <c r="I166" i="5"/>
  <c r="L166" i="5" s="1"/>
  <c r="M166" i="5" s="1"/>
  <c r="H166" i="5"/>
  <c r="J165" i="5"/>
  <c r="I165" i="5"/>
  <c r="L165" i="5" s="1"/>
  <c r="M165" i="5" s="1"/>
  <c r="H165" i="5"/>
  <c r="J164" i="5"/>
  <c r="I164" i="5"/>
  <c r="L164" i="5" s="1"/>
  <c r="M164" i="5" s="1"/>
  <c r="H164" i="5"/>
  <c r="J163" i="5"/>
  <c r="I163" i="5"/>
  <c r="L163" i="5" s="1"/>
  <c r="M163" i="5" s="1"/>
  <c r="H163" i="5"/>
  <c r="J162" i="5"/>
  <c r="I162" i="5"/>
  <c r="L162" i="5" s="1"/>
  <c r="M162" i="5" s="1"/>
  <c r="H162" i="5"/>
  <c r="J161" i="5"/>
  <c r="I161" i="5"/>
  <c r="L161" i="5" s="1"/>
  <c r="M161" i="5" s="1"/>
  <c r="H161" i="5"/>
  <c r="J160" i="5"/>
  <c r="I160" i="5"/>
  <c r="L160" i="5" s="1"/>
  <c r="M160" i="5" s="1"/>
  <c r="H160" i="5"/>
  <c r="J159" i="5"/>
  <c r="I159" i="5"/>
  <c r="L159" i="5" s="1"/>
  <c r="M159" i="5" s="1"/>
  <c r="H159" i="5"/>
  <c r="J158" i="5"/>
  <c r="I158" i="5"/>
  <c r="L158" i="5" s="1"/>
  <c r="M158" i="5" s="1"/>
  <c r="H158" i="5"/>
  <c r="J157" i="5"/>
  <c r="I157" i="5"/>
  <c r="L157" i="5" s="1"/>
  <c r="M157" i="5" s="1"/>
  <c r="H157" i="5"/>
  <c r="J156" i="5"/>
  <c r="I156" i="5"/>
  <c r="L156" i="5" s="1"/>
  <c r="M156" i="5" s="1"/>
  <c r="H156" i="5"/>
  <c r="J155" i="5"/>
  <c r="I155" i="5"/>
  <c r="L155" i="5" s="1"/>
  <c r="M155" i="5" s="1"/>
  <c r="H155" i="5"/>
  <c r="J154" i="5"/>
  <c r="I154" i="5"/>
  <c r="L154" i="5" s="1"/>
  <c r="M154" i="5" s="1"/>
  <c r="H154" i="5"/>
  <c r="J153" i="5"/>
  <c r="I153" i="5"/>
  <c r="L153" i="5" s="1"/>
  <c r="M153" i="5" s="1"/>
  <c r="H153" i="5"/>
  <c r="J152" i="5"/>
  <c r="I152" i="5"/>
  <c r="L152" i="5" s="1"/>
  <c r="M152" i="5" s="1"/>
  <c r="H152" i="5"/>
  <c r="J151" i="5"/>
  <c r="I151" i="5"/>
  <c r="L151" i="5" s="1"/>
  <c r="M151" i="5" s="1"/>
  <c r="H151" i="5"/>
  <c r="J150" i="5"/>
  <c r="I150" i="5"/>
  <c r="L150" i="5" s="1"/>
  <c r="M150" i="5" s="1"/>
  <c r="H150" i="5"/>
  <c r="J149" i="5"/>
  <c r="I149" i="5"/>
  <c r="L149" i="5" s="1"/>
  <c r="M149" i="5" s="1"/>
  <c r="H149" i="5"/>
  <c r="J148" i="5"/>
  <c r="I148" i="5"/>
  <c r="L148" i="5" s="1"/>
  <c r="M148" i="5" s="1"/>
  <c r="H148" i="5"/>
  <c r="J147" i="5"/>
  <c r="I147" i="5"/>
  <c r="L147" i="5" s="1"/>
  <c r="M147" i="5" s="1"/>
  <c r="H147" i="5"/>
  <c r="J146" i="5"/>
  <c r="I146" i="5"/>
  <c r="L146" i="5" s="1"/>
  <c r="M146" i="5" s="1"/>
  <c r="H146" i="5"/>
  <c r="J145" i="5"/>
  <c r="I145" i="5"/>
  <c r="L145" i="5" s="1"/>
  <c r="M145" i="5" s="1"/>
  <c r="H145" i="5"/>
  <c r="J144" i="5"/>
  <c r="I144" i="5"/>
  <c r="L144" i="5" s="1"/>
  <c r="M144" i="5" s="1"/>
  <c r="H144" i="5"/>
  <c r="J143" i="5"/>
  <c r="I143" i="5"/>
  <c r="L143" i="5" s="1"/>
  <c r="M143" i="5" s="1"/>
  <c r="H143" i="5"/>
  <c r="J142" i="5"/>
  <c r="I142" i="5"/>
  <c r="L142" i="5" s="1"/>
  <c r="M142" i="5" s="1"/>
  <c r="H142" i="5"/>
  <c r="J141" i="5"/>
  <c r="I141" i="5"/>
  <c r="L141" i="5" s="1"/>
  <c r="M141" i="5" s="1"/>
  <c r="H141" i="5"/>
  <c r="J140" i="5"/>
  <c r="I140" i="5"/>
  <c r="L140" i="5" s="1"/>
  <c r="M140" i="5" s="1"/>
  <c r="H140" i="5"/>
  <c r="J139" i="5"/>
  <c r="I139" i="5"/>
  <c r="L139" i="5" s="1"/>
  <c r="M139" i="5" s="1"/>
  <c r="H139" i="5"/>
  <c r="J138" i="5"/>
  <c r="I138" i="5"/>
  <c r="L138" i="5" s="1"/>
  <c r="M138" i="5" s="1"/>
  <c r="H138" i="5"/>
  <c r="J137" i="5"/>
  <c r="I137" i="5"/>
  <c r="L137" i="5" s="1"/>
  <c r="M137" i="5" s="1"/>
  <c r="H137" i="5"/>
  <c r="J136" i="5"/>
  <c r="I136" i="5"/>
  <c r="L136" i="5" s="1"/>
  <c r="M136" i="5" s="1"/>
  <c r="H136" i="5"/>
  <c r="J135" i="5"/>
  <c r="I135" i="5"/>
  <c r="L135" i="5" s="1"/>
  <c r="M135" i="5" s="1"/>
  <c r="H135" i="5"/>
  <c r="J134" i="5"/>
  <c r="I134" i="5"/>
  <c r="L134" i="5" s="1"/>
  <c r="M134" i="5" s="1"/>
  <c r="H134" i="5"/>
  <c r="J133" i="5"/>
  <c r="I133" i="5"/>
  <c r="L133" i="5" s="1"/>
  <c r="M133" i="5" s="1"/>
  <c r="H133" i="5"/>
  <c r="J132" i="5"/>
  <c r="I132" i="5"/>
  <c r="L132" i="5" s="1"/>
  <c r="M132" i="5" s="1"/>
  <c r="H132" i="5"/>
  <c r="J131" i="5"/>
  <c r="I131" i="5"/>
  <c r="L131" i="5" s="1"/>
  <c r="M131" i="5" s="1"/>
  <c r="H131" i="5"/>
  <c r="J130" i="5"/>
  <c r="I130" i="5"/>
  <c r="L130" i="5" s="1"/>
  <c r="M130" i="5" s="1"/>
  <c r="H130" i="5"/>
  <c r="J129" i="5"/>
  <c r="I129" i="5"/>
  <c r="L129" i="5" s="1"/>
  <c r="M129" i="5" s="1"/>
  <c r="H129" i="5"/>
  <c r="J128" i="5"/>
  <c r="I128" i="5"/>
  <c r="L128" i="5" s="1"/>
  <c r="M128" i="5" s="1"/>
  <c r="H128" i="5"/>
  <c r="J127" i="5"/>
  <c r="I127" i="5"/>
  <c r="L127" i="5" s="1"/>
  <c r="M127" i="5" s="1"/>
  <c r="H127" i="5"/>
  <c r="J126" i="5"/>
  <c r="I126" i="5"/>
  <c r="L126" i="5" s="1"/>
  <c r="M126" i="5" s="1"/>
  <c r="H126" i="5"/>
  <c r="J125" i="5"/>
  <c r="I125" i="5"/>
  <c r="L125" i="5" s="1"/>
  <c r="M125" i="5" s="1"/>
  <c r="H125" i="5"/>
  <c r="J124" i="5"/>
  <c r="I124" i="5"/>
  <c r="L124" i="5" s="1"/>
  <c r="M124" i="5" s="1"/>
  <c r="H124" i="5"/>
  <c r="J123" i="5"/>
  <c r="I123" i="5"/>
  <c r="L123" i="5" s="1"/>
  <c r="M123" i="5" s="1"/>
  <c r="H123" i="5"/>
  <c r="J122" i="5"/>
  <c r="I122" i="5"/>
  <c r="L122" i="5" s="1"/>
  <c r="M122" i="5" s="1"/>
  <c r="H122" i="5"/>
  <c r="J121" i="5"/>
  <c r="I121" i="5"/>
  <c r="L121" i="5" s="1"/>
  <c r="M121" i="5" s="1"/>
  <c r="H121" i="5"/>
  <c r="J120" i="5"/>
  <c r="I120" i="5"/>
  <c r="L120" i="5" s="1"/>
  <c r="M120" i="5" s="1"/>
  <c r="H120" i="5"/>
  <c r="J119" i="5"/>
  <c r="I119" i="5"/>
  <c r="L119" i="5" s="1"/>
  <c r="M119" i="5" s="1"/>
  <c r="H119" i="5"/>
  <c r="J118" i="5"/>
  <c r="I118" i="5"/>
  <c r="L118" i="5" s="1"/>
  <c r="M118" i="5" s="1"/>
  <c r="H118" i="5"/>
  <c r="J117" i="5"/>
  <c r="I117" i="5"/>
  <c r="L117" i="5" s="1"/>
  <c r="M117" i="5" s="1"/>
  <c r="H117" i="5"/>
  <c r="J116" i="5"/>
  <c r="I116" i="5"/>
  <c r="L116" i="5" s="1"/>
  <c r="M116" i="5" s="1"/>
  <c r="H116" i="5"/>
  <c r="J115" i="5"/>
  <c r="I115" i="5"/>
  <c r="L115" i="5" s="1"/>
  <c r="M115" i="5" s="1"/>
  <c r="H115" i="5"/>
  <c r="J114" i="5"/>
  <c r="I114" i="5"/>
  <c r="L114" i="5" s="1"/>
  <c r="M114" i="5" s="1"/>
  <c r="H114" i="5"/>
  <c r="J113" i="5"/>
  <c r="I113" i="5"/>
  <c r="L113" i="5" s="1"/>
  <c r="M113" i="5" s="1"/>
  <c r="H113" i="5"/>
  <c r="J112" i="5"/>
  <c r="I112" i="5"/>
  <c r="L112" i="5" s="1"/>
  <c r="M112" i="5" s="1"/>
  <c r="H112" i="5"/>
  <c r="J111" i="5"/>
  <c r="I111" i="5"/>
  <c r="L111" i="5" s="1"/>
  <c r="M111" i="5" s="1"/>
  <c r="H111" i="5"/>
  <c r="J110" i="5"/>
  <c r="I110" i="5"/>
  <c r="L110" i="5" s="1"/>
  <c r="M110" i="5" s="1"/>
  <c r="H110" i="5"/>
  <c r="J109" i="5"/>
  <c r="I109" i="5"/>
  <c r="L109" i="5" s="1"/>
  <c r="M109" i="5" s="1"/>
  <c r="H109" i="5"/>
  <c r="J108" i="5"/>
  <c r="I108" i="5"/>
  <c r="L108" i="5" s="1"/>
  <c r="M108" i="5" s="1"/>
  <c r="H108" i="5"/>
  <c r="J107" i="5"/>
  <c r="I107" i="5"/>
  <c r="L107" i="5" s="1"/>
  <c r="M107" i="5" s="1"/>
  <c r="H107" i="5"/>
  <c r="J106" i="5"/>
  <c r="I106" i="5"/>
  <c r="L106" i="5" s="1"/>
  <c r="M106" i="5" s="1"/>
  <c r="H106" i="5"/>
  <c r="J105" i="5"/>
  <c r="I105" i="5"/>
  <c r="L105" i="5" s="1"/>
  <c r="M105" i="5" s="1"/>
  <c r="H105" i="5"/>
  <c r="J104" i="5"/>
  <c r="I104" i="5"/>
  <c r="L104" i="5" s="1"/>
  <c r="M104" i="5" s="1"/>
  <c r="H104" i="5"/>
  <c r="J103" i="5"/>
  <c r="I103" i="5"/>
  <c r="L103" i="5" s="1"/>
  <c r="M103" i="5" s="1"/>
  <c r="H103" i="5"/>
  <c r="J102" i="5"/>
  <c r="I102" i="5"/>
  <c r="L102" i="5" s="1"/>
  <c r="M102" i="5" s="1"/>
  <c r="H102" i="5"/>
  <c r="J101" i="5"/>
  <c r="I101" i="5"/>
  <c r="L101" i="5" s="1"/>
  <c r="M101" i="5" s="1"/>
  <c r="H101" i="5"/>
  <c r="J100" i="5"/>
  <c r="I100" i="5"/>
  <c r="L100" i="5" s="1"/>
  <c r="M100" i="5" s="1"/>
  <c r="H100" i="5"/>
  <c r="J99" i="5"/>
  <c r="I99" i="5"/>
  <c r="L99" i="5" s="1"/>
  <c r="M99" i="5" s="1"/>
  <c r="H99" i="5"/>
  <c r="J98" i="5"/>
  <c r="I98" i="5"/>
  <c r="L98" i="5" s="1"/>
  <c r="M98" i="5" s="1"/>
  <c r="H98" i="5"/>
  <c r="J97" i="5"/>
  <c r="I97" i="5"/>
  <c r="L97" i="5" s="1"/>
  <c r="M97" i="5" s="1"/>
  <c r="H97" i="5"/>
  <c r="J96" i="5"/>
  <c r="I96" i="5"/>
  <c r="L96" i="5" s="1"/>
  <c r="M96" i="5" s="1"/>
  <c r="H96" i="5"/>
  <c r="J95" i="5"/>
  <c r="I95" i="5"/>
  <c r="L95" i="5" s="1"/>
  <c r="M95" i="5" s="1"/>
  <c r="H95" i="5"/>
  <c r="J94" i="5"/>
  <c r="I94" i="5"/>
  <c r="L94" i="5" s="1"/>
  <c r="M94" i="5" s="1"/>
  <c r="H94" i="5"/>
  <c r="J93" i="5"/>
  <c r="I93" i="5"/>
  <c r="L93" i="5" s="1"/>
  <c r="M93" i="5" s="1"/>
  <c r="H93" i="5"/>
  <c r="J92" i="5"/>
  <c r="I92" i="5"/>
  <c r="L92" i="5" s="1"/>
  <c r="M92" i="5" s="1"/>
  <c r="H92" i="5"/>
  <c r="J91" i="5"/>
  <c r="I91" i="5"/>
  <c r="L91" i="5" s="1"/>
  <c r="M91" i="5" s="1"/>
  <c r="H91" i="5"/>
  <c r="J90" i="5"/>
  <c r="I90" i="5"/>
  <c r="L90" i="5" s="1"/>
  <c r="M90" i="5" s="1"/>
  <c r="H90" i="5"/>
  <c r="J89" i="5"/>
  <c r="I89" i="5"/>
  <c r="L89" i="5" s="1"/>
  <c r="M89" i="5" s="1"/>
  <c r="H89" i="5"/>
  <c r="J88" i="5"/>
  <c r="I88" i="5"/>
  <c r="L88" i="5" s="1"/>
  <c r="M88" i="5" s="1"/>
  <c r="H88" i="5"/>
  <c r="J87" i="5"/>
  <c r="I87" i="5"/>
  <c r="L87" i="5" s="1"/>
  <c r="M87" i="5" s="1"/>
  <c r="H87" i="5"/>
  <c r="J86" i="5"/>
  <c r="I86" i="5"/>
  <c r="L86" i="5" s="1"/>
  <c r="M86" i="5" s="1"/>
  <c r="H86" i="5"/>
  <c r="J85" i="5"/>
  <c r="I85" i="5"/>
  <c r="L85" i="5" s="1"/>
  <c r="M85" i="5" s="1"/>
  <c r="H85" i="5"/>
  <c r="J84" i="5"/>
  <c r="I84" i="5"/>
  <c r="L84" i="5" s="1"/>
  <c r="M84" i="5" s="1"/>
  <c r="H84" i="5"/>
  <c r="J83" i="5"/>
  <c r="I83" i="5"/>
  <c r="L83" i="5" s="1"/>
  <c r="M83" i="5" s="1"/>
  <c r="H83" i="5"/>
  <c r="J82" i="5"/>
  <c r="I82" i="5"/>
  <c r="L82" i="5" s="1"/>
  <c r="M82" i="5" s="1"/>
  <c r="H82" i="5"/>
  <c r="J81" i="5"/>
  <c r="I81" i="5"/>
  <c r="L81" i="5" s="1"/>
  <c r="M81" i="5" s="1"/>
  <c r="H81" i="5"/>
  <c r="J80" i="5"/>
  <c r="I80" i="5"/>
  <c r="L80" i="5" s="1"/>
  <c r="M80" i="5" s="1"/>
  <c r="H80" i="5"/>
  <c r="J79" i="5"/>
  <c r="I79" i="5"/>
  <c r="L79" i="5" s="1"/>
  <c r="M79" i="5" s="1"/>
  <c r="H79" i="5"/>
  <c r="J78" i="5"/>
  <c r="I78" i="5"/>
  <c r="L78" i="5" s="1"/>
  <c r="M78" i="5" s="1"/>
  <c r="H78" i="5"/>
  <c r="J77" i="5"/>
  <c r="I77" i="5"/>
  <c r="L77" i="5" s="1"/>
  <c r="M77" i="5" s="1"/>
  <c r="H77" i="5"/>
  <c r="J76" i="5"/>
  <c r="I76" i="5"/>
  <c r="L76" i="5" s="1"/>
  <c r="M76" i="5" s="1"/>
  <c r="H76" i="5"/>
  <c r="J75" i="5"/>
  <c r="I75" i="5"/>
  <c r="L75" i="5" s="1"/>
  <c r="M75" i="5" s="1"/>
  <c r="H75" i="5"/>
  <c r="J74" i="5"/>
  <c r="I74" i="5"/>
  <c r="L74" i="5" s="1"/>
  <c r="M74" i="5" s="1"/>
  <c r="H74" i="5"/>
  <c r="J73" i="5"/>
  <c r="I73" i="5"/>
  <c r="L73" i="5" s="1"/>
  <c r="M73" i="5" s="1"/>
  <c r="H73" i="5"/>
  <c r="J72" i="5"/>
  <c r="I72" i="5"/>
  <c r="L72" i="5" s="1"/>
  <c r="M72" i="5" s="1"/>
  <c r="H72" i="5"/>
  <c r="J71" i="5"/>
  <c r="I71" i="5"/>
  <c r="L71" i="5" s="1"/>
  <c r="M71" i="5" s="1"/>
  <c r="H71" i="5"/>
  <c r="J70" i="5"/>
  <c r="I70" i="5"/>
  <c r="L70" i="5" s="1"/>
  <c r="M70" i="5" s="1"/>
  <c r="H70" i="5"/>
  <c r="J69" i="5"/>
  <c r="I69" i="5"/>
  <c r="L69" i="5" s="1"/>
  <c r="M69" i="5" s="1"/>
  <c r="H69" i="5"/>
  <c r="J68" i="5"/>
  <c r="I68" i="5"/>
  <c r="L68" i="5" s="1"/>
  <c r="M68" i="5" s="1"/>
  <c r="H68" i="5"/>
  <c r="J67" i="5"/>
  <c r="I67" i="5"/>
  <c r="L67" i="5" s="1"/>
  <c r="M67" i="5" s="1"/>
  <c r="H67" i="5"/>
  <c r="J66" i="5"/>
  <c r="I66" i="5"/>
  <c r="L66" i="5" s="1"/>
  <c r="M66" i="5" s="1"/>
  <c r="H66" i="5"/>
  <c r="J65" i="5"/>
  <c r="I65" i="5"/>
  <c r="L65" i="5" s="1"/>
  <c r="M65" i="5" s="1"/>
  <c r="H65" i="5"/>
  <c r="J64" i="5"/>
  <c r="I64" i="5"/>
  <c r="L64" i="5" s="1"/>
  <c r="M64" i="5" s="1"/>
  <c r="H64" i="5"/>
  <c r="J63" i="5"/>
  <c r="I63" i="5"/>
  <c r="L63" i="5" s="1"/>
  <c r="M63" i="5" s="1"/>
  <c r="H63" i="5"/>
  <c r="J62" i="5"/>
  <c r="I62" i="5"/>
  <c r="L62" i="5" s="1"/>
  <c r="M62" i="5" s="1"/>
  <c r="H62" i="5"/>
  <c r="J61" i="5"/>
  <c r="I61" i="5"/>
  <c r="L61" i="5" s="1"/>
  <c r="M61" i="5" s="1"/>
  <c r="H61" i="5"/>
  <c r="J60" i="5"/>
  <c r="I60" i="5"/>
  <c r="L60" i="5" s="1"/>
  <c r="M60" i="5" s="1"/>
  <c r="H60" i="5"/>
  <c r="J59" i="5"/>
  <c r="I59" i="5"/>
  <c r="L59" i="5" s="1"/>
  <c r="M59" i="5" s="1"/>
  <c r="H59" i="5"/>
  <c r="J58" i="5"/>
  <c r="I58" i="5"/>
  <c r="L58" i="5" s="1"/>
  <c r="M58" i="5" s="1"/>
  <c r="H58" i="5"/>
  <c r="J57" i="5"/>
  <c r="I57" i="5"/>
  <c r="L57" i="5" s="1"/>
  <c r="M57" i="5" s="1"/>
  <c r="H57" i="5"/>
  <c r="J56" i="5"/>
  <c r="I56" i="5"/>
  <c r="L56" i="5" s="1"/>
  <c r="M56" i="5" s="1"/>
  <c r="H56" i="5"/>
  <c r="J55" i="5"/>
  <c r="I55" i="5"/>
  <c r="L55" i="5" s="1"/>
  <c r="M55" i="5" s="1"/>
  <c r="H55" i="5"/>
  <c r="J54" i="5"/>
  <c r="I54" i="5"/>
  <c r="L54" i="5" s="1"/>
  <c r="M54" i="5" s="1"/>
  <c r="H54" i="5"/>
  <c r="J53" i="5"/>
  <c r="I53" i="5"/>
  <c r="L53" i="5" s="1"/>
  <c r="M53" i="5" s="1"/>
  <c r="H53" i="5"/>
  <c r="J52" i="5"/>
  <c r="I52" i="5"/>
  <c r="L52" i="5" s="1"/>
  <c r="M52" i="5" s="1"/>
  <c r="H52" i="5"/>
  <c r="J51" i="5"/>
  <c r="I51" i="5"/>
  <c r="L51" i="5" s="1"/>
  <c r="M51" i="5" s="1"/>
  <c r="H51" i="5"/>
  <c r="J50" i="5"/>
  <c r="I50" i="5"/>
  <c r="L50" i="5" s="1"/>
  <c r="M50" i="5" s="1"/>
  <c r="H50" i="5"/>
  <c r="J49" i="5"/>
  <c r="I49" i="5"/>
  <c r="L49" i="5" s="1"/>
  <c r="M49" i="5" s="1"/>
  <c r="H49" i="5"/>
  <c r="J48" i="5"/>
  <c r="I48" i="5"/>
  <c r="L48" i="5" s="1"/>
  <c r="M48" i="5" s="1"/>
  <c r="H48" i="5"/>
  <c r="J47" i="5"/>
  <c r="I47" i="5"/>
  <c r="L47" i="5" s="1"/>
  <c r="M47" i="5" s="1"/>
  <c r="H47" i="5"/>
  <c r="J46" i="5"/>
  <c r="I46" i="5"/>
  <c r="L46" i="5" s="1"/>
  <c r="M46" i="5" s="1"/>
  <c r="H46" i="5"/>
  <c r="J45" i="5"/>
  <c r="I45" i="5"/>
  <c r="L45" i="5" s="1"/>
  <c r="M45" i="5" s="1"/>
  <c r="H45" i="5"/>
  <c r="J44" i="5"/>
  <c r="I44" i="5"/>
  <c r="L44" i="5" s="1"/>
  <c r="M44" i="5" s="1"/>
  <c r="H44" i="5"/>
  <c r="J43" i="5"/>
  <c r="I43" i="5"/>
  <c r="L43" i="5" s="1"/>
  <c r="M43" i="5" s="1"/>
  <c r="H43" i="5"/>
  <c r="J42" i="5"/>
  <c r="I42" i="5"/>
  <c r="L42" i="5" s="1"/>
  <c r="M42" i="5" s="1"/>
  <c r="H42" i="5"/>
  <c r="J41" i="5"/>
  <c r="I41" i="5"/>
  <c r="L41" i="5" s="1"/>
  <c r="M41" i="5" s="1"/>
  <c r="H41" i="5"/>
  <c r="J40" i="5"/>
  <c r="I40" i="5"/>
  <c r="L40" i="5" s="1"/>
  <c r="M40" i="5" s="1"/>
  <c r="H40" i="5"/>
  <c r="J39" i="5"/>
  <c r="I39" i="5"/>
  <c r="L39" i="5" s="1"/>
  <c r="M39" i="5" s="1"/>
  <c r="H39" i="5"/>
  <c r="J38" i="5"/>
  <c r="I38" i="5"/>
  <c r="L38" i="5" s="1"/>
  <c r="M38" i="5" s="1"/>
  <c r="H38" i="5"/>
  <c r="J37" i="5"/>
  <c r="I37" i="5"/>
  <c r="L37" i="5" s="1"/>
  <c r="M37" i="5" s="1"/>
  <c r="H37" i="5"/>
  <c r="J36" i="5"/>
  <c r="I36" i="5"/>
  <c r="L36" i="5" s="1"/>
  <c r="M36" i="5" s="1"/>
  <c r="H36" i="5"/>
  <c r="J35" i="5"/>
  <c r="I35" i="5"/>
  <c r="L35" i="5" s="1"/>
  <c r="M35" i="5" s="1"/>
  <c r="H35" i="5"/>
  <c r="J34" i="5"/>
  <c r="I34" i="5"/>
  <c r="L34" i="5" s="1"/>
  <c r="M34" i="5" s="1"/>
  <c r="H34" i="5"/>
  <c r="J33" i="5"/>
  <c r="I33" i="5"/>
  <c r="L33" i="5" s="1"/>
  <c r="M33" i="5" s="1"/>
  <c r="H33" i="5"/>
  <c r="J32" i="5"/>
  <c r="I32" i="5"/>
  <c r="L32" i="5" s="1"/>
  <c r="M32" i="5" s="1"/>
  <c r="H32" i="5"/>
  <c r="J31" i="5"/>
  <c r="I31" i="5"/>
  <c r="L31" i="5" s="1"/>
  <c r="M31" i="5" s="1"/>
  <c r="H31" i="5"/>
  <c r="J30" i="5"/>
  <c r="I30" i="5"/>
  <c r="L30" i="5" s="1"/>
  <c r="M30" i="5" s="1"/>
  <c r="H30" i="5"/>
  <c r="J29" i="5"/>
  <c r="I29" i="5"/>
  <c r="L29" i="5" s="1"/>
  <c r="M29" i="5" s="1"/>
  <c r="H29" i="5"/>
  <c r="J28" i="5"/>
  <c r="I28" i="5"/>
  <c r="L28" i="5" s="1"/>
  <c r="M28" i="5" s="1"/>
  <c r="H28" i="5"/>
  <c r="J27" i="5"/>
  <c r="I27" i="5"/>
  <c r="L27" i="5" s="1"/>
  <c r="M27" i="5" s="1"/>
  <c r="H27" i="5"/>
  <c r="J26" i="5"/>
  <c r="I26" i="5"/>
  <c r="L26" i="5" s="1"/>
  <c r="M26" i="5" s="1"/>
  <c r="H26" i="5"/>
  <c r="J25" i="5"/>
  <c r="I25" i="5"/>
  <c r="L25" i="5" s="1"/>
  <c r="M25" i="5" s="1"/>
  <c r="H25" i="5"/>
  <c r="J24" i="5"/>
  <c r="I24" i="5"/>
  <c r="L24" i="5" s="1"/>
  <c r="M24" i="5" s="1"/>
  <c r="H24" i="5"/>
  <c r="J23" i="5"/>
  <c r="I23" i="5"/>
  <c r="L23" i="5" s="1"/>
  <c r="M23" i="5" s="1"/>
  <c r="H23" i="5"/>
  <c r="J22" i="5"/>
  <c r="I22" i="5"/>
  <c r="L22" i="5" s="1"/>
  <c r="M22" i="5" s="1"/>
  <c r="H22" i="5"/>
  <c r="J21" i="5"/>
  <c r="I21" i="5"/>
  <c r="L21" i="5" s="1"/>
  <c r="M21" i="5" s="1"/>
  <c r="H21" i="5"/>
  <c r="J20" i="5"/>
  <c r="I20" i="5"/>
  <c r="L20" i="5" s="1"/>
  <c r="M20" i="5" s="1"/>
  <c r="H20" i="5"/>
  <c r="J19" i="5"/>
  <c r="I19" i="5"/>
  <c r="L19" i="5" s="1"/>
  <c r="M19" i="5" s="1"/>
  <c r="H19" i="5"/>
  <c r="J18" i="5"/>
  <c r="I18" i="5"/>
  <c r="L18" i="5" s="1"/>
  <c r="M18" i="5" s="1"/>
  <c r="H18" i="5"/>
  <c r="J17" i="5"/>
  <c r="I17" i="5"/>
  <c r="L17" i="5" s="1"/>
  <c r="M17" i="5" s="1"/>
  <c r="H17" i="5"/>
  <c r="J16" i="5"/>
  <c r="I16" i="5"/>
  <c r="L16" i="5" s="1"/>
  <c r="M16" i="5" s="1"/>
  <c r="H16" i="5"/>
  <c r="J15" i="5"/>
  <c r="I15" i="5"/>
  <c r="L15" i="5" s="1"/>
  <c r="M15" i="5" s="1"/>
  <c r="H15" i="5"/>
  <c r="J14" i="5"/>
  <c r="I14" i="5"/>
  <c r="L14" i="5" s="1"/>
  <c r="M14" i="5" s="1"/>
  <c r="H14" i="5"/>
  <c r="J13" i="5"/>
  <c r="I13" i="5"/>
  <c r="L13" i="5" s="1"/>
  <c r="M13" i="5" s="1"/>
  <c r="H13" i="5"/>
  <c r="J12" i="5"/>
  <c r="I12" i="5"/>
  <c r="L12" i="5" s="1"/>
  <c r="M12" i="5" s="1"/>
  <c r="H12" i="5"/>
  <c r="J11" i="5"/>
  <c r="I11" i="5"/>
  <c r="L11" i="5" s="1"/>
  <c r="M11" i="5" s="1"/>
  <c r="H11" i="5"/>
  <c r="J10" i="5"/>
  <c r="I10" i="5"/>
  <c r="L10" i="5" s="1"/>
  <c r="M10" i="5" s="1"/>
  <c r="H10" i="5"/>
  <c r="J9" i="5"/>
  <c r="I9" i="5"/>
  <c r="L9" i="5" s="1"/>
  <c r="M9" i="5" s="1"/>
  <c r="H9" i="5"/>
  <c r="J8" i="5"/>
  <c r="I8" i="5"/>
  <c r="L8" i="5" s="1"/>
  <c r="M8" i="5" s="1"/>
  <c r="H8" i="5"/>
  <c r="J7" i="5"/>
  <c r="I7" i="5"/>
  <c r="L7" i="5" s="1"/>
  <c r="M7" i="5" s="1"/>
  <c r="H7" i="5"/>
  <c r="J6" i="5"/>
  <c r="I6" i="5"/>
  <c r="L6" i="5" s="1"/>
  <c r="M6" i="5" s="1"/>
  <c r="H6" i="5"/>
  <c r="J5" i="5"/>
  <c r="I5" i="5"/>
  <c r="L5" i="5" s="1"/>
  <c r="M5" i="5" s="1"/>
  <c r="H5" i="5"/>
  <c r="J4" i="5"/>
  <c r="I4" i="5"/>
  <c r="L4" i="5" s="1"/>
  <c r="M4" i="5" s="1"/>
  <c r="H4" i="5"/>
  <c r="J3" i="5"/>
  <c r="I3" i="5"/>
  <c r="L3" i="5" s="1"/>
  <c r="M3" i="5" s="1"/>
  <c r="H3" i="5"/>
  <c r="J2" i="5"/>
  <c r="I2" i="5"/>
  <c r="L2" i="5" s="1"/>
  <c r="M2" i="5" s="1"/>
  <c r="H2" i="5"/>
  <c r="K30" i="2"/>
  <c r="K34" i="2"/>
  <c r="K35" i="2"/>
  <c r="K42" i="2"/>
  <c r="K43" i="2"/>
  <c r="K44" i="2"/>
  <c r="K66" i="2"/>
  <c r="K67" i="2"/>
  <c r="K68" i="2"/>
  <c r="K78" i="2"/>
  <c r="K79" i="2"/>
  <c r="K80" i="2"/>
  <c r="K90" i="2"/>
  <c r="K94" i="2"/>
  <c r="K95" i="2"/>
  <c r="K126" i="2"/>
  <c r="K130" i="2"/>
  <c r="K131" i="2"/>
  <c r="K138" i="2"/>
  <c r="K139" i="2"/>
  <c r="K140" i="2"/>
  <c r="K162" i="2"/>
  <c r="K163" i="2"/>
  <c r="K174" i="2"/>
  <c r="K175" i="2"/>
  <c r="K186" i="2"/>
  <c r="K190" i="2"/>
  <c r="K191" i="2"/>
  <c r="K198" i="2"/>
  <c r="K199" i="2"/>
  <c r="K202" i="2"/>
  <c r="K203" i="2"/>
  <c r="K234" i="2"/>
  <c r="K235" i="2"/>
  <c r="K246" i="2"/>
  <c r="K259" i="2"/>
  <c r="K260" i="2"/>
  <c r="K261" i="2"/>
  <c r="K262" i="2"/>
  <c r="K263" i="2"/>
  <c r="K270" i="2"/>
  <c r="K274" i="2"/>
  <c r="K306" i="2"/>
  <c r="K307" i="2"/>
  <c r="K330" i="2"/>
  <c r="K331" i="2"/>
  <c r="K332" i="2"/>
  <c r="K333" i="2"/>
  <c r="K334" i="2"/>
  <c r="K335" i="2"/>
  <c r="K378" i="2"/>
  <c r="K379" i="2"/>
  <c r="K391" i="2"/>
  <c r="K392" i="2"/>
  <c r="K402" i="2"/>
  <c r="K403" i="2"/>
  <c r="K404" i="2"/>
  <c r="K405" i="2"/>
  <c r="K406" i="2"/>
  <c r="K407" i="2"/>
  <c r="K415" i="2"/>
  <c r="K416" i="2"/>
  <c r="K418" i="2"/>
  <c r="K419" i="2"/>
  <c r="K420" i="2"/>
  <c r="K421" i="2"/>
  <c r="J3" i="2"/>
  <c r="J4" i="2"/>
  <c r="J5" i="2"/>
  <c r="J6" i="2"/>
  <c r="J7" i="2"/>
  <c r="J8" i="2"/>
  <c r="J9" i="2"/>
  <c r="J10" i="2"/>
  <c r="J11" i="2"/>
  <c r="J12" i="2"/>
  <c r="J13" i="2"/>
  <c r="J14" i="2"/>
  <c r="J15" i="2"/>
  <c r="J16" i="2"/>
  <c r="J17" i="2"/>
  <c r="J18" i="2"/>
  <c r="K18" i="2" s="1"/>
  <c r="J19" i="2"/>
  <c r="K19" i="2" s="1"/>
  <c r="J20" i="2"/>
  <c r="K20" i="2" s="1"/>
  <c r="J21" i="2"/>
  <c r="J22" i="2"/>
  <c r="J23" i="2"/>
  <c r="J24" i="2"/>
  <c r="J25" i="2"/>
  <c r="J26" i="2"/>
  <c r="J27" i="2"/>
  <c r="J28" i="2"/>
  <c r="J29" i="2"/>
  <c r="J30" i="2"/>
  <c r="J31" i="2"/>
  <c r="K31" i="2" s="1"/>
  <c r="J32" i="2"/>
  <c r="K32" i="2" s="1"/>
  <c r="J33" i="2"/>
  <c r="J34" i="2"/>
  <c r="J35" i="2"/>
  <c r="J36" i="2"/>
  <c r="J37" i="2"/>
  <c r="J38" i="2"/>
  <c r="J39" i="2"/>
  <c r="J40" i="2"/>
  <c r="J41" i="2"/>
  <c r="J42" i="2"/>
  <c r="J43" i="2"/>
  <c r="J44" i="2"/>
  <c r="J45" i="2"/>
  <c r="K45" i="2" s="1"/>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K81" i="2" s="1"/>
  <c r="J82" i="2"/>
  <c r="J83" i="2"/>
  <c r="J84" i="2"/>
  <c r="J85" i="2"/>
  <c r="J86" i="2"/>
  <c r="J87" i="2"/>
  <c r="J88" i="2"/>
  <c r="J89" i="2"/>
  <c r="J90" i="2"/>
  <c r="J91" i="2"/>
  <c r="K91" i="2" s="1"/>
  <c r="J92" i="2"/>
  <c r="K92" i="2" s="1"/>
  <c r="J93" i="2"/>
  <c r="J94" i="2"/>
  <c r="J95" i="2"/>
  <c r="J96" i="2"/>
  <c r="J97" i="2"/>
  <c r="K97" i="2" s="1"/>
  <c r="J98" i="2"/>
  <c r="K98" i="2" s="1"/>
  <c r="J99" i="2"/>
  <c r="J100" i="2"/>
  <c r="J101" i="2"/>
  <c r="J102" i="2"/>
  <c r="J103" i="2"/>
  <c r="J104" i="2"/>
  <c r="J105" i="2"/>
  <c r="J106" i="2"/>
  <c r="J107" i="2"/>
  <c r="J108" i="2"/>
  <c r="J109" i="2"/>
  <c r="J110" i="2"/>
  <c r="J111" i="2"/>
  <c r="J112" i="2"/>
  <c r="J113" i="2"/>
  <c r="J114" i="2"/>
  <c r="K114" i="2" s="1"/>
  <c r="J115" i="2"/>
  <c r="K115" i="2" s="1"/>
  <c r="J116" i="2"/>
  <c r="K116" i="2" s="1"/>
  <c r="J117" i="2"/>
  <c r="J118" i="2"/>
  <c r="J119" i="2"/>
  <c r="J120" i="2"/>
  <c r="J121" i="2"/>
  <c r="J122" i="2"/>
  <c r="J123" i="2"/>
  <c r="J124" i="2"/>
  <c r="J125" i="2"/>
  <c r="J126" i="2"/>
  <c r="J127" i="2"/>
  <c r="K127" i="2" s="1"/>
  <c r="J128" i="2"/>
  <c r="K128" i="2" s="1"/>
  <c r="J129" i="2"/>
  <c r="J130" i="2"/>
  <c r="J131" i="2"/>
  <c r="J132" i="2"/>
  <c r="J133" i="2"/>
  <c r="J134" i="2"/>
  <c r="J135" i="2"/>
  <c r="J136" i="2"/>
  <c r="J137" i="2"/>
  <c r="J138" i="2"/>
  <c r="J139" i="2"/>
  <c r="J140" i="2"/>
  <c r="J141" i="2"/>
  <c r="K141" i="2" s="1"/>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K173" i="2" s="1"/>
  <c r="J174" i="2"/>
  <c r="J175" i="2"/>
  <c r="J176" i="2"/>
  <c r="K176" i="2" s="1"/>
  <c r="J177" i="2"/>
  <c r="K177" i="2" s="1"/>
  <c r="J178" i="2"/>
  <c r="J179" i="2"/>
  <c r="J180" i="2"/>
  <c r="J181" i="2"/>
  <c r="J182" i="2"/>
  <c r="J183" i="2"/>
  <c r="J184" i="2"/>
  <c r="J185" i="2"/>
  <c r="J186" i="2"/>
  <c r="J187" i="2"/>
  <c r="K187" i="2" s="1"/>
  <c r="J188" i="2"/>
  <c r="K188" i="2" s="1"/>
  <c r="J189" i="2"/>
  <c r="J190" i="2"/>
  <c r="J191" i="2"/>
  <c r="J192" i="2"/>
  <c r="J193" i="2"/>
  <c r="J194" i="2"/>
  <c r="J195" i="2"/>
  <c r="J196" i="2"/>
  <c r="J197" i="2"/>
  <c r="K197" i="2" s="1"/>
  <c r="J198" i="2"/>
  <c r="J199" i="2"/>
  <c r="J200" i="2"/>
  <c r="K200" i="2" s="1"/>
  <c r="J201" i="2"/>
  <c r="K201" i="2" s="1"/>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K233" i="2" s="1"/>
  <c r="J234" i="2"/>
  <c r="J235" i="2"/>
  <c r="J236" i="2"/>
  <c r="J237" i="2"/>
  <c r="J238" i="2"/>
  <c r="J239" i="2"/>
  <c r="J240" i="2"/>
  <c r="J241" i="2"/>
  <c r="J242" i="2"/>
  <c r="J243" i="2"/>
  <c r="J244" i="2"/>
  <c r="J245" i="2"/>
  <c r="K245" i="2" s="1"/>
  <c r="J246" i="2"/>
  <c r="J247" i="2"/>
  <c r="K247" i="2" s="1"/>
  <c r="J248" i="2"/>
  <c r="K248" i="2" s="1"/>
  <c r="J249" i="2"/>
  <c r="K249" i="2" s="1"/>
  <c r="J250" i="2"/>
  <c r="J251" i="2"/>
  <c r="J252" i="2"/>
  <c r="J253" i="2"/>
  <c r="J254" i="2"/>
  <c r="J255" i="2"/>
  <c r="J256" i="2"/>
  <c r="J257" i="2"/>
  <c r="J258" i="2"/>
  <c r="K258" i="2" s="1"/>
  <c r="J259" i="2"/>
  <c r="J260" i="2"/>
  <c r="J261" i="2"/>
  <c r="J262" i="2"/>
  <c r="J263" i="2"/>
  <c r="J264" i="2"/>
  <c r="J265" i="2"/>
  <c r="J266" i="2"/>
  <c r="J267" i="2"/>
  <c r="J268" i="2"/>
  <c r="J269" i="2"/>
  <c r="K269" i="2" s="1"/>
  <c r="J270" i="2"/>
  <c r="J271" i="2"/>
  <c r="K271" i="2" s="1"/>
  <c r="J272" i="2"/>
  <c r="K272" i="2" s="1"/>
  <c r="J273" i="2"/>
  <c r="K273" i="2" s="1"/>
  <c r="J274" i="2"/>
  <c r="J275" i="2"/>
  <c r="K275" i="2" s="1"/>
  <c r="J276" i="2"/>
  <c r="J277" i="2"/>
  <c r="J278" i="2"/>
  <c r="J279" i="2"/>
  <c r="J280" i="2"/>
  <c r="J281" i="2"/>
  <c r="J282" i="2"/>
  <c r="J283" i="2"/>
  <c r="J284" i="2"/>
  <c r="J285" i="2"/>
  <c r="J286" i="2"/>
  <c r="J287" i="2"/>
  <c r="J288" i="2"/>
  <c r="J289" i="2"/>
  <c r="J290" i="2"/>
  <c r="J291" i="2"/>
  <c r="J292" i="2"/>
  <c r="J293" i="2"/>
  <c r="K293" i="2" s="1"/>
  <c r="J294" i="2"/>
  <c r="J295" i="2"/>
  <c r="J296" i="2"/>
  <c r="J297" i="2"/>
  <c r="J298" i="2"/>
  <c r="J299" i="2"/>
  <c r="J300" i="2"/>
  <c r="J301" i="2"/>
  <c r="J302" i="2"/>
  <c r="J303" i="2"/>
  <c r="J304" i="2"/>
  <c r="J305" i="2"/>
  <c r="K305" i="2" s="1"/>
  <c r="J306" i="2"/>
  <c r="J307" i="2"/>
  <c r="J308" i="2"/>
  <c r="J309" i="2"/>
  <c r="J310" i="2"/>
  <c r="J311" i="2"/>
  <c r="J312" i="2"/>
  <c r="J313" i="2"/>
  <c r="J314" i="2"/>
  <c r="J315" i="2"/>
  <c r="J316" i="2"/>
  <c r="J317" i="2"/>
  <c r="K317" i="2" s="1"/>
  <c r="J318" i="2"/>
  <c r="K318" i="2" s="1"/>
  <c r="J319" i="2"/>
  <c r="K319" i="2" s="1"/>
  <c r="J320" i="2"/>
  <c r="K320" i="2" s="1"/>
  <c r="J321" i="2"/>
  <c r="K321" i="2" s="1"/>
  <c r="J322" i="2"/>
  <c r="J323" i="2"/>
  <c r="J324" i="2"/>
  <c r="J325" i="2"/>
  <c r="J326" i="2"/>
  <c r="J327" i="2"/>
  <c r="J328" i="2"/>
  <c r="J329" i="2"/>
  <c r="J330" i="2"/>
  <c r="J331" i="2"/>
  <c r="J332" i="2"/>
  <c r="J333" i="2"/>
  <c r="J334" i="2"/>
  <c r="J335" i="2"/>
  <c r="J336" i="2"/>
  <c r="J337" i="2"/>
  <c r="J338" i="2"/>
  <c r="J339" i="2"/>
  <c r="J340" i="2"/>
  <c r="J341" i="2"/>
  <c r="K341" i="2" s="1"/>
  <c r="J342" i="2"/>
  <c r="K342" i="2" s="1"/>
  <c r="J343" i="2"/>
  <c r="K343" i="2" s="1"/>
  <c r="J344" i="2"/>
  <c r="K344" i="2" s="1"/>
  <c r="J345" i="2"/>
  <c r="K345" i="2" s="1"/>
  <c r="J346" i="2"/>
  <c r="K346" i="2" s="1"/>
  <c r="J347" i="2"/>
  <c r="K347" i="2" s="1"/>
  <c r="J348" i="2"/>
  <c r="J349" i="2"/>
  <c r="K349" i="2" s="1"/>
  <c r="J350" i="2"/>
  <c r="J351" i="2"/>
  <c r="J352" i="2"/>
  <c r="J353" i="2"/>
  <c r="J354" i="2"/>
  <c r="J355" i="2"/>
  <c r="J356" i="2"/>
  <c r="J357" i="2"/>
  <c r="J358" i="2"/>
  <c r="J359" i="2"/>
  <c r="J360" i="2"/>
  <c r="J361" i="2"/>
  <c r="J362" i="2"/>
  <c r="J363" i="2"/>
  <c r="J364" i="2"/>
  <c r="J365" i="2"/>
  <c r="K365" i="2" s="1"/>
  <c r="J366" i="2"/>
  <c r="J367" i="2"/>
  <c r="J368" i="2"/>
  <c r="J369" i="2"/>
  <c r="J370" i="2"/>
  <c r="J371" i="2"/>
  <c r="J372" i="2"/>
  <c r="J373" i="2"/>
  <c r="J374" i="2"/>
  <c r="J375" i="2"/>
  <c r="J376" i="2"/>
  <c r="J377" i="2"/>
  <c r="K377" i="2" s="1"/>
  <c r="J378" i="2"/>
  <c r="J379" i="2"/>
  <c r="J380" i="2"/>
  <c r="J381" i="2"/>
  <c r="J382" i="2"/>
  <c r="J383" i="2"/>
  <c r="J384" i="2"/>
  <c r="J385" i="2"/>
  <c r="J386" i="2"/>
  <c r="J387" i="2"/>
  <c r="J388" i="2"/>
  <c r="J389" i="2"/>
  <c r="J390" i="2"/>
  <c r="K390" i="2" s="1"/>
  <c r="J391" i="2"/>
  <c r="J392" i="2"/>
  <c r="J393" i="2"/>
  <c r="K393" i="2" s="1"/>
  <c r="J394" i="2"/>
  <c r="J395" i="2"/>
  <c r="J396" i="2"/>
  <c r="J397" i="2"/>
  <c r="J398" i="2"/>
  <c r="J399" i="2"/>
  <c r="J400" i="2"/>
  <c r="J401" i="2"/>
  <c r="J402" i="2"/>
  <c r="J403" i="2"/>
  <c r="J404" i="2"/>
  <c r="J405" i="2"/>
  <c r="J406" i="2"/>
  <c r="J407" i="2"/>
  <c r="J408" i="2"/>
  <c r="J409" i="2"/>
  <c r="J410" i="2"/>
  <c r="J411" i="2"/>
  <c r="J412" i="2"/>
  <c r="J413" i="2"/>
  <c r="J414" i="2"/>
  <c r="K414" i="2" s="1"/>
  <c r="J415" i="2"/>
  <c r="J416" i="2"/>
  <c r="J417" i="2"/>
  <c r="K417" i="2" s="1"/>
  <c r="J418" i="2"/>
  <c r="J419" i="2"/>
  <c r="J420" i="2"/>
  <c r="J421" i="2"/>
  <c r="J422" i="2"/>
  <c r="J423" i="2"/>
  <c r="J424" i="2"/>
  <c r="J425" i="2"/>
  <c r="J426" i="2"/>
  <c r="J427" i="2"/>
  <c r="J428" i="2"/>
  <c r="J429" i="2"/>
  <c r="J430" i="2"/>
  <c r="J431" i="2"/>
  <c r="J432" i="2"/>
  <c r="J433" i="2"/>
  <c r="J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K33" i="2" s="1"/>
  <c r="I34" i="2"/>
  <c r="I35" i="2"/>
  <c r="I36" i="2"/>
  <c r="I37" i="2"/>
  <c r="I38" i="2"/>
  <c r="I39" i="2"/>
  <c r="I40" i="2"/>
  <c r="I41" i="2"/>
  <c r="I42" i="2"/>
  <c r="I43" i="2"/>
  <c r="I44" i="2"/>
  <c r="I45" i="2"/>
  <c r="I46" i="2"/>
  <c r="K46" i="2" s="1"/>
  <c r="I47" i="2"/>
  <c r="K47" i="2" s="1"/>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K82" i="2" s="1"/>
  <c r="I83" i="2"/>
  <c r="K83" i="2" s="1"/>
  <c r="I84" i="2"/>
  <c r="I85" i="2"/>
  <c r="I86" i="2"/>
  <c r="I87" i="2"/>
  <c r="I88" i="2"/>
  <c r="I89" i="2"/>
  <c r="I90" i="2"/>
  <c r="I91" i="2"/>
  <c r="I92" i="2"/>
  <c r="I93" i="2"/>
  <c r="K93" i="2" s="1"/>
  <c r="I94" i="2"/>
  <c r="I95" i="2"/>
  <c r="I96" i="2"/>
  <c r="K96" i="2" s="1"/>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K129" i="2" s="1"/>
  <c r="I130" i="2"/>
  <c r="I131" i="2"/>
  <c r="I132" i="2"/>
  <c r="I133" i="2"/>
  <c r="I134" i="2"/>
  <c r="I135" i="2"/>
  <c r="I136" i="2"/>
  <c r="I137" i="2"/>
  <c r="I138" i="2"/>
  <c r="I139" i="2"/>
  <c r="I140" i="2"/>
  <c r="I141" i="2"/>
  <c r="I142" i="2"/>
  <c r="K142" i="2" s="1"/>
  <c r="I143" i="2"/>
  <c r="K143" i="2" s="1"/>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K189" i="2" s="1"/>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2"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D32" i="3"/>
  <c r="K198" i="5" l="1"/>
  <c r="K31" i="5"/>
  <c r="K61" i="5"/>
  <c r="K40" i="5"/>
  <c r="K52" i="5"/>
  <c r="K216" i="5"/>
  <c r="K83" i="5"/>
  <c r="K79" i="5"/>
  <c r="K16" i="5"/>
  <c r="K25" i="5"/>
  <c r="K73" i="5"/>
  <c r="K141" i="5"/>
  <c r="K153" i="5"/>
  <c r="K213" i="5"/>
  <c r="K10" i="5"/>
  <c r="K13" i="5"/>
  <c r="K17" i="5"/>
  <c r="K34" i="5"/>
  <c r="K70" i="5"/>
  <c r="K162" i="5"/>
  <c r="K7" i="5"/>
  <c r="K28" i="5"/>
  <c r="K91" i="5"/>
  <c r="K105" i="5"/>
  <c r="K123" i="5"/>
  <c r="K35" i="5"/>
  <c r="K46" i="5"/>
  <c r="K49" i="5"/>
  <c r="K64" i="5"/>
  <c r="K152" i="5"/>
  <c r="K159" i="5"/>
  <c r="K173" i="5"/>
  <c r="K177" i="5"/>
  <c r="K4" i="5"/>
  <c r="K88" i="5"/>
  <c r="K120" i="5"/>
  <c r="K195" i="5"/>
  <c r="K19" i="5"/>
  <c r="K43" i="5"/>
  <c r="K82" i="5"/>
  <c r="K22" i="5"/>
  <c r="K189" i="5"/>
  <c r="K26" i="5"/>
  <c r="K85" i="5"/>
  <c r="K128" i="5"/>
  <c r="K132" i="5"/>
  <c r="K203" i="5"/>
  <c r="K207" i="5"/>
  <c r="K29" i="5"/>
  <c r="K37" i="5"/>
  <c r="K44" i="5"/>
  <c r="K47" i="5"/>
  <c r="K55" i="5"/>
  <c r="K58" i="5"/>
  <c r="K65" i="5"/>
  <c r="K76" i="5"/>
  <c r="K14" i="5"/>
  <c r="K11" i="5"/>
  <c r="K67" i="5"/>
  <c r="K188" i="5"/>
  <c r="K194" i="5"/>
  <c r="K53" i="5"/>
  <c r="K62" i="5"/>
  <c r="K95" i="5"/>
  <c r="K212" i="5"/>
  <c r="K68" i="5"/>
  <c r="K119" i="5"/>
  <c r="K164" i="5"/>
  <c r="K86" i="5"/>
  <c r="K102" i="5"/>
  <c r="K134" i="5"/>
  <c r="K51" i="5"/>
  <c r="K74" i="5"/>
  <c r="K96" i="5"/>
  <c r="K106" i="5"/>
  <c r="K117" i="5"/>
  <c r="K137" i="5"/>
  <c r="K182" i="5"/>
  <c r="K192" i="5"/>
  <c r="K209" i="5"/>
  <c r="K98" i="5"/>
  <c r="K32" i="5"/>
  <c r="K150" i="5"/>
  <c r="K171" i="5"/>
  <c r="K80" i="5"/>
  <c r="K126" i="5"/>
  <c r="K174" i="5"/>
  <c r="K50" i="5"/>
  <c r="K99" i="5"/>
  <c r="K168" i="5"/>
  <c r="K206" i="5"/>
  <c r="K131" i="5"/>
  <c r="K8" i="5"/>
  <c r="K110" i="5"/>
  <c r="K114" i="5"/>
  <c r="K138" i="5"/>
  <c r="K155" i="5"/>
  <c r="K180" i="5"/>
  <c r="K210" i="5"/>
  <c r="K108" i="5"/>
  <c r="K156" i="5"/>
  <c r="K18" i="5"/>
  <c r="K146" i="5"/>
  <c r="K167" i="5"/>
  <c r="K215" i="5"/>
  <c r="K71" i="5"/>
  <c r="K101" i="5"/>
  <c r="K129" i="5"/>
  <c r="K89" i="5"/>
  <c r="K116" i="5"/>
  <c r="K185" i="5"/>
  <c r="K191" i="5"/>
  <c r="K144" i="5"/>
  <c r="K103" i="5"/>
  <c r="K135" i="5"/>
  <c r="K149" i="5"/>
  <c r="K170" i="5"/>
  <c r="K197" i="5"/>
  <c r="K200" i="5"/>
  <c r="K48" i="5"/>
  <c r="K41" i="5"/>
  <c r="K36" i="5"/>
  <c r="K69" i="5"/>
  <c r="K145" i="5"/>
  <c r="K38" i="5"/>
  <c r="K33" i="5"/>
  <c r="K66" i="5"/>
  <c r="K2" i="5"/>
  <c r="K59" i="5"/>
  <c r="K87" i="5"/>
  <c r="K20" i="5"/>
  <c r="K107" i="5"/>
  <c r="K15" i="5"/>
  <c r="K77" i="5"/>
  <c r="K176" i="5"/>
  <c r="K72" i="5"/>
  <c r="K124" i="5"/>
  <c r="K12" i="5"/>
  <c r="K147" i="5"/>
  <c r="K5" i="5"/>
  <c r="K90" i="5"/>
  <c r="K92" i="5"/>
  <c r="K30" i="5"/>
  <c r="K54" i="5"/>
  <c r="K23" i="5"/>
  <c r="K56" i="5"/>
  <c r="K84" i="5"/>
  <c r="K113" i="5"/>
  <c r="K163" i="5"/>
  <c r="K121" i="5"/>
  <c r="K142" i="5"/>
  <c r="K165" i="5"/>
  <c r="K186" i="5"/>
  <c r="K204" i="5"/>
  <c r="K104" i="5"/>
  <c r="K125" i="5"/>
  <c r="K181" i="5"/>
  <c r="K139" i="5"/>
  <c r="K160" i="5"/>
  <c r="K183" i="5"/>
  <c r="K199" i="5"/>
  <c r="K201" i="5"/>
  <c r="K217" i="5"/>
  <c r="K9" i="5"/>
  <c r="K27" i="5"/>
  <c r="K45" i="5"/>
  <c r="K63" i="5"/>
  <c r="K81" i="5"/>
  <c r="K122" i="5"/>
  <c r="K143" i="5"/>
  <c r="K6" i="5"/>
  <c r="K24" i="5"/>
  <c r="K42" i="5"/>
  <c r="K60" i="5"/>
  <c r="K78" i="5"/>
  <c r="K93" i="5"/>
  <c r="K157" i="5"/>
  <c r="K178" i="5"/>
  <c r="K3" i="5"/>
  <c r="K21" i="5"/>
  <c r="K39" i="5"/>
  <c r="K57" i="5"/>
  <c r="K75" i="5"/>
  <c r="K109" i="5"/>
  <c r="K140" i="5"/>
  <c r="K161" i="5"/>
  <c r="K196" i="5"/>
  <c r="K214" i="5"/>
  <c r="K111" i="5"/>
  <c r="K175" i="5"/>
  <c r="K127" i="5"/>
  <c r="K158" i="5"/>
  <c r="K179" i="5"/>
  <c r="K193" i="5"/>
  <c r="K211" i="5"/>
  <c r="K136" i="5"/>
  <c r="K154" i="5"/>
  <c r="K190" i="5"/>
  <c r="K97" i="5"/>
  <c r="K133" i="5"/>
  <c r="K151" i="5"/>
  <c r="K94" i="5"/>
  <c r="K112" i="5"/>
  <c r="K130" i="5"/>
  <c r="K148" i="5"/>
  <c r="K166" i="5"/>
  <c r="K184" i="5"/>
  <c r="K202" i="5"/>
  <c r="K100" i="5"/>
  <c r="K118" i="5"/>
  <c r="K172" i="5"/>
  <c r="K208" i="5"/>
  <c r="K115" i="5"/>
  <c r="K169" i="5"/>
  <c r="K187" i="5"/>
  <c r="K205" i="5"/>
  <c r="K413" i="2"/>
  <c r="K389" i="2"/>
  <c r="K281" i="2"/>
  <c r="K257" i="2"/>
  <c r="K209" i="2"/>
  <c r="K185" i="2"/>
  <c r="K412" i="2"/>
  <c r="K388" i="2"/>
  <c r="K364" i="2"/>
  <c r="K340" i="2"/>
  <c r="K316" i="2"/>
  <c r="K292" i="2"/>
  <c r="K268" i="2"/>
  <c r="K244" i="2"/>
  <c r="K220" i="2"/>
  <c r="K196" i="2"/>
  <c r="K172" i="2"/>
  <c r="K148" i="2"/>
  <c r="K136" i="2"/>
  <c r="K112" i="2"/>
  <c r="K88" i="2"/>
  <c r="K64" i="2"/>
  <c r="K28" i="2"/>
  <c r="K4" i="2"/>
  <c r="K411" i="2"/>
  <c r="K399" i="2"/>
  <c r="K375" i="2"/>
  <c r="K363" i="2"/>
  <c r="K339" i="2"/>
  <c r="K327" i="2"/>
  <c r="K303" i="2"/>
  <c r="K291" i="2"/>
  <c r="K267" i="2"/>
  <c r="K255" i="2"/>
  <c r="K231" i="2"/>
  <c r="K219" i="2"/>
  <c r="K195" i="2"/>
  <c r="K171" i="2"/>
  <c r="K135" i="2"/>
  <c r="K99" i="2"/>
  <c r="K63" i="2"/>
  <c r="K51" i="2"/>
  <c r="K39" i="2"/>
  <c r="K15" i="2"/>
  <c r="K422" i="2"/>
  <c r="K398" i="2"/>
  <c r="K374" i="2"/>
  <c r="K350" i="2"/>
  <c r="K326" i="2"/>
  <c r="K302" i="2"/>
  <c r="K278" i="2"/>
  <c r="K254" i="2"/>
  <c r="K230" i="2"/>
  <c r="K218" i="2"/>
  <c r="K194" i="2"/>
  <c r="K170" i="2"/>
  <c r="K146" i="2"/>
  <c r="K122" i="2"/>
  <c r="K74" i="2"/>
  <c r="K50" i="2"/>
  <c r="K26" i="2"/>
  <c r="K433" i="2"/>
  <c r="K409" i="2"/>
  <c r="K385" i="2"/>
  <c r="K373" i="2"/>
  <c r="K325" i="2"/>
  <c r="K301" i="2"/>
  <c r="K277" i="2"/>
  <c r="K253" i="2"/>
  <c r="K229" i="2"/>
  <c r="K205" i="2"/>
  <c r="K181" i="2"/>
  <c r="K157" i="2"/>
  <c r="K133" i="2"/>
  <c r="K109" i="2"/>
  <c r="K85" i="2"/>
  <c r="K61" i="2"/>
  <c r="K37" i="2"/>
  <c r="K25" i="2"/>
  <c r="K432" i="2"/>
  <c r="K408" i="2"/>
  <c r="K396" i="2"/>
  <c r="K384" i="2"/>
  <c r="K372" i="2"/>
  <c r="K360" i="2"/>
  <c r="K348" i="2"/>
  <c r="K336" i="2"/>
  <c r="K324" i="2"/>
  <c r="K312" i="2"/>
  <c r="K300" i="2"/>
  <c r="K288" i="2"/>
  <c r="K276" i="2"/>
  <c r="K264" i="2"/>
  <c r="K252" i="2"/>
  <c r="K240" i="2"/>
  <c r="K228" i="2"/>
  <c r="K216" i="2"/>
  <c r="K204" i="2"/>
  <c r="K192" i="2"/>
  <c r="K180" i="2"/>
  <c r="K168" i="2"/>
  <c r="K144" i="2"/>
  <c r="K48" i="2"/>
  <c r="K425" i="2"/>
  <c r="K401" i="2"/>
  <c r="K353" i="2"/>
  <c r="K329" i="2"/>
  <c r="K221" i="2"/>
  <c r="K161" i="2"/>
  <c r="K424" i="2"/>
  <c r="K400" i="2"/>
  <c r="K376" i="2"/>
  <c r="K352" i="2"/>
  <c r="K328" i="2"/>
  <c r="K304" i="2"/>
  <c r="K280" i="2"/>
  <c r="K256" i="2"/>
  <c r="K232" i="2"/>
  <c r="K208" i="2"/>
  <c r="K184" i="2"/>
  <c r="K160" i="2"/>
  <c r="K124" i="2"/>
  <c r="K100" i="2"/>
  <c r="K76" i="2"/>
  <c r="K52" i="2"/>
  <c r="K40" i="2"/>
  <c r="K16" i="2"/>
  <c r="K423" i="2"/>
  <c r="K387" i="2"/>
  <c r="K351" i="2"/>
  <c r="K315" i="2"/>
  <c r="K279" i="2"/>
  <c r="K243" i="2"/>
  <c r="K207" i="2"/>
  <c r="K183" i="2"/>
  <c r="K159" i="2"/>
  <c r="K147" i="2"/>
  <c r="K123" i="2"/>
  <c r="K111" i="2"/>
  <c r="K87" i="2"/>
  <c r="K75" i="2"/>
  <c r="K27" i="2"/>
  <c r="K3" i="2"/>
  <c r="K2" i="2"/>
  <c r="K410" i="2"/>
  <c r="K386" i="2"/>
  <c r="K362" i="2"/>
  <c r="K338" i="2"/>
  <c r="K314" i="2"/>
  <c r="K290" i="2"/>
  <c r="K266" i="2"/>
  <c r="K242" i="2"/>
  <c r="K206" i="2"/>
  <c r="K182" i="2"/>
  <c r="K158" i="2"/>
  <c r="K134" i="2"/>
  <c r="K110" i="2"/>
  <c r="K86" i="2"/>
  <c r="K62" i="2"/>
  <c r="K38" i="2"/>
  <c r="K14" i="2"/>
  <c r="K397" i="2"/>
  <c r="K361" i="2"/>
  <c r="K337" i="2"/>
  <c r="K313" i="2"/>
  <c r="K289" i="2"/>
  <c r="K265" i="2"/>
  <c r="K241" i="2"/>
  <c r="K217" i="2"/>
  <c r="K193" i="2"/>
  <c r="K169" i="2"/>
  <c r="K145" i="2"/>
  <c r="K121" i="2"/>
  <c r="K73" i="2"/>
  <c r="K49" i="2"/>
  <c r="K13" i="2"/>
  <c r="K156" i="2"/>
  <c r="K132" i="2"/>
  <c r="K120" i="2"/>
  <c r="K108" i="2"/>
  <c r="K84" i="2"/>
  <c r="K72" i="2"/>
  <c r="K60" i="2"/>
  <c r="K36" i="2"/>
  <c r="K24" i="2"/>
  <c r="K12" i="2"/>
  <c r="K431" i="2"/>
  <c r="K395" i="2"/>
  <c r="K383" i="2"/>
  <c r="K371" i="2"/>
  <c r="K359" i="2"/>
  <c r="K323" i="2"/>
  <c r="K311" i="2"/>
  <c r="K299" i="2"/>
  <c r="K287" i="2"/>
  <c r="K251" i="2"/>
  <c r="K239" i="2"/>
  <c r="K227" i="2"/>
  <c r="K215" i="2"/>
  <c r="K179" i="2"/>
  <c r="K167" i="2"/>
  <c r="K155" i="2"/>
  <c r="K119" i="2"/>
  <c r="K107" i="2"/>
  <c r="K71" i="2"/>
  <c r="K59" i="2"/>
  <c r="K23" i="2"/>
  <c r="K11" i="2"/>
  <c r="K430" i="2"/>
  <c r="K394" i="2"/>
  <c r="K382" i="2"/>
  <c r="K370" i="2"/>
  <c r="K358" i="2"/>
  <c r="K322" i="2"/>
  <c r="K310" i="2"/>
  <c r="K298" i="2"/>
  <c r="K286" i="2"/>
  <c r="K250" i="2"/>
  <c r="K238" i="2"/>
  <c r="K226" i="2"/>
  <c r="K214" i="2"/>
  <c r="K178" i="2"/>
  <c r="K166" i="2"/>
  <c r="K154" i="2"/>
  <c r="K118" i="2"/>
  <c r="K106" i="2"/>
  <c r="K70" i="2"/>
  <c r="K58" i="2"/>
  <c r="K22" i="2"/>
  <c r="K10" i="2"/>
  <c r="K381" i="2"/>
  <c r="K357" i="2"/>
  <c r="K309" i="2"/>
  <c r="K285" i="2"/>
  <c r="K237" i="2"/>
  <c r="K213" i="2"/>
  <c r="K165" i="2"/>
  <c r="K105" i="2"/>
  <c r="K69" i="2"/>
  <c r="K57" i="2"/>
  <c r="K9" i="2"/>
  <c r="K428" i="2"/>
  <c r="K380" i="2"/>
  <c r="K356" i="2"/>
  <c r="K308" i="2"/>
  <c r="K284" i="2"/>
  <c r="K236" i="2"/>
  <c r="K212" i="2"/>
  <c r="K164" i="2"/>
  <c r="K56" i="2"/>
  <c r="K8" i="2"/>
  <c r="K427" i="2"/>
  <c r="K367" i="2"/>
  <c r="K355" i="2"/>
  <c r="K295" i="2"/>
  <c r="K283" i="2"/>
  <c r="K223" i="2"/>
  <c r="K211" i="2"/>
  <c r="K151" i="2"/>
  <c r="K103" i="2"/>
  <c r="K55" i="2"/>
  <c r="K7" i="2"/>
  <c r="K429" i="2"/>
  <c r="K369" i="2"/>
  <c r="K297" i="2"/>
  <c r="K225" i="2"/>
  <c r="K153" i="2"/>
  <c r="K117" i="2"/>
  <c r="K21" i="2"/>
  <c r="K368" i="2"/>
  <c r="K296" i="2"/>
  <c r="K224" i="2"/>
  <c r="K152" i="2"/>
  <c r="K104" i="2"/>
  <c r="K426" i="2"/>
  <c r="K366" i="2"/>
  <c r="K354" i="2"/>
  <c r="K294" i="2"/>
  <c r="K282" i="2"/>
  <c r="K222" i="2"/>
  <c r="K210" i="2"/>
  <c r="K150" i="2"/>
  <c r="K102" i="2"/>
  <c r="K54" i="2"/>
  <c r="K6" i="2"/>
  <c r="K17" i="2"/>
  <c r="K149" i="2"/>
  <c r="K137" i="2"/>
  <c r="K125" i="2"/>
  <c r="K113" i="2"/>
  <c r="K101" i="2"/>
  <c r="K89" i="2"/>
  <c r="K77" i="2"/>
  <c r="K65" i="2"/>
  <c r="K53" i="2"/>
  <c r="K41" i="2"/>
  <c r="K29" i="2"/>
  <c r="K5" i="2"/>
</calcChain>
</file>

<file path=xl/sharedStrings.xml><?xml version="1.0" encoding="utf-8"?>
<sst xmlns="http://schemas.openxmlformats.org/spreadsheetml/2006/main" count="2557" uniqueCount="57">
  <si>
    <t>Senior Analyst pre-interview exercise</t>
  </si>
  <si>
    <t>Sponsorships Gained</t>
  </si>
  <si>
    <t>Staff</t>
  </si>
  <si>
    <t>Team member</t>
  </si>
  <si>
    <t>July</t>
  </si>
  <si>
    <t>August</t>
  </si>
  <si>
    <t>September</t>
  </si>
  <si>
    <t>October</t>
  </si>
  <si>
    <t>November</t>
  </si>
  <si>
    <t>December</t>
  </si>
  <si>
    <t>January</t>
  </si>
  <si>
    <t>February</t>
  </si>
  <si>
    <t>March</t>
  </si>
  <si>
    <t>April</t>
  </si>
  <si>
    <t>May</t>
  </si>
  <si>
    <t>June</t>
  </si>
  <si>
    <t>Start Date</t>
  </si>
  <si>
    <t>Leaving Date</t>
  </si>
  <si>
    <t>Region</t>
  </si>
  <si>
    <t>Colin</t>
  </si>
  <si>
    <t>South</t>
  </si>
  <si>
    <t>Jenny</t>
  </si>
  <si>
    <t>North</t>
  </si>
  <si>
    <t>Geoffrey</t>
  </si>
  <si>
    <t>Linda</t>
  </si>
  <si>
    <t>Florence</t>
  </si>
  <si>
    <t>Sarah</t>
  </si>
  <si>
    <t>Darren</t>
  </si>
  <si>
    <t>Chris</t>
  </si>
  <si>
    <t>Damian</t>
  </si>
  <si>
    <t>Sponsorships Target</t>
  </si>
  <si>
    <t>Church Bookings</t>
  </si>
  <si>
    <t>Church Bookings Target</t>
  </si>
  <si>
    <t xml:space="preserve"> </t>
  </si>
  <si>
    <t>Period</t>
  </si>
  <si>
    <t>Year</t>
  </si>
  <si>
    <t>Category</t>
  </si>
  <si>
    <t>Date</t>
  </si>
  <si>
    <t>Type</t>
  </si>
  <si>
    <t>Target</t>
  </si>
  <si>
    <t>Actual</t>
  </si>
  <si>
    <t>Staff Start Date</t>
  </si>
  <si>
    <t>Staff Exit Date</t>
  </si>
  <si>
    <t>Is Active</t>
  </si>
  <si>
    <t>Grand Total</t>
  </si>
  <si>
    <t>(All)</t>
  </si>
  <si>
    <t>Value</t>
  </si>
  <si>
    <t>Sponsorships</t>
  </si>
  <si>
    <t xml:space="preserve"> %Achv'd</t>
  </si>
  <si>
    <t>Tenure</t>
  </si>
  <si>
    <t>Tenure Range</t>
  </si>
  <si>
    <t>Sort Tenure Range</t>
  </si>
  <si>
    <t>0-2 Years</t>
  </si>
  <si>
    <t>11-14 Years</t>
  </si>
  <si>
    <t>3-4 Years</t>
  </si>
  <si>
    <t>5-7 Years</t>
  </si>
  <si>
    <t>8-10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</si>
</sst>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Aptos Narrow"/>
      <family val="2"/>
      <scheme val="minor"/>
    </font>
    <font>
      <sz val="11"/>
      <color theme="0"/>
      <name val="Aptos Narrow"/>
      <family val="2"/>
      <scheme val="minor"/>
    </font>
    <font>
      <sz val="16"/>
      <color theme="5"/>
      <name val="Aptos Narrow"/>
      <family val="2"/>
      <scheme val="minor"/>
    </font>
    <font>
      <sz val="18"/>
      <color theme="5"/>
      <name val="Aptos Narrow"/>
      <family val="2"/>
      <scheme val="minor"/>
    </font>
    <font>
      <sz val="8"/>
      <name val="Aptos Narrow"/>
      <family val="2"/>
      <scheme val="minor"/>
    </font>
  </fonts>
  <fills count="3">
    <fill>
      <patternFill patternType="none"/>
    </fill>
    <fill>
      <patternFill patternType="gray125"/>
    </fill>
    <fill>
      <patternFill patternType="solid">
        <fgColor theme="5"/>
        <bgColor indexed="64"/>
      </patternFill>
    </fill>
  </fills>
  <borders count="9">
    <border>
      <left/>
      <right/>
      <top/>
      <bottom/>
      <diagonal/>
    </border>
    <border>
      <left/>
      <right style="thin">
        <color theme="0"/>
      </right>
      <top/>
      <bottom/>
      <diagonal/>
    </border>
    <border>
      <left style="thin">
        <color theme="0"/>
      </left>
      <right style="thin">
        <color theme="0"/>
      </right>
      <top/>
      <bottom/>
      <diagonal/>
    </border>
    <border>
      <left/>
      <right style="thin">
        <color theme="0"/>
      </right>
      <top/>
      <bottom style="thin">
        <color theme="0"/>
      </bottom>
      <diagonal/>
    </border>
    <border>
      <left/>
      <right/>
      <top/>
      <bottom style="thin">
        <color theme="0"/>
      </bottom>
      <diagonal/>
    </border>
    <border>
      <left style="thin">
        <color theme="0"/>
      </left>
      <right/>
      <top/>
      <bottom style="thin">
        <color theme="0"/>
      </bottom>
      <diagonal/>
    </border>
    <border>
      <left style="thin">
        <color theme="0"/>
      </left>
      <right style="thin">
        <color theme="0"/>
      </right>
      <top style="thin">
        <color theme="0"/>
      </top>
      <bottom/>
      <diagonal/>
    </border>
    <border>
      <left style="thin">
        <color theme="5"/>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14" fontId="0" fillId="0" borderId="0" xfId="0" applyNumberFormat="1"/>
    <xf numFmtId="0" fontId="2" fillId="0" borderId="0" xfId="0" applyFont="1"/>
    <xf numFmtId="0" fontId="1" fillId="2" borderId="1" xfId="0" applyFont="1" applyFill="1" applyBorder="1"/>
    <xf numFmtId="0" fontId="1" fillId="2" borderId="2" xfId="0" applyFont="1" applyFill="1" applyBorder="1"/>
    <xf numFmtId="0" fontId="1" fillId="2" borderId="4" xfId="0" applyFont="1" applyFill="1" applyBorder="1"/>
    <xf numFmtId="0" fontId="1" fillId="2" borderId="3" xfId="0" applyFont="1" applyFill="1" applyBorder="1"/>
    <xf numFmtId="0" fontId="1" fillId="2" borderId="5" xfId="0" applyFont="1" applyFill="1" applyBorder="1"/>
    <xf numFmtId="0" fontId="1" fillId="2" borderId="6" xfId="0" applyFont="1" applyFill="1" applyBorder="1"/>
    <xf numFmtId="0" fontId="0" fillId="0" borderId="7" xfId="0" applyBorder="1"/>
    <xf numFmtId="0" fontId="3" fillId="0" borderId="0" xfId="0" applyFont="1"/>
    <xf numFmtId="0" fontId="0" fillId="0" borderId="0" xfId="0" pivotButton="1"/>
    <xf numFmtId="164" fontId="0" fillId="0" borderId="0" xfId="0" applyNumberFormat="1"/>
    <xf numFmtId="0" fontId="0" fillId="0" borderId="8"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0</xdr:col>
      <xdr:colOff>0</xdr:colOff>
      <xdr:row>3</xdr:row>
      <xdr:rowOff>123824</xdr:rowOff>
    </xdr:from>
    <xdr:ext cx="13830300" cy="3171826"/>
    <xdr:sp macro="" textlink="">
      <xdr:nvSpPr>
        <xdr:cNvPr id="2" name="TextBox 1">
          <a:extLst>
            <a:ext uri="{FF2B5EF4-FFF2-40B4-BE49-F238E27FC236}">
              <a16:creationId xmlns:a16="http://schemas.microsoft.com/office/drawing/2014/main" id="{75430271-8DAD-4FBE-BC65-6A4019158488}"/>
            </a:ext>
          </a:extLst>
        </xdr:cNvPr>
        <xdr:cNvSpPr txBox="1"/>
      </xdr:nvSpPr>
      <xdr:spPr>
        <a:xfrm>
          <a:off x="0" y="695324"/>
          <a:ext cx="13830300" cy="3171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000" b="1" u="sng">
              <a:solidFill>
                <a:schemeClr val="accent2"/>
              </a:solidFill>
            </a:rPr>
            <a:t>Instructions</a:t>
          </a:r>
          <a:br>
            <a:rPr lang="en-GB" sz="1000" b="1">
              <a:solidFill>
                <a:schemeClr val="accent2"/>
              </a:solidFill>
            </a:rPr>
          </a:br>
          <a:br>
            <a:rPr lang="en-GB" sz="1000" b="1">
              <a:solidFill>
                <a:schemeClr val="accent2"/>
              </a:solidFill>
            </a:rPr>
          </a:br>
          <a:r>
            <a:rPr lang="en-GB" sz="1000" b="0">
              <a:solidFill>
                <a:schemeClr val="accent2"/>
              </a:solidFill>
            </a:rPr>
            <a:t>The</a:t>
          </a:r>
          <a:r>
            <a:rPr lang="en-GB" sz="1000" b="0" baseline="0">
              <a:solidFill>
                <a:schemeClr val="accent2"/>
              </a:solidFill>
            </a:rPr>
            <a:t> fictional data shown below gives the performance and targets for members of Com  Partnerships team. These team members aim to gain bookings with churches where they can speak about the work of Com and ask people to sponsor a child.</a:t>
          </a:r>
          <a:endParaRPr lang="en-GB" sz="1000" b="1" baseline="0">
            <a:solidFill>
              <a:schemeClr val="accent2"/>
            </a:solidFill>
          </a:endParaRPr>
        </a:p>
        <a:p>
          <a:endParaRPr lang="en-GB" sz="1000" b="1" baseline="0">
            <a:solidFill>
              <a:schemeClr val="accent2"/>
            </a:solidFill>
          </a:endParaRPr>
        </a:p>
        <a:p>
          <a:r>
            <a:rPr lang="en-GB" sz="1000" b="0" baseline="0">
              <a:solidFill>
                <a:schemeClr val="accent2"/>
              </a:solidFill>
            </a:rPr>
            <a:t>Each team member is targeted on the number of bookings they secure and the number of sponsorships they gain from those bookings. Bookings are counted against the month the service took place in.</a:t>
          </a:r>
        </a:p>
        <a:p>
          <a:endParaRPr lang="en-GB" sz="1000" b="0" baseline="0">
            <a:solidFill>
              <a:schemeClr val="accent2"/>
            </a:solidFill>
          </a:endParaRPr>
        </a:p>
        <a:p>
          <a:r>
            <a:rPr lang="en-GB" sz="1000" b="0" baseline="0">
              <a:solidFill>
                <a:schemeClr val="accent2"/>
              </a:solidFill>
            </a:rPr>
            <a:t>You have been asked by the </a:t>
          </a:r>
          <a:r>
            <a:rPr lang="en-GB" sz="1000" b="1" baseline="0">
              <a:solidFill>
                <a:schemeClr val="accent2"/>
              </a:solidFill>
            </a:rPr>
            <a:t>Executive team </a:t>
          </a:r>
          <a:r>
            <a:rPr lang="en-GB" sz="1000" b="0" baseline="0">
              <a:solidFill>
                <a:schemeClr val="accent2"/>
              </a:solidFill>
            </a:rPr>
            <a:t>to create a short PowerPoint presentation summarising performance insights for the financial year (July to June). Your presentation should be no longer than 10 minutes and include no more than five slides (excluding title slides). </a:t>
          </a:r>
        </a:p>
        <a:p>
          <a:r>
            <a:rPr lang="en-GB" sz="1000" b="1" u="sng" baseline="0">
              <a:solidFill>
                <a:schemeClr val="accent2"/>
              </a:solidFill>
            </a:rPr>
            <a:t>Important</a:t>
          </a:r>
          <a:r>
            <a:rPr lang="en-GB" sz="1000" b="1" u="none" baseline="0">
              <a:solidFill>
                <a:schemeClr val="accent2"/>
              </a:solidFill>
            </a:rPr>
            <a:t>! </a:t>
          </a:r>
          <a:r>
            <a:rPr lang="en-GB" sz="1000" b="0" baseline="0">
              <a:solidFill>
                <a:schemeClr val="accent2"/>
              </a:solidFill>
            </a:rPr>
            <a:t>You should </a:t>
          </a:r>
          <a:r>
            <a:rPr lang="en-GB" sz="1000" b="1" baseline="0">
              <a:solidFill>
                <a:schemeClr val="accent2"/>
              </a:solidFill>
            </a:rPr>
            <a:t>not appear </a:t>
          </a:r>
          <a:r>
            <a:rPr lang="en-GB" sz="1000" b="0" baseline="0">
              <a:solidFill>
                <a:schemeClr val="accent2"/>
              </a:solidFill>
            </a:rPr>
            <a:t>on camera and should present </a:t>
          </a:r>
          <a:r>
            <a:rPr lang="en-GB" sz="1000" b="1" baseline="0">
              <a:solidFill>
                <a:schemeClr val="accent2"/>
              </a:solidFill>
            </a:rPr>
            <a:t>off-screen</a:t>
          </a:r>
          <a:r>
            <a:rPr lang="en-GB" sz="1000" b="0" baseline="0">
              <a:solidFill>
                <a:schemeClr val="accent2"/>
              </a:solidFill>
            </a:rPr>
            <a:t>. Additionally, </a:t>
          </a:r>
          <a:r>
            <a:rPr lang="en-GB" sz="1000" b="1" baseline="0">
              <a:solidFill>
                <a:schemeClr val="accent2"/>
              </a:solidFill>
            </a:rPr>
            <a:t>do not add your name </a:t>
          </a:r>
          <a:r>
            <a:rPr lang="en-GB" sz="1000" b="0" baseline="0">
              <a:solidFill>
                <a:schemeClr val="accent2"/>
              </a:solidFill>
            </a:rPr>
            <a:t>to your presentation slides. We strive to keep our recruitment process as anonymous as possible, meaning our candidate information is concealed from our hiring panel. </a:t>
          </a:r>
        </a:p>
        <a:p>
          <a:endParaRPr lang="en-GB" sz="1000" b="0" baseline="0">
            <a:solidFill>
              <a:schemeClr val="accent2"/>
            </a:solidFill>
          </a:endParaRPr>
        </a:p>
        <a:p>
          <a:r>
            <a:rPr lang="en-GB" sz="1000" b="0" baseline="0">
              <a:solidFill>
                <a:schemeClr val="accent2"/>
              </a:solidFill>
            </a:rPr>
            <a:t>Your submission will be assessed based on </a:t>
          </a:r>
          <a:r>
            <a:rPr lang="en-GB" sz="1000" b="1" baseline="0">
              <a:solidFill>
                <a:schemeClr val="accent2"/>
              </a:solidFill>
            </a:rPr>
            <a:t>communication skills, clarity, visuals, </a:t>
          </a:r>
          <a:r>
            <a:rPr lang="en-GB" sz="1000" b="0" baseline="0">
              <a:solidFill>
                <a:schemeClr val="accent2"/>
              </a:solidFill>
            </a:rPr>
            <a:t>and</a:t>
          </a:r>
          <a:r>
            <a:rPr lang="en-GB" sz="1000" b="1" baseline="0">
              <a:solidFill>
                <a:schemeClr val="accent2"/>
              </a:solidFill>
            </a:rPr>
            <a:t> quality of your insights</a:t>
          </a:r>
          <a:r>
            <a:rPr lang="en-GB" sz="1000" b="0" baseline="0">
              <a:solidFill>
                <a:schemeClr val="accent2"/>
              </a:solidFill>
            </a:rPr>
            <a:t>. </a:t>
          </a:r>
        </a:p>
        <a:p>
          <a:r>
            <a:rPr lang="en-GB" sz="1000" b="0" baseline="0">
              <a:solidFill>
                <a:schemeClr val="accent2"/>
              </a:solidFill>
            </a:rPr>
            <a:t>*You will have </a:t>
          </a:r>
          <a:r>
            <a:rPr lang="en-GB" sz="1000" b="1" baseline="0">
              <a:solidFill>
                <a:schemeClr val="accent2"/>
              </a:solidFill>
            </a:rPr>
            <a:t>one week </a:t>
          </a:r>
          <a:r>
            <a:rPr lang="en-GB" sz="1000" b="0" baseline="0">
              <a:solidFill>
                <a:schemeClr val="accent2"/>
              </a:solidFill>
            </a:rPr>
            <a:t>from the date Com  invites you to this stage of the recruitment process to complete this task. </a:t>
          </a:r>
        </a:p>
        <a:p>
          <a:r>
            <a:rPr lang="en-GB" sz="1000" b="0" baseline="0">
              <a:solidFill>
                <a:schemeClr val="accent2"/>
              </a:solidFill>
            </a:rPr>
            <a:t>*Due to the high volume of applications, if we do not receive your submission within this timeframe, we will assume you no longer wish to proceed and automatically withdraw from the process.</a:t>
          </a:r>
          <a:br>
            <a:rPr lang="en-GB" sz="1000" b="0" baseline="0">
              <a:solidFill>
                <a:schemeClr val="accent2"/>
              </a:solidFill>
            </a:rPr>
          </a:br>
          <a:br>
            <a:rPr lang="en-GB" sz="1000" b="0" baseline="0">
              <a:solidFill>
                <a:schemeClr val="accent2"/>
              </a:solidFill>
            </a:rPr>
          </a:br>
          <a:r>
            <a:rPr lang="en-GB" sz="900" b="1" baseline="0">
              <a:solidFill>
                <a:schemeClr val="accent2"/>
              </a:solidFill>
            </a:rPr>
            <a:t>To be successful in this task you should think about:</a:t>
          </a:r>
        </a:p>
        <a:p>
          <a:r>
            <a:rPr lang="en-GB" sz="900" b="0" baseline="0">
              <a:solidFill>
                <a:schemeClr val="accent2"/>
              </a:solidFill>
            </a:rPr>
            <a:t>- Making use of all the data available to you</a:t>
          </a:r>
        </a:p>
        <a:p>
          <a:r>
            <a:rPr lang="en-GB" sz="900" b="0" baseline="0">
              <a:solidFill>
                <a:schemeClr val="accent2"/>
              </a:solidFill>
            </a:rPr>
            <a:t>- Going beyond simply presenting back the data provided in a visual form. How can you manipulate the data to unlock insights?</a:t>
          </a:r>
        </a:p>
        <a:p>
          <a:r>
            <a:rPr lang="en-GB" sz="900" b="0" baseline="0">
              <a:solidFill>
                <a:schemeClr val="accent2"/>
              </a:solidFill>
            </a:rPr>
            <a:t>- Clearly conveying your findings with visuals that demonstrate your knowledge of visualisation best practices</a:t>
          </a:r>
        </a:p>
        <a:p>
          <a:r>
            <a:rPr lang="en-GB" sz="900" b="0" baseline="0">
              <a:solidFill>
                <a:schemeClr val="accent2"/>
              </a:solidFill>
            </a:rPr>
            <a:t>- Making clear recommendations</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xdr:col>
      <xdr:colOff>520065</xdr:colOff>
      <xdr:row>22</xdr:row>
      <xdr:rowOff>152400</xdr:rowOff>
    </xdr:from>
    <xdr:to>
      <xdr:col>10</xdr:col>
      <xdr:colOff>30480</xdr:colOff>
      <xdr:row>36</xdr:row>
      <xdr:rowOff>97155</xdr:rowOff>
    </xdr:to>
    <xdr:grpSp>
      <xdr:nvGrpSpPr>
        <xdr:cNvPr id="11" name="Group 10">
          <a:extLst>
            <a:ext uri="{FF2B5EF4-FFF2-40B4-BE49-F238E27FC236}">
              <a16:creationId xmlns:a16="http://schemas.microsoft.com/office/drawing/2014/main" id="{3B6A86E9-3FAA-C9C6-9EED-7707410D5E25}"/>
            </a:ext>
          </a:extLst>
        </xdr:cNvPr>
        <xdr:cNvGrpSpPr/>
      </xdr:nvGrpSpPr>
      <xdr:grpSpPr>
        <a:xfrm>
          <a:off x="3282315" y="4203700"/>
          <a:ext cx="6603365" cy="2522855"/>
          <a:chOff x="3301365" y="3758565"/>
          <a:chExt cx="4154805" cy="2470785"/>
        </a:xfrm>
      </xdr:grpSpPr>
      <xdr:sp macro="" textlink="">
        <xdr:nvSpPr>
          <xdr:cNvPr id="2" name="Rectangle 1">
            <a:extLst>
              <a:ext uri="{FF2B5EF4-FFF2-40B4-BE49-F238E27FC236}">
                <a16:creationId xmlns:a16="http://schemas.microsoft.com/office/drawing/2014/main" id="{DF4DE328-0186-0238-B91D-01FA49DA52FB}"/>
              </a:ext>
            </a:extLst>
          </xdr:cNvPr>
          <xdr:cNvSpPr/>
        </xdr:nvSpPr>
        <xdr:spPr>
          <a:xfrm>
            <a:off x="3301365" y="3760470"/>
            <a:ext cx="1977390" cy="125158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 name="Rectangle 2">
            <a:extLst>
              <a:ext uri="{FF2B5EF4-FFF2-40B4-BE49-F238E27FC236}">
                <a16:creationId xmlns:a16="http://schemas.microsoft.com/office/drawing/2014/main" id="{53878B4D-8A7A-4BDA-BF5F-3F3D248DBAB3}"/>
              </a:ext>
            </a:extLst>
          </xdr:cNvPr>
          <xdr:cNvSpPr/>
        </xdr:nvSpPr>
        <xdr:spPr>
          <a:xfrm>
            <a:off x="5476875" y="3758565"/>
            <a:ext cx="1979295" cy="126301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 name="Oval 3">
            <a:extLst>
              <a:ext uri="{FF2B5EF4-FFF2-40B4-BE49-F238E27FC236}">
                <a16:creationId xmlns:a16="http://schemas.microsoft.com/office/drawing/2014/main" id="{F4C033D0-3B57-16FE-C1DB-22FCDDC97FE4}"/>
              </a:ext>
            </a:extLst>
          </xdr:cNvPr>
          <xdr:cNvSpPr/>
        </xdr:nvSpPr>
        <xdr:spPr>
          <a:xfrm>
            <a:off x="4095750" y="5596890"/>
            <a:ext cx="704850" cy="63246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96.8%</a:t>
            </a:r>
          </a:p>
        </xdr:txBody>
      </xdr:sp>
      <xdr:sp macro="" textlink="">
        <xdr:nvSpPr>
          <xdr:cNvPr id="5" name="Oval 4">
            <a:extLst>
              <a:ext uri="{FF2B5EF4-FFF2-40B4-BE49-F238E27FC236}">
                <a16:creationId xmlns:a16="http://schemas.microsoft.com/office/drawing/2014/main" id="{3E4782F0-F803-4899-901A-900F49EE92A6}"/>
              </a:ext>
            </a:extLst>
          </xdr:cNvPr>
          <xdr:cNvSpPr/>
        </xdr:nvSpPr>
        <xdr:spPr>
          <a:xfrm>
            <a:off x="5962650" y="5564505"/>
            <a:ext cx="704850" cy="64579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84.3%</a:t>
            </a:r>
          </a:p>
        </xdr:txBody>
      </xdr:sp>
      <xdr:cxnSp macro="">
        <xdr:nvCxnSpPr>
          <xdr:cNvPr id="7" name="Straight Connector 6">
            <a:extLst>
              <a:ext uri="{FF2B5EF4-FFF2-40B4-BE49-F238E27FC236}">
                <a16:creationId xmlns:a16="http://schemas.microsoft.com/office/drawing/2014/main" id="{57EDDA92-661D-3018-AE60-3D23C57D61FB}"/>
              </a:ext>
            </a:extLst>
          </xdr:cNvPr>
          <xdr:cNvCxnSpPr/>
        </xdr:nvCxnSpPr>
        <xdr:spPr>
          <a:xfrm>
            <a:off x="4431030" y="5053965"/>
            <a:ext cx="15240" cy="451485"/>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8" name="Straight Connector 7">
            <a:extLst>
              <a:ext uri="{FF2B5EF4-FFF2-40B4-BE49-F238E27FC236}">
                <a16:creationId xmlns:a16="http://schemas.microsoft.com/office/drawing/2014/main" id="{6F287EAD-4308-40CD-8DE2-38069948B8B4}"/>
              </a:ext>
            </a:extLst>
          </xdr:cNvPr>
          <xdr:cNvCxnSpPr/>
        </xdr:nvCxnSpPr>
        <xdr:spPr>
          <a:xfrm>
            <a:off x="6315075" y="5046345"/>
            <a:ext cx="11430" cy="455295"/>
          </a:xfrm>
          <a:prstGeom prst="line">
            <a:avLst/>
          </a:prstGeom>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10</xdr:col>
      <xdr:colOff>342900</xdr:colOff>
      <xdr:row>22</xdr:row>
      <xdr:rowOff>161924</xdr:rowOff>
    </xdr:from>
    <xdr:to>
      <xdr:col>13</xdr:col>
      <xdr:colOff>472440</xdr:colOff>
      <xdr:row>36</xdr:row>
      <xdr:rowOff>53339</xdr:rowOff>
    </xdr:to>
    <xdr:sp macro="" textlink="">
      <xdr:nvSpPr>
        <xdr:cNvPr id="9" name="Rectangle 8">
          <a:extLst>
            <a:ext uri="{FF2B5EF4-FFF2-40B4-BE49-F238E27FC236}">
              <a16:creationId xmlns:a16="http://schemas.microsoft.com/office/drawing/2014/main" id="{E868FCCB-4C6B-57CE-4C95-91766DAA909C}"/>
            </a:ext>
          </a:extLst>
        </xdr:cNvPr>
        <xdr:cNvSpPr/>
      </xdr:nvSpPr>
      <xdr:spPr>
        <a:xfrm>
          <a:off x="7734300" y="4143374"/>
          <a:ext cx="2015490" cy="242506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390525</xdr:colOff>
      <xdr:row>20</xdr:row>
      <xdr:rowOff>171450</xdr:rowOff>
    </xdr:from>
    <xdr:to>
      <xdr:col>13</xdr:col>
      <xdr:colOff>381000</xdr:colOff>
      <xdr:row>22</xdr:row>
      <xdr:rowOff>57150</xdr:rowOff>
    </xdr:to>
    <xdr:sp macro="" textlink="">
      <xdr:nvSpPr>
        <xdr:cNvPr id="10" name="Rectangle: Rounded Corners 9">
          <a:extLst>
            <a:ext uri="{FF2B5EF4-FFF2-40B4-BE49-F238E27FC236}">
              <a16:creationId xmlns:a16="http://schemas.microsoft.com/office/drawing/2014/main" id="{D999542A-3C6D-FA7D-8A9A-65059860EA27}"/>
            </a:ext>
          </a:extLst>
        </xdr:cNvPr>
        <xdr:cNvSpPr/>
      </xdr:nvSpPr>
      <xdr:spPr>
        <a:xfrm>
          <a:off x="7781925" y="3790950"/>
          <a:ext cx="1876425" cy="247650"/>
        </a:xfrm>
        <a:prstGeom prst="roundRect">
          <a:avLst/>
        </a:prstGeom>
        <a:no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rgbClr val="FF0000"/>
              </a:solidFill>
            </a:rPr>
            <a:t>Commentary</a:t>
          </a:r>
        </a:p>
      </xdr:txBody>
    </xdr:sp>
    <xdr:clientData/>
  </xdr:twoCellAnchor>
  <xdr:twoCellAnchor>
    <xdr:from>
      <xdr:col>3</xdr:col>
      <xdr:colOff>438151</xdr:colOff>
      <xdr:row>20</xdr:row>
      <xdr:rowOff>49530</xdr:rowOff>
    </xdr:from>
    <xdr:to>
      <xdr:col>10</xdr:col>
      <xdr:colOff>213360</xdr:colOff>
      <xdr:row>22</xdr:row>
      <xdr:rowOff>11430</xdr:rowOff>
    </xdr:to>
    <xdr:sp macro="" textlink="">
      <xdr:nvSpPr>
        <xdr:cNvPr id="12" name="Rectangle: Rounded Corners 11">
          <a:extLst>
            <a:ext uri="{FF2B5EF4-FFF2-40B4-BE49-F238E27FC236}">
              <a16:creationId xmlns:a16="http://schemas.microsoft.com/office/drawing/2014/main" id="{901657E7-3CD9-41A5-9751-2C462A0E6642}"/>
            </a:ext>
          </a:extLst>
        </xdr:cNvPr>
        <xdr:cNvSpPr/>
      </xdr:nvSpPr>
      <xdr:spPr>
        <a:xfrm>
          <a:off x="3190876" y="3669030"/>
          <a:ext cx="4413884" cy="323850"/>
        </a:xfrm>
        <a:prstGeom prst="roundRect">
          <a:avLst/>
        </a:prstGeom>
        <a:no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rgbClr val="FF0000"/>
              </a:solidFill>
            </a:rPr>
            <a:t>Huge achievement seen in Sponsorships in the north as the south suffers</a:t>
          </a:r>
          <a:r>
            <a:rPr lang="en-GB" sz="1100" baseline="0">
              <a:solidFill>
                <a:srgbClr val="FF0000"/>
              </a:solidFill>
            </a:rPr>
            <a:t> a downturn</a:t>
          </a:r>
          <a:endParaRPr lang="en-GB" sz="1100">
            <a:solidFill>
              <a:srgbClr val="FF0000"/>
            </a:solidFill>
          </a:endParaRPr>
        </a:p>
      </xdr:txBody>
    </xdr:sp>
    <xdr:clientData/>
  </xdr:twoCellAnchor>
  <xdr:twoCellAnchor>
    <xdr:from>
      <xdr:col>5</xdr:col>
      <xdr:colOff>20955</xdr:colOff>
      <xdr:row>35</xdr:row>
      <xdr:rowOff>59055</xdr:rowOff>
    </xdr:from>
    <xdr:to>
      <xdr:col>5</xdr:col>
      <xdr:colOff>662940</xdr:colOff>
      <xdr:row>36</xdr:row>
      <xdr:rowOff>133350</xdr:rowOff>
    </xdr:to>
    <xdr:sp macro="" textlink="">
      <xdr:nvSpPr>
        <xdr:cNvPr id="13" name="TextBox 12">
          <a:extLst>
            <a:ext uri="{FF2B5EF4-FFF2-40B4-BE49-F238E27FC236}">
              <a16:creationId xmlns:a16="http://schemas.microsoft.com/office/drawing/2014/main" id="{5BBDE552-DA52-85B7-CD83-F1DAFB0BC58B}"/>
            </a:ext>
          </a:extLst>
        </xdr:cNvPr>
        <xdr:cNvSpPr txBox="1"/>
      </xdr:nvSpPr>
      <xdr:spPr>
        <a:xfrm>
          <a:off x="4135755" y="6393180"/>
          <a:ext cx="641985" cy="25527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bg1"/>
              </a:solidFill>
            </a:rPr>
            <a:t>Achv'd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cent Nwakoh" refreshedDate="45731.915552777777" createdVersion="8" refreshedVersion="8" minRefreshableVersion="3" recordCount="216" xr:uid="{70CC7DB3-A283-4891-87A6-BFECF30614F7}">
  <cacheSource type="worksheet">
    <worksheetSource ref="A1:N217" sheet="Unpivoted2"/>
  </cacheSource>
  <cacheFields count="15">
    <cacheField name="Category" numFmtId="0">
      <sharedItems count="2">
        <s v="Sponsorships"/>
        <s v="Church Bookings"/>
      </sharedItems>
    </cacheField>
    <cacheField name="Team member" numFmtId="0">
      <sharedItems count="9">
        <s v="Colin"/>
        <s v="Jenny"/>
        <s v="Geoffrey"/>
        <s v="Linda"/>
        <s v="Florence"/>
        <s v="Sarah"/>
        <s v="Darren"/>
        <s v="Chris"/>
        <s v="Damian"/>
      </sharedItems>
    </cacheField>
    <cacheField name="Actual" numFmtId="0">
      <sharedItems containsSemiMixedTypes="0" containsString="0" containsNumber="1" containsInteger="1" minValue="0" maxValue="127"/>
    </cacheField>
    <cacheField name="Target" numFmtId="0">
      <sharedItems containsSemiMixedTypes="0" containsString="0" containsNumber="1" containsInteger="1" minValue="0" maxValue="100"/>
    </cacheField>
    <cacheField name="Period" numFmtId="0">
      <sharedItems count="12">
        <s v="July"/>
        <s v="August"/>
        <s v="September"/>
        <s v="October"/>
        <s v="November"/>
        <s v="December"/>
        <s v="January"/>
        <s v="February"/>
        <s v="March"/>
        <s v="April"/>
        <s v="May"/>
        <s v="June"/>
      </sharedItems>
    </cacheField>
    <cacheField name="Year" numFmtId="0">
      <sharedItems containsSemiMixedTypes="0" containsString="0" containsNumber="1" containsInteger="1" minValue="2023" maxValue="2024" count="2">
        <n v="2023"/>
        <n v="2024"/>
      </sharedItems>
    </cacheField>
    <cacheField name="Date" numFmtId="14">
      <sharedItems containsSemiMixedTypes="0" containsNonDate="0" containsDate="1" containsString="0" minDate="2023-07-01T00:00:00" maxDate="2024-06-02T00:00:00"/>
    </cacheField>
    <cacheField name="Region" numFmtId="0">
      <sharedItems count="2">
        <s v="South"/>
        <s v="North"/>
      </sharedItems>
    </cacheField>
    <cacheField name="Staff Start Date" numFmtId="14">
      <sharedItems containsSemiMixedTypes="0" containsNonDate="0" containsDate="1" containsString="0" minDate="2010-11-01T00:00:00" maxDate="2023-10-02T00:00:00"/>
    </cacheField>
    <cacheField name="Staff Exit Date" numFmtId="14">
      <sharedItems containsDate="1" containsMixedTypes="1" minDate="2023-08-31T00:00:00" maxDate="2023-09-01T00:00:00"/>
    </cacheField>
    <cacheField name="Is Active" numFmtId="0">
      <sharedItems/>
    </cacheField>
    <cacheField name="Tenure" numFmtId="0">
      <sharedItems containsSemiMixedTypes="0" containsString="0" containsNumber="1" containsInteger="1" minValue="0" maxValue="14"/>
    </cacheField>
    <cacheField name="Tenure Range" numFmtId="0">
      <sharedItems count="5">
        <s v="3-4 Years"/>
        <s v="5-7 Years"/>
        <s v="0-2 Years"/>
        <s v="11-14 Years"/>
        <s v="8-10 Years"/>
      </sharedItems>
    </cacheField>
    <cacheField name="Sort Tenure Range" numFmtId="0">
      <sharedItems containsSemiMixedTypes="0" containsString="0" containsNumber="1" containsInteger="1" minValue="1" maxValue="5" count="5">
        <n v="2"/>
        <n v="3"/>
        <n v="1"/>
        <n v="5"/>
        <n v="4"/>
      </sharedItems>
    </cacheField>
    <cacheField name="%Achv'd" numFmtId="0" formula="IFERROR(Actual/Target,0)"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6">
  <r>
    <x v="0"/>
    <x v="0"/>
    <n v="69"/>
    <n v="83"/>
    <x v="0"/>
    <x v="0"/>
    <d v="2023-07-01T00:00:00"/>
    <x v="0"/>
    <d v="2020-04-01T00:00:00"/>
    <s v=""/>
    <s v="Active"/>
    <n v="3"/>
    <x v="0"/>
    <x v="0"/>
  </r>
  <r>
    <x v="0"/>
    <x v="1"/>
    <n v="90"/>
    <n v="83"/>
    <x v="0"/>
    <x v="0"/>
    <d v="2023-07-01T00:00:00"/>
    <x v="1"/>
    <d v="2016-06-01T00:00:00"/>
    <s v=""/>
    <s v="Active"/>
    <n v="7"/>
    <x v="1"/>
    <x v="1"/>
  </r>
  <r>
    <x v="0"/>
    <x v="2"/>
    <n v="121"/>
    <n v="83"/>
    <x v="0"/>
    <x v="0"/>
    <d v="2023-07-01T00:00:00"/>
    <x v="1"/>
    <d v="2021-09-01T00:00:00"/>
    <s v=""/>
    <s v="Active"/>
    <n v="2"/>
    <x v="2"/>
    <x v="2"/>
  </r>
  <r>
    <x v="0"/>
    <x v="3"/>
    <n v="15"/>
    <n v="67"/>
    <x v="0"/>
    <x v="0"/>
    <d v="2023-07-01T00:00:00"/>
    <x v="1"/>
    <d v="2010-11-01T00:00:00"/>
    <s v=""/>
    <s v="Active"/>
    <n v="13"/>
    <x v="3"/>
    <x v="3"/>
  </r>
  <r>
    <x v="0"/>
    <x v="4"/>
    <n v="56"/>
    <n v="42"/>
    <x v="0"/>
    <x v="0"/>
    <d v="2023-07-01T00:00:00"/>
    <x v="0"/>
    <d v="2021-10-01T00:00:00"/>
    <s v=""/>
    <s v="Active"/>
    <n v="2"/>
    <x v="2"/>
    <x v="2"/>
  </r>
  <r>
    <x v="0"/>
    <x v="5"/>
    <n v="54"/>
    <n v="100"/>
    <x v="0"/>
    <x v="0"/>
    <d v="2023-07-01T00:00:00"/>
    <x v="0"/>
    <d v="2018-09-01T00:00:00"/>
    <s v=""/>
    <s v="Active"/>
    <n v="5"/>
    <x v="1"/>
    <x v="1"/>
  </r>
  <r>
    <x v="0"/>
    <x v="6"/>
    <n v="0"/>
    <n v="0"/>
    <x v="0"/>
    <x v="0"/>
    <d v="2023-07-01T00:00:00"/>
    <x v="1"/>
    <d v="2023-10-01T00:00:00"/>
    <s v=""/>
    <s v="Inactive"/>
    <n v="0"/>
    <x v="2"/>
    <x v="2"/>
  </r>
  <r>
    <x v="0"/>
    <x v="7"/>
    <n v="95"/>
    <n v="100"/>
    <x v="0"/>
    <x v="0"/>
    <d v="2023-07-01T00:00:00"/>
    <x v="1"/>
    <d v="2022-02-01T00:00:00"/>
    <d v="2023-08-31T00:00:00"/>
    <s v="Active"/>
    <n v="1"/>
    <x v="2"/>
    <x v="2"/>
  </r>
  <r>
    <x v="0"/>
    <x v="8"/>
    <n v="76"/>
    <n v="83"/>
    <x v="0"/>
    <x v="0"/>
    <d v="2023-07-01T00:00:00"/>
    <x v="0"/>
    <d v="2019-03-01T00:00:00"/>
    <s v=""/>
    <s v="Active"/>
    <n v="4"/>
    <x v="0"/>
    <x v="0"/>
  </r>
  <r>
    <x v="1"/>
    <x v="0"/>
    <n v="3"/>
    <n v="3"/>
    <x v="0"/>
    <x v="0"/>
    <d v="2023-07-01T00:00:00"/>
    <x v="0"/>
    <d v="2020-04-01T00:00:00"/>
    <s v=""/>
    <s v="Active"/>
    <n v="3"/>
    <x v="0"/>
    <x v="0"/>
  </r>
  <r>
    <x v="1"/>
    <x v="1"/>
    <n v="3"/>
    <n v="3"/>
    <x v="0"/>
    <x v="0"/>
    <d v="2023-07-01T00:00:00"/>
    <x v="1"/>
    <d v="2016-06-01T00:00:00"/>
    <s v=""/>
    <s v="Active"/>
    <n v="7"/>
    <x v="1"/>
    <x v="1"/>
  </r>
  <r>
    <x v="1"/>
    <x v="2"/>
    <n v="4"/>
    <n v="3"/>
    <x v="0"/>
    <x v="0"/>
    <d v="2023-07-01T00:00:00"/>
    <x v="1"/>
    <d v="2021-09-01T00:00:00"/>
    <s v=""/>
    <s v="Active"/>
    <n v="2"/>
    <x v="2"/>
    <x v="2"/>
  </r>
  <r>
    <x v="1"/>
    <x v="3"/>
    <n v="1"/>
    <n v="3"/>
    <x v="0"/>
    <x v="0"/>
    <d v="2023-07-01T00:00:00"/>
    <x v="1"/>
    <d v="2010-11-01T00:00:00"/>
    <s v=""/>
    <s v="Active"/>
    <n v="13"/>
    <x v="3"/>
    <x v="3"/>
  </r>
  <r>
    <x v="1"/>
    <x v="4"/>
    <n v="2"/>
    <n v="2"/>
    <x v="0"/>
    <x v="0"/>
    <d v="2023-07-01T00:00:00"/>
    <x v="0"/>
    <d v="2021-10-01T00:00:00"/>
    <s v=""/>
    <s v="Active"/>
    <n v="2"/>
    <x v="2"/>
    <x v="2"/>
  </r>
  <r>
    <x v="1"/>
    <x v="5"/>
    <n v="2"/>
    <n v="4"/>
    <x v="0"/>
    <x v="0"/>
    <d v="2023-07-01T00:00:00"/>
    <x v="0"/>
    <d v="2018-09-01T00:00:00"/>
    <s v=""/>
    <s v="Active"/>
    <n v="5"/>
    <x v="1"/>
    <x v="1"/>
  </r>
  <r>
    <x v="1"/>
    <x v="6"/>
    <n v="0"/>
    <n v="0"/>
    <x v="0"/>
    <x v="0"/>
    <d v="2023-07-01T00:00:00"/>
    <x v="1"/>
    <d v="2023-10-01T00:00:00"/>
    <s v=""/>
    <s v="Inactive"/>
    <n v="0"/>
    <x v="2"/>
    <x v="2"/>
  </r>
  <r>
    <x v="1"/>
    <x v="7"/>
    <n v="4"/>
    <n v="4"/>
    <x v="0"/>
    <x v="0"/>
    <d v="2023-07-01T00:00:00"/>
    <x v="1"/>
    <d v="2022-02-01T00:00:00"/>
    <d v="2023-08-31T00:00:00"/>
    <s v="Active"/>
    <n v="1"/>
    <x v="2"/>
    <x v="2"/>
  </r>
  <r>
    <x v="1"/>
    <x v="8"/>
    <n v="3"/>
    <n v="3"/>
    <x v="0"/>
    <x v="0"/>
    <d v="2023-07-01T00:00:00"/>
    <x v="0"/>
    <d v="2019-03-01T00:00:00"/>
    <s v=""/>
    <s v="Active"/>
    <n v="4"/>
    <x v="0"/>
    <x v="0"/>
  </r>
  <r>
    <x v="0"/>
    <x v="0"/>
    <n v="25"/>
    <n v="33"/>
    <x v="1"/>
    <x v="0"/>
    <d v="2023-08-01T00:00:00"/>
    <x v="0"/>
    <d v="2020-04-01T00:00:00"/>
    <s v=""/>
    <s v="Active"/>
    <n v="3"/>
    <x v="0"/>
    <x v="0"/>
  </r>
  <r>
    <x v="0"/>
    <x v="1"/>
    <n v="40"/>
    <n v="33"/>
    <x v="1"/>
    <x v="0"/>
    <d v="2023-08-01T00:00:00"/>
    <x v="1"/>
    <d v="2016-06-01T00:00:00"/>
    <s v=""/>
    <s v="Active"/>
    <n v="7"/>
    <x v="1"/>
    <x v="1"/>
  </r>
  <r>
    <x v="0"/>
    <x v="2"/>
    <n v="31"/>
    <n v="33"/>
    <x v="1"/>
    <x v="0"/>
    <d v="2023-08-01T00:00:00"/>
    <x v="1"/>
    <d v="2021-09-01T00:00:00"/>
    <s v=""/>
    <s v="Active"/>
    <n v="2"/>
    <x v="2"/>
    <x v="2"/>
  </r>
  <r>
    <x v="0"/>
    <x v="3"/>
    <n v="0"/>
    <n v="27"/>
    <x v="1"/>
    <x v="0"/>
    <d v="2023-08-01T00:00:00"/>
    <x v="1"/>
    <d v="2010-11-01T00:00:00"/>
    <s v=""/>
    <s v="Active"/>
    <n v="13"/>
    <x v="3"/>
    <x v="3"/>
  </r>
  <r>
    <x v="0"/>
    <x v="4"/>
    <n v="27"/>
    <n v="17"/>
    <x v="1"/>
    <x v="0"/>
    <d v="2023-08-01T00:00:00"/>
    <x v="0"/>
    <d v="2021-10-01T00:00:00"/>
    <s v=""/>
    <s v="Active"/>
    <n v="2"/>
    <x v="2"/>
    <x v="2"/>
  </r>
  <r>
    <x v="0"/>
    <x v="5"/>
    <n v="26"/>
    <n v="40"/>
    <x v="1"/>
    <x v="0"/>
    <d v="2023-08-01T00:00:00"/>
    <x v="0"/>
    <d v="2018-09-01T00:00:00"/>
    <s v=""/>
    <s v="Active"/>
    <n v="5"/>
    <x v="1"/>
    <x v="1"/>
  </r>
  <r>
    <x v="0"/>
    <x v="6"/>
    <n v="0"/>
    <n v="0"/>
    <x v="1"/>
    <x v="0"/>
    <d v="2023-08-01T00:00:00"/>
    <x v="1"/>
    <d v="2023-10-01T00:00:00"/>
    <s v=""/>
    <s v="Inactive"/>
    <n v="0"/>
    <x v="2"/>
    <x v="2"/>
  </r>
  <r>
    <x v="0"/>
    <x v="7"/>
    <n v="74"/>
    <n v="40"/>
    <x v="1"/>
    <x v="0"/>
    <d v="2023-08-01T00:00:00"/>
    <x v="1"/>
    <d v="2022-02-01T00:00:00"/>
    <d v="2023-08-31T00:00:00"/>
    <s v="Active"/>
    <n v="1"/>
    <x v="2"/>
    <x v="2"/>
  </r>
  <r>
    <x v="0"/>
    <x v="8"/>
    <n v="24"/>
    <n v="33"/>
    <x v="1"/>
    <x v="0"/>
    <d v="2023-08-01T00:00:00"/>
    <x v="0"/>
    <d v="2019-03-01T00:00:00"/>
    <s v=""/>
    <s v="Active"/>
    <n v="4"/>
    <x v="0"/>
    <x v="0"/>
  </r>
  <r>
    <x v="1"/>
    <x v="0"/>
    <n v="2"/>
    <n v="1"/>
    <x v="1"/>
    <x v="0"/>
    <d v="2023-08-01T00:00:00"/>
    <x v="0"/>
    <d v="2020-04-01T00:00:00"/>
    <s v=""/>
    <s v="Active"/>
    <n v="3"/>
    <x v="0"/>
    <x v="0"/>
  </r>
  <r>
    <x v="1"/>
    <x v="1"/>
    <n v="2"/>
    <n v="1"/>
    <x v="1"/>
    <x v="0"/>
    <d v="2023-08-01T00:00:00"/>
    <x v="1"/>
    <d v="2016-06-01T00:00:00"/>
    <s v=""/>
    <s v="Active"/>
    <n v="7"/>
    <x v="1"/>
    <x v="1"/>
  </r>
  <r>
    <x v="1"/>
    <x v="2"/>
    <n v="1"/>
    <n v="1"/>
    <x v="1"/>
    <x v="0"/>
    <d v="2023-08-01T00:00:00"/>
    <x v="1"/>
    <d v="2021-09-01T00:00:00"/>
    <s v=""/>
    <s v="Active"/>
    <n v="2"/>
    <x v="2"/>
    <x v="2"/>
  </r>
  <r>
    <x v="1"/>
    <x v="3"/>
    <n v="0"/>
    <n v="1"/>
    <x v="1"/>
    <x v="0"/>
    <d v="2023-08-01T00:00:00"/>
    <x v="1"/>
    <d v="2010-11-01T00:00:00"/>
    <s v=""/>
    <s v="Active"/>
    <n v="13"/>
    <x v="3"/>
    <x v="3"/>
  </r>
  <r>
    <x v="1"/>
    <x v="4"/>
    <n v="1"/>
    <n v="1"/>
    <x v="1"/>
    <x v="0"/>
    <d v="2023-08-01T00:00:00"/>
    <x v="0"/>
    <d v="2021-10-01T00:00:00"/>
    <s v=""/>
    <s v="Active"/>
    <n v="2"/>
    <x v="2"/>
    <x v="2"/>
  </r>
  <r>
    <x v="1"/>
    <x v="5"/>
    <n v="1"/>
    <n v="2"/>
    <x v="1"/>
    <x v="0"/>
    <d v="2023-08-01T00:00:00"/>
    <x v="0"/>
    <d v="2018-09-01T00:00:00"/>
    <s v=""/>
    <s v="Active"/>
    <n v="5"/>
    <x v="1"/>
    <x v="1"/>
  </r>
  <r>
    <x v="1"/>
    <x v="6"/>
    <n v="0"/>
    <n v="0"/>
    <x v="1"/>
    <x v="0"/>
    <d v="2023-08-01T00:00:00"/>
    <x v="1"/>
    <d v="2023-10-01T00:00:00"/>
    <s v=""/>
    <s v="Inactive"/>
    <n v="0"/>
    <x v="2"/>
    <x v="2"/>
  </r>
  <r>
    <x v="1"/>
    <x v="7"/>
    <n v="2"/>
    <n v="2"/>
    <x v="1"/>
    <x v="0"/>
    <d v="2023-08-01T00:00:00"/>
    <x v="1"/>
    <d v="2022-02-01T00:00:00"/>
    <d v="2023-08-31T00:00:00"/>
    <s v="Active"/>
    <n v="1"/>
    <x v="2"/>
    <x v="2"/>
  </r>
  <r>
    <x v="1"/>
    <x v="8"/>
    <n v="1"/>
    <n v="1"/>
    <x v="1"/>
    <x v="0"/>
    <d v="2023-08-01T00:00:00"/>
    <x v="0"/>
    <d v="2019-03-01T00:00:00"/>
    <s v=""/>
    <s v="Active"/>
    <n v="4"/>
    <x v="0"/>
    <x v="0"/>
  </r>
  <r>
    <x v="0"/>
    <x v="0"/>
    <n v="51"/>
    <n v="67"/>
    <x v="2"/>
    <x v="0"/>
    <d v="2023-09-01T00:00:00"/>
    <x v="0"/>
    <d v="2020-04-01T00:00:00"/>
    <s v=""/>
    <s v="Active"/>
    <n v="3"/>
    <x v="0"/>
    <x v="0"/>
  </r>
  <r>
    <x v="0"/>
    <x v="1"/>
    <n v="72"/>
    <n v="67"/>
    <x v="2"/>
    <x v="0"/>
    <d v="2023-09-01T00:00:00"/>
    <x v="1"/>
    <d v="2016-06-01T00:00:00"/>
    <s v=""/>
    <s v="Active"/>
    <n v="7"/>
    <x v="1"/>
    <x v="1"/>
  </r>
  <r>
    <x v="0"/>
    <x v="2"/>
    <n v="87"/>
    <n v="67"/>
    <x v="2"/>
    <x v="0"/>
    <d v="2023-09-01T00:00:00"/>
    <x v="1"/>
    <d v="2021-09-01T00:00:00"/>
    <s v=""/>
    <s v="Active"/>
    <n v="2"/>
    <x v="2"/>
    <x v="2"/>
  </r>
  <r>
    <x v="0"/>
    <x v="3"/>
    <n v="19"/>
    <n v="53"/>
    <x v="2"/>
    <x v="0"/>
    <d v="2023-09-01T00:00:00"/>
    <x v="1"/>
    <d v="2010-11-01T00:00:00"/>
    <s v=""/>
    <s v="Active"/>
    <n v="13"/>
    <x v="3"/>
    <x v="3"/>
  </r>
  <r>
    <x v="0"/>
    <x v="4"/>
    <n v="27"/>
    <n v="33"/>
    <x v="2"/>
    <x v="0"/>
    <d v="2023-09-01T00:00:00"/>
    <x v="0"/>
    <d v="2021-10-01T00:00:00"/>
    <s v=""/>
    <s v="Active"/>
    <n v="2"/>
    <x v="2"/>
    <x v="2"/>
  </r>
  <r>
    <x v="0"/>
    <x v="5"/>
    <n v="56"/>
    <n v="80"/>
    <x v="2"/>
    <x v="0"/>
    <d v="2023-09-01T00:00:00"/>
    <x v="0"/>
    <d v="2018-09-01T00:00:00"/>
    <s v=""/>
    <s v="Active"/>
    <n v="5"/>
    <x v="1"/>
    <x v="1"/>
  </r>
  <r>
    <x v="0"/>
    <x v="6"/>
    <n v="0"/>
    <n v="0"/>
    <x v="2"/>
    <x v="0"/>
    <d v="2023-09-01T00:00:00"/>
    <x v="1"/>
    <d v="2023-10-01T00:00:00"/>
    <s v=""/>
    <s v="Inactive"/>
    <n v="0"/>
    <x v="2"/>
    <x v="2"/>
  </r>
  <r>
    <x v="0"/>
    <x v="7"/>
    <n v="0"/>
    <n v="80"/>
    <x v="2"/>
    <x v="0"/>
    <d v="2023-09-01T00:00:00"/>
    <x v="1"/>
    <d v="2022-02-01T00:00:00"/>
    <d v="2023-08-31T00:00:00"/>
    <s v="Inactive"/>
    <n v="2"/>
    <x v="2"/>
    <x v="2"/>
  </r>
  <r>
    <x v="0"/>
    <x v="8"/>
    <n v="70"/>
    <n v="67"/>
    <x v="2"/>
    <x v="0"/>
    <d v="2023-09-01T00:00:00"/>
    <x v="0"/>
    <d v="2019-03-01T00:00:00"/>
    <s v=""/>
    <s v="Active"/>
    <n v="5"/>
    <x v="1"/>
    <x v="1"/>
  </r>
  <r>
    <x v="1"/>
    <x v="0"/>
    <n v="2"/>
    <n v="3"/>
    <x v="2"/>
    <x v="0"/>
    <d v="2023-09-01T00:00:00"/>
    <x v="0"/>
    <d v="2020-04-01T00:00:00"/>
    <s v=""/>
    <s v="Active"/>
    <n v="3"/>
    <x v="0"/>
    <x v="0"/>
  </r>
  <r>
    <x v="1"/>
    <x v="1"/>
    <n v="3"/>
    <n v="3"/>
    <x v="2"/>
    <x v="0"/>
    <d v="2023-09-01T00:00:00"/>
    <x v="1"/>
    <d v="2016-06-01T00:00:00"/>
    <s v=""/>
    <s v="Active"/>
    <n v="7"/>
    <x v="1"/>
    <x v="1"/>
  </r>
  <r>
    <x v="1"/>
    <x v="2"/>
    <n v="3"/>
    <n v="3"/>
    <x v="2"/>
    <x v="0"/>
    <d v="2023-09-01T00:00:00"/>
    <x v="1"/>
    <d v="2021-09-01T00:00:00"/>
    <s v=""/>
    <s v="Active"/>
    <n v="2"/>
    <x v="2"/>
    <x v="2"/>
  </r>
  <r>
    <x v="1"/>
    <x v="3"/>
    <n v="1"/>
    <n v="2"/>
    <x v="2"/>
    <x v="0"/>
    <d v="2023-09-01T00:00:00"/>
    <x v="1"/>
    <d v="2010-11-01T00:00:00"/>
    <s v=""/>
    <s v="Active"/>
    <n v="13"/>
    <x v="3"/>
    <x v="3"/>
  </r>
  <r>
    <x v="1"/>
    <x v="4"/>
    <n v="1"/>
    <n v="1"/>
    <x v="2"/>
    <x v="0"/>
    <d v="2023-09-01T00:00:00"/>
    <x v="0"/>
    <d v="2021-10-01T00:00:00"/>
    <s v=""/>
    <s v="Active"/>
    <n v="2"/>
    <x v="2"/>
    <x v="2"/>
  </r>
  <r>
    <x v="1"/>
    <x v="5"/>
    <n v="2"/>
    <n v="3"/>
    <x v="2"/>
    <x v="0"/>
    <d v="2023-09-01T00:00:00"/>
    <x v="0"/>
    <d v="2018-09-01T00:00:00"/>
    <s v=""/>
    <s v="Active"/>
    <n v="5"/>
    <x v="1"/>
    <x v="1"/>
  </r>
  <r>
    <x v="1"/>
    <x v="6"/>
    <n v="0"/>
    <n v="0"/>
    <x v="2"/>
    <x v="0"/>
    <d v="2023-09-01T00:00:00"/>
    <x v="1"/>
    <d v="2023-10-01T00:00:00"/>
    <s v=""/>
    <s v="Inactive"/>
    <n v="0"/>
    <x v="2"/>
    <x v="2"/>
  </r>
  <r>
    <x v="1"/>
    <x v="7"/>
    <n v="0"/>
    <n v="3"/>
    <x v="2"/>
    <x v="0"/>
    <d v="2023-09-01T00:00:00"/>
    <x v="1"/>
    <d v="2022-02-01T00:00:00"/>
    <d v="2023-08-31T00:00:00"/>
    <s v="Inactive"/>
    <n v="2"/>
    <x v="2"/>
    <x v="2"/>
  </r>
  <r>
    <x v="1"/>
    <x v="8"/>
    <n v="3"/>
    <n v="3"/>
    <x v="2"/>
    <x v="0"/>
    <d v="2023-09-01T00:00:00"/>
    <x v="0"/>
    <d v="2019-03-01T00:00:00"/>
    <s v=""/>
    <s v="Active"/>
    <n v="5"/>
    <x v="1"/>
    <x v="1"/>
  </r>
  <r>
    <x v="0"/>
    <x v="0"/>
    <n v="56"/>
    <n v="72"/>
    <x v="3"/>
    <x v="0"/>
    <d v="2023-10-01T00:00:00"/>
    <x v="0"/>
    <d v="2020-04-01T00:00:00"/>
    <s v=""/>
    <s v="Active"/>
    <n v="4"/>
    <x v="0"/>
    <x v="0"/>
  </r>
  <r>
    <x v="0"/>
    <x v="1"/>
    <n v="80"/>
    <n v="72"/>
    <x v="3"/>
    <x v="0"/>
    <d v="2023-10-01T00:00:00"/>
    <x v="1"/>
    <d v="2016-06-01T00:00:00"/>
    <s v=""/>
    <s v="Active"/>
    <n v="7"/>
    <x v="1"/>
    <x v="1"/>
  </r>
  <r>
    <x v="0"/>
    <x v="2"/>
    <n v="120"/>
    <n v="72"/>
    <x v="3"/>
    <x v="0"/>
    <d v="2023-10-01T00:00:00"/>
    <x v="1"/>
    <d v="2021-09-01T00:00:00"/>
    <s v=""/>
    <s v="Active"/>
    <n v="2"/>
    <x v="2"/>
    <x v="2"/>
  </r>
  <r>
    <x v="0"/>
    <x v="3"/>
    <n v="34"/>
    <n v="58"/>
    <x v="3"/>
    <x v="0"/>
    <d v="2023-10-01T00:00:00"/>
    <x v="1"/>
    <d v="2010-11-01T00:00:00"/>
    <s v=""/>
    <s v="Active"/>
    <n v="13"/>
    <x v="3"/>
    <x v="3"/>
  </r>
  <r>
    <x v="0"/>
    <x v="4"/>
    <n v="26"/>
    <n v="36"/>
    <x v="3"/>
    <x v="0"/>
    <d v="2023-10-01T00:00:00"/>
    <x v="0"/>
    <d v="2021-10-01T00:00:00"/>
    <s v=""/>
    <s v="Active"/>
    <n v="2"/>
    <x v="2"/>
    <x v="2"/>
  </r>
  <r>
    <x v="0"/>
    <x v="5"/>
    <n v="53"/>
    <n v="87"/>
    <x v="3"/>
    <x v="0"/>
    <d v="2023-10-01T00:00:00"/>
    <x v="0"/>
    <d v="2018-09-01T00:00:00"/>
    <s v=""/>
    <s v="Active"/>
    <n v="5"/>
    <x v="1"/>
    <x v="1"/>
  </r>
  <r>
    <x v="0"/>
    <x v="6"/>
    <n v="10"/>
    <n v="58"/>
    <x v="3"/>
    <x v="0"/>
    <d v="2023-10-01T00:00:00"/>
    <x v="1"/>
    <d v="2023-10-01T00:00:00"/>
    <s v=""/>
    <s v="Active"/>
    <n v="0"/>
    <x v="2"/>
    <x v="2"/>
  </r>
  <r>
    <x v="0"/>
    <x v="7"/>
    <n v="0"/>
    <n v="0"/>
    <x v="3"/>
    <x v="0"/>
    <d v="2023-10-01T00:00:00"/>
    <x v="1"/>
    <d v="2022-02-01T00:00:00"/>
    <d v="2023-08-31T00:00:00"/>
    <s v="Inactive"/>
    <n v="2"/>
    <x v="2"/>
    <x v="2"/>
  </r>
  <r>
    <x v="0"/>
    <x v="8"/>
    <n v="80"/>
    <n v="72"/>
    <x v="3"/>
    <x v="0"/>
    <d v="2023-10-01T00:00:00"/>
    <x v="0"/>
    <d v="2019-03-01T00:00:00"/>
    <s v=""/>
    <s v="Active"/>
    <n v="5"/>
    <x v="1"/>
    <x v="1"/>
  </r>
  <r>
    <x v="1"/>
    <x v="0"/>
    <n v="4"/>
    <n v="3"/>
    <x v="3"/>
    <x v="0"/>
    <d v="2023-10-01T00:00:00"/>
    <x v="0"/>
    <d v="2020-04-01T00:00:00"/>
    <s v=""/>
    <s v="Active"/>
    <n v="4"/>
    <x v="0"/>
    <x v="0"/>
  </r>
  <r>
    <x v="1"/>
    <x v="1"/>
    <n v="3"/>
    <n v="3"/>
    <x v="3"/>
    <x v="0"/>
    <d v="2023-10-01T00:00:00"/>
    <x v="1"/>
    <d v="2016-06-01T00:00:00"/>
    <s v=""/>
    <s v="Active"/>
    <n v="7"/>
    <x v="1"/>
    <x v="1"/>
  </r>
  <r>
    <x v="1"/>
    <x v="2"/>
    <n v="4"/>
    <n v="3"/>
    <x v="3"/>
    <x v="0"/>
    <d v="2023-10-01T00:00:00"/>
    <x v="1"/>
    <d v="2021-09-01T00:00:00"/>
    <s v=""/>
    <s v="Active"/>
    <n v="2"/>
    <x v="2"/>
    <x v="2"/>
  </r>
  <r>
    <x v="1"/>
    <x v="3"/>
    <n v="2"/>
    <n v="2"/>
    <x v="3"/>
    <x v="0"/>
    <d v="2023-10-01T00:00:00"/>
    <x v="1"/>
    <d v="2010-11-01T00:00:00"/>
    <s v=""/>
    <s v="Active"/>
    <n v="13"/>
    <x v="3"/>
    <x v="3"/>
  </r>
  <r>
    <x v="1"/>
    <x v="4"/>
    <n v="1"/>
    <n v="1"/>
    <x v="3"/>
    <x v="0"/>
    <d v="2023-10-01T00:00:00"/>
    <x v="0"/>
    <d v="2021-10-01T00:00:00"/>
    <s v=""/>
    <s v="Active"/>
    <n v="2"/>
    <x v="2"/>
    <x v="2"/>
  </r>
  <r>
    <x v="1"/>
    <x v="5"/>
    <n v="2"/>
    <n v="3"/>
    <x v="3"/>
    <x v="0"/>
    <d v="2023-10-01T00:00:00"/>
    <x v="0"/>
    <d v="2018-09-01T00:00:00"/>
    <s v=""/>
    <s v="Active"/>
    <n v="5"/>
    <x v="1"/>
    <x v="1"/>
  </r>
  <r>
    <x v="1"/>
    <x v="6"/>
    <n v="1"/>
    <n v="2"/>
    <x v="3"/>
    <x v="0"/>
    <d v="2023-10-01T00:00:00"/>
    <x v="1"/>
    <d v="2023-10-01T00:00:00"/>
    <s v=""/>
    <s v="Active"/>
    <n v="0"/>
    <x v="2"/>
    <x v="2"/>
  </r>
  <r>
    <x v="1"/>
    <x v="7"/>
    <n v="0"/>
    <n v="0"/>
    <x v="3"/>
    <x v="0"/>
    <d v="2023-10-01T00:00:00"/>
    <x v="1"/>
    <d v="2022-02-01T00:00:00"/>
    <d v="2023-08-31T00:00:00"/>
    <s v="Inactive"/>
    <n v="2"/>
    <x v="2"/>
    <x v="2"/>
  </r>
  <r>
    <x v="1"/>
    <x v="8"/>
    <n v="3"/>
    <n v="3"/>
    <x v="3"/>
    <x v="0"/>
    <d v="2023-10-01T00:00:00"/>
    <x v="0"/>
    <d v="2019-03-01T00:00:00"/>
    <s v=""/>
    <s v="Active"/>
    <n v="5"/>
    <x v="1"/>
    <x v="1"/>
  </r>
  <r>
    <x v="0"/>
    <x v="0"/>
    <n v="55"/>
    <n v="67"/>
    <x v="4"/>
    <x v="0"/>
    <d v="2023-11-01T00:00:00"/>
    <x v="0"/>
    <d v="2020-04-01T00:00:00"/>
    <s v=""/>
    <s v="Active"/>
    <n v="4"/>
    <x v="0"/>
    <x v="0"/>
  </r>
  <r>
    <x v="0"/>
    <x v="1"/>
    <n v="70"/>
    <n v="67"/>
    <x v="4"/>
    <x v="0"/>
    <d v="2023-11-01T00:00:00"/>
    <x v="1"/>
    <d v="2016-06-01T00:00:00"/>
    <s v=""/>
    <s v="Active"/>
    <n v="7"/>
    <x v="1"/>
    <x v="1"/>
  </r>
  <r>
    <x v="0"/>
    <x v="2"/>
    <n v="127"/>
    <n v="67"/>
    <x v="4"/>
    <x v="0"/>
    <d v="2023-11-01T00:00:00"/>
    <x v="1"/>
    <d v="2021-09-01T00:00:00"/>
    <s v=""/>
    <s v="Active"/>
    <n v="2"/>
    <x v="2"/>
    <x v="2"/>
  </r>
  <r>
    <x v="0"/>
    <x v="3"/>
    <n v="66"/>
    <n v="53"/>
    <x v="4"/>
    <x v="0"/>
    <d v="2023-11-01T00:00:00"/>
    <x v="1"/>
    <d v="2010-11-01T00:00:00"/>
    <s v=""/>
    <s v="Active"/>
    <n v="13"/>
    <x v="3"/>
    <x v="3"/>
  </r>
  <r>
    <x v="0"/>
    <x v="4"/>
    <n v="26"/>
    <n v="33"/>
    <x v="4"/>
    <x v="0"/>
    <d v="2023-11-01T00:00:00"/>
    <x v="0"/>
    <d v="2021-10-01T00:00:00"/>
    <s v=""/>
    <s v="Active"/>
    <n v="2"/>
    <x v="2"/>
    <x v="2"/>
  </r>
  <r>
    <x v="0"/>
    <x v="5"/>
    <n v="50"/>
    <n v="80"/>
    <x v="4"/>
    <x v="0"/>
    <d v="2023-11-01T00:00:00"/>
    <x v="0"/>
    <d v="2018-09-01T00:00:00"/>
    <s v=""/>
    <s v="Active"/>
    <n v="5"/>
    <x v="1"/>
    <x v="1"/>
  </r>
  <r>
    <x v="0"/>
    <x v="6"/>
    <n v="16"/>
    <n v="53"/>
    <x v="4"/>
    <x v="0"/>
    <d v="2023-11-01T00:00:00"/>
    <x v="1"/>
    <d v="2023-10-01T00:00:00"/>
    <s v=""/>
    <s v="Active"/>
    <n v="0"/>
    <x v="2"/>
    <x v="2"/>
  </r>
  <r>
    <x v="0"/>
    <x v="7"/>
    <n v="0"/>
    <n v="0"/>
    <x v="4"/>
    <x v="0"/>
    <d v="2023-11-01T00:00:00"/>
    <x v="1"/>
    <d v="2022-02-01T00:00:00"/>
    <d v="2023-08-31T00:00:00"/>
    <s v="Inactive"/>
    <n v="2"/>
    <x v="2"/>
    <x v="2"/>
  </r>
  <r>
    <x v="0"/>
    <x v="8"/>
    <n v="72"/>
    <n v="67"/>
    <x v="4"/>
    <x v="0"/>
    <d v="2023-11-01T00:00:00"/>
    <x v="0"/>
    <d v="2019-03-01T00:00:00"/>
    <s v=""/>
    <s v="Active"/>
    <n v="5"/>
    <x v="1"/>
    <x v="1"/>
  </r>
  <r>
    <x v="1"/>
    <x v="0"/>
    <n v="2"/>
    <n v="3"/>
    <x v="4"/>
    <x v="0"/>
    <d v="2023-11-01T00:00:00"/>
    <x v="0"/>
    <d v="2020-04-01T00:00:00"/>
    <s v=""/>
    <s v="Active"/>
    <n v="4"/>
    <x v="0"/>
    <x v="0"/>
  </r>
  <r>
    <x v="1"/>
    <x v="1"/>
    <n v="3"/>
    <n v="3"/>
    <x v="4"/>
    <x v="0"/>
    <d v="2023-11-01T00:00:00"/>
    <x v="1"/>
    <d v="2016-06-01T00:00:00"/>
    <s v=""/>
    <s v="Active"/>
    <n v="7"/>
    <x v="1"/>
    <x v="1"/>
  </r>
  <r>
    <x v="1"/>
    <x v="2"/>
    <n v="4"/>
    <n v="3"/>
    <x v="4"/>
    <x v="0"/>
    <d v="2023-11-01T00:00:00"/>
    <x v="1"/>
    <d v="2021-09-01T00:00:00"/>
    <s v=""/>
    <s v="Active"/>
    <n v="2"/>
    <x v="2"/>
    <x v="2"/>
  </r>
  <r>
    <x v="1"/>
    <x v="3"/>
    <n v="3"/>
    <n v="2"/>
    <x v="4"/>
    <x v="0"/>
    <d v="2023-11-01T00:00:00"/>
    <x v="1"/>
    <d v="2010-11-01T00:00:00"/>
    <s v=""/>
    <s v="Active"/>
    <n v="13"/>
    <x v="3"/>
    <x v="3"/>
  </r>
  <r>
    <x v="1"/>
    <x v="4"/>
    <n v="1"/>
    <n v="1"/>
    <x v="4"/>
    <x v="0"/>
    <d v="2023-11-01T00:00:00"/>
    <x v="0"/>
    <d v="2021-10-01T00:00:00"/>
    <s v=""/>
    <s v="Active"/>
    <n v="2"/>
    <x v="2"/>
    <x v="2"/>
  </r>
  <r>
    <x v="1"/>
    <x v="5"/>
    <n v="2"/>
    <n v="3"/>
    <x v="4"/>
    <x v="0"/>
    <d v="2023-11-01T00:00:00"/>
    <x v="0"/>
    <d v="2018-09-01T00:00:00"/>
    <s v=""/>
    <s v="Active"/>
    <n v="5"/>
    <x v="1"/>
    <x v="1"/>
  </r>
  <r>
    <x v="1"/>
    <x v="6"/>
    <n v="1"/>
    <n v="2"/>
    <x v="4"/>
    <x v="0"/>
    <d v="2023-11-01T00:00:00"/>
    <x v="1"/>
    <d v="2023-10-01T00:00:00"/>
    <s v=""/>
    <s v="Active"/>
    <n v="0"/>
    <x v="2"/>
    <x v="2"/>
  </r>
  <r>
    <x v="1"/>
    <x v="7"/>
    <n v="0"/>
    <n v="0"/>
    <x v="4"/>
    <x v="0"/>
    <d v="2023-11-01T00:00:00"/>
    <x v="1"/>
    <d v="2022-02-01T00:00:00"/>
    <d v="2023-08-31T00:00:00"/>
    <s v="Inactive"/>
    <n v="2"/>
    <x v="2"/>
    <x v="2"/>
  </r>
  <r>
    <x v="1"/>
    <x v="8"/>
    <n v="3"/>
    <n v="3"/>
    <x v="4"/>
    <x v="0"/>
    <d v="2023-11-01T00:00:00"/>
    <x v="0"/>
    <d v="2019-03-01T00:00:00"/>
    <s v=""/>
    <s v="Active"/>
    <n v="5"/>
    <x v="1"/>
    <x v="1"/>
  </r>
  <r>
    <x v="0"/>
    <x v="0"/>
    <n v="17"/>
    <n v="22"/>
    <x v="5"/>
    <x v="0"/>
    <d v="2023-12-01T00:00:00"/>
    <x v="0"/>
    <d v="2020-04-01T00:00:00"/>
    <s v=""/>
    <s v="Active"/>
    <n v="4"/>
    <x v="0"/>
    <x v="0"/>
  </r>
  <r>
    <x v="0"/>
    <x v="1"/>
    <n v="18"/>
    <n v="22"/>
    <x v="5"/>
    <x v="0"/>
    <d v="2023-12-01T00:00:00"/>
    <x v="1"/>
    <d v="2016-06-01T00:00:00"/>
    <s v=""/>
    <s v="Active"/>
    <n v="8"/>
    <x v="4"/>
    <x v="4"/>
  </r>
  <r>
    <x v="0"/>
    <x v="2"/>
    <n v="32"/>
    <n v="22"/>
    <x v="5"/>
    <x v="0"/>
    <d v="2023-12-01T00:00:00"/>
    <x v="1"/>
    <d v="2021-09-01T00:00:00"/>
    <s v=""/>
    <s v="Active"/>
    <n v="2"/>
    <x v="2"/>
    <x v="2"/>
  </r>
  <r>
    <x v="0"/>
    <x v="3"/>
    <n v="40"/>
    <n v="18"/>
    <x v="5"/>
    <x v="0"/>
    <d v="2023-12-01T00:00:00"/>
    <x v="1"/>
    <d v="2010-11-01T00:00:00"/>
    <s v=""/>
    <s v="Active"/>
    <n v="13"/>
    <x v="3"/>
    <x v="3"/>
  </r>
  <r>
    <x v="0"/>
    <x v="4"/>
    <n v="0"/>
    <n v="11"/>
    <x v="5"/>
    <x v="0"/>
    <d v="2023-12-01T00:00:00"/>
    <x v="0"/>
    <d v="2021-10-01T00:00:00"/>
    <s v=""/>
    <s v="Active"/>
    <n v="2"/>
    <x v="2"/>
    <x v="2"/>
  </r>
  <r>
    <x v="0"/>
    <x v="5"/>
    <n v="30"/>
    <n v="27"/>
    <x v="5"/>
    <x v="0"/>
    <d v="2023-12-01T00:00:00"/>
    <x v="0"/>
    <d v="2018-09-01T00:00:00"/>
    <s v=""/>
    <s v="Active"/>
    <n v="5"/>
    <x v="1"/>
    <x v="1"/>
  </r>
  <r>
    <x v="0"/>
    <x v="6"/>
    <n v="18"/>
    <n v="18"/>
    <x v="5"/>
    <x v="0"/>
    <d v="2023-12-01T00:00:00"/>
    <x v="1"/>
    <d v="2023-10-01T00:00:00"/>
    <s v=""/>
    <s v="Active"/>
    <n v="0"/>
    <x v="2"/>
    <x v="2"/>
  </r>
  <r>
    <x v="0"/>
    <x v="7"/>
    <n v="0"/>
    <n v="0"/>
    <x v="5"/>
    <x v="0"/>
    <d v="2023-12-01T00:00:00"/>
    <x v="1"/>
    <d v="2022-02-01T00:00:00"/>
    <d v="2023-08-31T00:00:00"/>
    <s v="Inactive"/>
    <n v="2"/>
    <x v="2"/>
    <x v="2"/>
  </r>
  <r>
    <x v="0"/>
    <x v="8"/>
    <n v="27"/>
    <n v="22"/>
    <x v="5"/>
    <x v="0"/>
    <d v="2023-12-01T00:00:00"/>
    <x v="0"/>
    <d v="2019-03-01T00:00:00"/>
    <s v=""/>
    <s v="Active"/>
    <n v="5"/>
    <x v="1"/>
    <x v="1"/>
  </r>
  <r>
    <x v="1"/>
    <x v="0"/>
    <n v="1"/>
    <n v="1"/>
    <x v="5"/>
    <x v="0"/>
    <d v="2023-12-01T00:00:00"/>
    <x v="0"/>
    <d v="2020-04-01T00:00:00"/>
    <s v=""/>
    <s v="Active"/>
    <n v="4"/>
    <x v="0"/>
    <x v="0"/>
  </r>
  <r>
    <x v="1"/>
    <x v="1"/>
    <n v="1"/>
    <n v="1"/>
    <x v="5"/>
    <x v="0"/>
    <d v="2023-12-01T00:00:00"/>
    <x v="1"/>
    <d v="2016-06-01T00:00:00"/>
    <s v=""/>
    <s v="Active"/>
    <n v="8"/>
    <x v="4"/>
    <x v="4"/>
  </r>
  <r>
    <x v="1"/>
    <x v="2"/>
    <n v="1"/>
    <n v="1"/>
    <x v="5"/>
    <x v="0"/>
    <d v="2023-12-01T00:00:00"/>
    <x v="1"/>
    <d v="2021-09-01T00:00:00"/>
    <s v=""/>
    <s v="Active"/>
    <n v="2"/>
    <x v="2"/>
    <x v="2"/>
  </r>
  <r>
    <x v="1"/>
    <x v="3"/>
    <n v="2"/>
    <n v="1"/>
    <x v="5"/>
    <x v="0"/>
    <d v="2023-12-01T00:00:00"/>
    <x v="1"/>
    <d v="2010-11-01T00:00:00"/>
    <s v=""/>
    <s v="Active"/>
    <n v="13"/>
    <x v="3"/>
    <x v="3"/>
  </r>
  <r>
    <x v="1"/>
    <x v="4"/>
    <n v="0"/>
    <n v="0"/>
    <x v="5"/>
    <x v="0"/>
    <d v="2023-12-01T00:00:00"/>
    <x v="0"/>
    <d v="2021-10-01T00:00:00"/>
    <s v=""/>
    <s v="Active"/>
    <n v="2"/>
    <x v="2"/>
    <x v="2"/>
  </r>
  <r>
    <x v="1"/>
    <x v="5"/>
    <n v="1"/>
    <n v="1"/>
    <x v="5"/>
    <x v="0"/>
    <d v="2023-12-01T00:00:00"/>
    <x v="0"/>
    <d v="2018-09-01T00:00:00"/>
    <s v=""/>
    <s v="Active"/>
    <n v="5"/>
    <x v="1"/>
    <x v="1"/>
  </r>
  <r>
    <x v="1"/>
    <x v="6"/>
    <n v="1"/>
    <n v="1"/>
    <x v="5"/>
    <x v="0"/>
    <d v="2023-12-01T00:00:00"/>
    <x v="1"/>
    <d v="2023-10-01T00:00:00"/>
    <s v=""/>
    <s v="Active"/>
    <n v="0"/>
    <x v="2"/>
    <x v="2"/>
  </r>
  <r>
    <x v="1"/>
    <x v="7"/>
    <n v="0"/>
    <n v="0"/>
    <x v="5"/>
    <x v="0"/>
    <d v="2023-12-01T00:00:00"/>
    <x v="1"/>
    <d v="2022-02-01T00:00:00"/>
    <d v="2023-08-31T00:00:00"/>
    <s v="Inactive"/>
    <n v="2"/>
    <x v="2"/>
    <x v="2"/>
  </r>
  <r>
    <x v="1"/>
    <x v="8"/>
    <n v="1"/>
    <n v="1"/>
    <x v="5"/>
    <x v="0"/>
    <d v="2023-12-01T00:00:00"/>
    <x v="0"/>
    <d v="2019-03-01T00:00:00"/>
    <s v=""/>
    <s v="Active"/>
    <n v="5"/>
    <x v="1"/>
    <x v="1"/>
  </r>
  <r>
    <x v="0"/>
    <x v="0"/>
    <n v="44"/>
    <n v="56"/>
    <x v="6"/>
    <x v="1"/>
    <d v="2024-01-01T00:00:00"/>
    <x v="0"/>
    <d v="2020-04-01T00:00:00"/>
    <s v=""/>
    <s v="Active"/>
    <n v="4"/>
    <x v="0"/>
    <x v="0"/>
  </r>
  <r>
    <x v="0"/>
    <x v="1"/>
    <n v="53"/>
    <n v="56"/>
    <x v="6"/>
    <x v="1"/>
    <d v="2024-01-01T00:00:00"/>
    <x v="1"/>
    <d v="2016-06-01T00:00:00"/>
    <s v=""/>
    <s v="Active"/>
    <n v="8"/>
    <x v="4"/>
    <x v="4"/>
  </r>
  <r>
    <x v="0"/>
    <x v="2"/>
    <n v="61"/>
    <n v="56"/>
    <x v="6"/>
    <x v="1"/>
    <d v="2024-01-01T00:00:00"/>
    <x v="1"/>
    <d v="2021-09-01T00:00:00"/>
    <s v=""/>
    <s v="Active"/>
    <n v="2"/>
    <x v="2"/>
    <x v="2"/>
  </r>
  <r>
    <x v="0"/>
    <x v="3"/>
    <n v="69"/>
    <n v="44"/>
    <x v="6"/>
    <x v="1"/>
    <d v="2024-01-01T00:00:00"/>
    <x v="1"/>
    <d v="2010-11-01T00:00:00"/>
    <s v=""/>
    <s v="Active"/>
    <n v="13"/>
    <x v="3"/>
    <x v="3"/>
  </r>
  <r>
    <x v="0"/>
    <x v="4"/>
    <n v="27"/>
    <n v="28"/>
    <x v="6"/>
    <x v="1"/>
    <d v="2024-01-01T00:00:00"/>
    <x v="0"/>
    <d v="2021-10-01T00:00:00"/>
    <s v=""/>
    <s v="Active"/>
    <n v="2"/>
    <x v="2"/>
    <x v="2"/>
  </r>
  <r>
    <x v="0"/>
    <x v="5"/>
    <n v="57"/>
    <n v="67"/>
    <x v="6"/>
    <x v="1"/>
    <d v="2024-01-01T00:00:00"/>
    <x v="0"/>
    <d v="2018-09-01T00:00:00"/>
    <s v=""/>
    <s v="Active"/>
    <n v="5"/>
    <x v="1"/>
    <x v="1"/>
  </r>
  <r>
    <x v="0"/>
    <x v="6"/>
    <n v="44"/>
    <n v="44"/>
    <x v="6"/>
    <x v="1"/>
    <d v="2024-01-01T00:00:00"/>
    <x v="1"/>
    <d v="2023-10-01T00:00:00"/>
    <s v=""/>
    <s v="Active"/>
    <n v="0"/>
    <x v="2"/>
    <x v="2"/>
  </r>
  <r>
    <x v="0"/>
    <x v="7"/>
    <n v="0"/>
    <n v="0"/>
    <x v="6"/>
    <x v="1"/>
    <d v="2024-01-01T00:00:00"/>
    <x v="1"/>
    <d v="2022-02-01T00:00:00"/>
    <d v="2023-08-31T00:00:00"/>
    <s v="Inactive"/>
    <n v="2"/>
    <x v="2"/>
    <x v="2"/>
  </r>
  <r>
    <x v="0"/>
    <x v="8"/>
    <n v="49"/>
    <n v="56"/>
    <x v="6"/>
    <x v="1"/>
    <d v="2024-01-01T00:00:00"/>
    <x v="0"/>
    <d v="2019-03-01T00:00:00"/>
    <s v=""/>
    <s v="Active"/>
    <n v="5"/>
    <x v="1"/>
    <x v="1"/>
  </r>
  <r>
    <x v="1"/>
    <x v="0"/>
    <n v="3"/>
    <n v="2"/>
    <x v="6"/>
    <x v="1"/>
    <d v="2024-01-01T00:00:00"/>
    <x v="0"/>
    <d v="2020-04-01T00:00:00"/>
    <s v=""/>
    <s v="Active"/>
    <n v="4"/>
    <x v="0"/>
    <x v="0"/>
  </r>
  <r>
    <x v="1"/>
    <x v="1"/>
    <n v="2"/>
    <n v="2"/>
    <x v="6"/>
    <x v="1"/>
    <d v="2024-01-01T00:00:00"/>
    <x v="1"/>
    <d v="2016-06-01T00:00:00"/>
    <s v=""/>
    <s v="Active"/>
    <n v="8"/>
    <x v="4"/>
    <x v="4"/>
  </r>
  <r>
    <x v="1"/>
    <x v="2"/>
    <n v="2"/>
    <n v="2"/>
    <x v="6"/>
    <x v="1"/>
    <d v="2024-01-01T00:00:00"/>
    <x v="1"/>
    <d v="2021-09-01T00:00:00"/>
    <s v=""/>
    <s v="Active"/>
    <n v="2"/>
    <x v="2"/>
    <x v="2"/>
  </r>
  <r>
    <x v="1"/>
    <x v="3"/>
    <n v="3"/>
    <n v="2"/>
    <x v="6"/>
    <x v="1"/>
    <d v="2024-01-01T00:00:00"/>
    <x v="1"/>
    <d v="2010-11-01T00:00:00"/>
    <s v=""/>
    <s v="Active"/>
    <n v="13"/>
    <x v="3"/>
    <x v="3"/>
  </r>
  <r>
    <x v="1"/>
    <x v="4"/>
    <n v="1"/>
    <n v="1"/>
    <x v="6"/>
    <x v="1"/>
    <d v="2024-01-01T00:00:00"/>
    <x v="0"/>
    <d v="2021-10-01T00:00:00"/>
    <s v=""/>
    <s v="Active"/>
    <n v="2"/>
    <x v="2"/>
    <x v="2"/>
  </r>
  <r>
    <x v="1"/>
    <x v="5"/>
    <n v="2"/>
    <n v="3"/>
    <x v="6"/>
    <x v="1"/>
    <d v="2024-01-01T00:00:00"/>
    <x v="0"/>
    <d v="2018-09-01T00:00:00"/>
    <s v=""/>
    <s v="Active"/>
    <n v="5"/>
    <x v="1"/>
    <x v="1"/>
  </r>
  <r>
    <x v="1"/>
    <x v="6"/>
    <n v="2"/>
    <n v="2"/>
    <x v="6"/>
    <x v="1"/>
    <d v="2024-01-01T00:00:00"/>
    <x v="1"/>
    <d v="2023-10-01T00:00:00"/>
    <s v=""/>
    <s v="Active"/>
    <n v="0"/>
    <x v="2"/>
    <x v="2"/>
  </r>
  <r>
    <x v="1"/>
    <x v="7"/>
    <n v="0"/>
    <n v="0"/>
    <x v="6"/>
    <x v="1"/>
    <d v="2024-01-01T00:00:00"/>
    <x v="1"/>
    <d v="2022-02-01T00:00:00"/>
    <d v="2023-08-31T00:00:00"/>
    <s v="Inactive"/>
    <n v="2"/>
    <x v="2"/>
    <x v="2"/>
  </r>
  <r>
    <x v="1"/>
    <x v="8"/>
    <n v="2"/>
    <n v="2"/>
    <x v="6"/>
    <x v="1"/>
    <d v="2024-01-01T00:00:00"/>
    <x v="0"/>
    <d v="2019-03-01T00:00:00"/>
    <s v=""/>
    <s v="Active"/>
    <n v="5"/>
    <x v="1"/>
    <x v="1"/>
  </r>
  <r>
    <x v="0"/>
    <x v="0"/>
    <n v="41"/>
    <n v="50"/>
    <x v="7"/>
    <x v="1"/>
    <d v="2024-02-01T00:00:00"/>
    <x v="0"/>
    <d v="2020-04-01T00:00:00"/>
    <s v=""/>
    <s v="Active"/>
    <n v="4"/>
    <x v="0"/>
    <x v="0"/>
  </r>
  <r>
    <x v="0"/>
    <x v="1"/>
    <n v="35"/>
    <n v="50"/>
    <x v="7"/>
    <x v="1"/>
    <d v="2024-02-01T00:00:00"/>
    <x v="1"/>
    <d v="2016-06-01T00:00:00"/>
    <s v=""/>
    <s v="Active"/>
    <n v="8"/>
    <x v="4"/>
    <x v="4"/>
  </r>
  <r>
    <x v="0"/>
    <x v="2"/>
    <n v="90"/>
    <n v="50"/>
    <x v="7"/>
    <x v="1"/>
    <d v="2024-02-01T00:00:00"/>
    <x v="1"/>
    <d v="2021-09-01T00:00:00"/>
    <s v=""/>
    <s v="Active"/>
    <n v="2"/>
    <x v="2"/>
    <x v="2"/>
  </r>
  <r>
    <x v="0"/>
    <x v="3"/>
    <n v="66"/>
    <n v="40"/>
    <x v="7"/>
    <x v="1"/>
    <d v="2024-02-01T00:00:00"/>
    <x v="1"/>
    <d v="2010-11-01T00:00:00"/>
    <s v=""/>
    <s v="Active"/>
    <n v="13"/>
    <x v="3"/>
    <x v="3"/>
  </r>
  <r>
    <x v="0"/>
    <x v="4"/>
    <n v="25"/>
    <n v="25"/>
    <x v="7"/>
    <x v="1"/>
    <d v="2024-02-01T00:00:00"/>
    <x v="0"/>
    <d v="2021-10-01T00:00:00"/>
    <s v=""/>
    <s v="Active"/>
    <n v="2"/>
    <x v="2"/>
    <x v="2"/>
  </r>
  <r>
    <x v="0"/>
    <x v="5"/>
    <n v="60"/>
    <n v="60"/>
    <x v="7"/>
    <x v="1"/>
    <d v="2024-02-01T00:00:00"/>
    <x v="0"/>
    <d v="2018-09-01T00:00:00"/>
    <s v=""/>
    <s v="Active"/>
    <n v="5"/>
    <x v="1"/>
    <x v="1"/>
  </r>
  <r>
    <x v="0"/>
    <x v="6"/>
    <n v="50"/>
    <n v="40"/>
    <x v="7"/>
    <x v="1"/>
    <d v="2024-02-01T00:00:00"/>
    <x v="1"/>
    <d v="2023-10-01T00:00:00"/>
    <s v=""/>
    <s v="Active"/>
    <n v="0"/>
    <x v="2"/>
    <x v="2"/>
  </r>
  <r>
    <x v="0"/>
    <x v="7"/>
    <n v="0"/>
    <n v="0"/>
    <x v="7"/>
    <x v="1"/>
    <d v="2024-02-01T00:00:00"/>
    <x v="1"/>
    <d v="2022-02-01T00:00:00"/>
    <d v="2023-08-31T00:00:00"/>
    <s v="Inactive"/>
    <n v="2"/>
    <x v="2"/>
    <x v="2"/>
  </r>
  <r>
    <x v="0"/>
    <x v="8"/>
    <n v="51"/>
    <n v="50"/>
    <x v="7"/>
    <x v="1"/>
    <d v="2024-02-01T00:00:00"/>
    <x v="0"/>
    <d v="2019-03-01T00:00:00"/>
    <s v=""/>
    <s v="Active"/>
    <n v="5"/>
    <x v="1"/>
    <x v="1"/>
  </r>
  <r>
    <x v="1"/>
    <x v="0"/>
    <n v="1"/>
    <n v="2"/>
    <x v="7"/>
    <x v="1"/>
    <d v="2024-02-01T00:00:00"/>
    <x v="0"/>
    <d v="2020-04-01T00:00:00"/>
    <s v=""/>
    <s v="Active"/>
    <n v="4"/>
    <x v="0"/>
    <x v="0"/>
  </r>
  <r>
    <x v="1"/>
    <x v="1"/>
    <n v="2"/>
    <n v="2"/>
    <x v="7"/>
    <x v="1"/>
    <d v="2024-02-01T00:00:00"/>
    <x v="1"/>
    <d v="2016-06-01T00:00:00"/>
    <s v=""/>
    <s v="Active"/>
    <n v="8"/>
    <x v="4"/>
    <x v="4"/>
  </r>
  <r>
    <x v="1"/>
    <x v="2"/>
    <n v="3"/>
    <n v="2"/>
    <x v="7"/>
    <x v="1"/>
    <d v="2024-02-01T00:00:00"/>
    <x v="1"/>
    <d v="2021-09-01T00:00:00"/>
    <s v=""/>
    <s v="Active"/>
    <n v="2"/>
    <x v="2"/>
    <x v="2"/>
  </r>
  <r>
    <x v="1"/>
    <x v="3"/>
    <n v="3"/>
    <n v="2"/>
    <x v="7"/>
    <x v="1"/>
    <d v="2024-02-01T00:00:00"/>
    <x v="1"/>
    <d v="2010-11-01T00:00:00"/>
    <s v=""/>
    <s v="Active"/>
    <n v="13"/>
    <x v="3"/>
    <x v="3"/>
  </r>
  <r>
    <x v="1"/>
    <x v="4"/>
    <n v="1"/>
    <n v="1"/>
    <x v="7"/>
    <x v="1"/>
    <d v="2024-02-01T00:00:00"/>
    <x v="0"/>
    <d v="2021-10-01T00:00:00"/>
    <s v=""/>
    <s v="Active"/>
    <n v="2"/>
    <x v="2"/>
    <x v="2"/>
  </r>
  <r>
    <x v="1"/>
    <x v="5"/>
    <n v="2"/>
    <n v="2"/>
    <x v="7"/>
    <x v="1"/>
    <d v="2024-02-01T00:00:00"/>
    <x v="0"/>
    <d v="2018-09-01T00:00:00"/>
    <s v=""/>
    <s v="Active"/>
    <n v="5"/>
    <x v="1"/>
    <x v="1"/>
  </r>
  <r>
    <x v="1"/>
    <x v="6"/>
    <n v="2"/>
    <n v="2"/>
    <x v="7"/>
    <x v="1"/>
    <d v="2024-02-01T00:00:00"/>
    <x v="1"/>
    <d v="2023-10-01T00:00:00"/>
    <s v=""/>
    <s v="Active"/>
    <n v="0"/>
    <x v="2"/>
    <x v="2"/>
  </r>
  <r>
    <x v="1"/>
    <x v="7"/>
    <n v="0"/>
    <n v="0"/>
    <x v="7"/>
    <x v="1"/>
    <d v="2024-02-01T00:00:00"/>
    <x v="1"/>
    <d v="2022-02-01T00:00:00"/>
    <d v="2023-08-31T00:00:00"/>
    <s v="Inactive"/>
    <n v="2"/>
    <x v="2"/>
    <x v="2"/>
  </r>
  <r>
    <x v="1"/>
    <x v="8"/>
    <n v="2"/>
    <n v="2"/>
    <x v="7"/>
    <x v="1"/>
    <d v="2024-02-01T00:00:00"/>
    <x v="0"/>
    <d v="2019-03-01T00:00:00"/>
    <s v=""/>
    <s v="Active"/>
    <n v="5"/>
    <x v="1"/>
    <x v="1"/>
  </r>
  <r>
    <x v="0"/>
    <x v="0"/>
    <n v="53"/>
    <n v="67"/>
    <x v="8"/>
    <x v="1"/>
    <d v="2024-03-01T00:00:00"/>
    <x v="0"/>
    <d v="2020-04-01T00:00:00"/>
    <s v=""/>
    <s v="Active"/>
    <n v="4"/>
    <x v="0"/>
    <x v="0"/>
  </r>
  <r>
    <x v="0"/>
    <x v="1"/>
    <n v="40"/>
    <n v="67"/>
    <x v="8"/>
    <x v="1"/>
    <d v="2024-03-01T00:00:00"/>
    <x v="1"/>
    <d v="2016-06-01T00:00:00"/>
    <s v=""/>
    <s v="Active"/>
    <n v="8"/>
    <x v="4"/>
    <x v="4"/>
  </r>
  <r>
    <x v="0"/>
    <x v="2"/>
    <n v="88"/>
    <n v="67"/>
    <x v="8"/>
    <x v="1"/>
    <d v="2024-03-01T00:00:00"/>
    <x v="1"/>
    <d v="2021-09-01T00:00:00"/>
    <s v=""/>
    <s v="Active"/>
    <n v="2"/>
    <x v="2"/>
    <x v="2"/>
  </r>
  <r>
    <x v="0"/>
    <x v="3"/>
    <n v="78"/>
    <n v="53"/>
    <x v="8"/>
    <x v="1"/>
    <d v="2024-03-01T00:00:00"/>
    <x v="1"/>
    <d v="2010-11-01T00:00:00"/>
    <s v=""/>
    <s v="Active"/>
    <n v="13"/>
    <x v="3"/>
    <x v="3"/>
  </r>
  <r>
    <x v="0"/>
    <x v="4"/>
    <n v="27"/>
    <n v="33"/>
    <x v="8"/>
    <x v="1"/>
    <d v="2024-03-01T00:00:00"/>
    <x v="0"/>
    <d v="2021-10-01T00:00:00"/>
    <s v=""/>
    <s v="Active"/>
    <n v="2"/>
    <x v="2"/>
    <x v="2"/>
  </r>
  <r>
    <x v="0"/>
    <x v="5"/>
    <n v="90"/>
    <n v="80"/>
    <x v="8"/>
    <x v="1"/>
    <d v="2024-03-01T00:00:00"/>
    <x v="0"/>
    <d v="2018-09-01T00:00:00"/>
    <s v=""/>
    <s v="Active"/>
    <n v="6"/>
    <x v="1"/>
    <x v="1"/>
  </r>
  <r>
    <x v="0"/>
    <x v="6"/>
    <n v="53"/>
    <n v="53"/>
    <x v="8"/>
    <x v="1"/>
    <d v="2024-03-01T00:00:00"/>
    <x v="1"/>
    <d v="2023-10-01T00:00:00"/>
    <s v=""/>
    <s v="Active"/>
    <n v="0"/>
    <x v="2"/>
    <x v="2"/>
  </r>
  <r>
    <x v="0"/>
    <x v="7"/>
    <n v="0"/>
    <n v="0"/>
    <x v="8"/>
    <x v="1"/>
    <d v="2024-03-01T00:00:00"/>
    <x v="1"/>
    <d v="2022-02-01T00:00:00"/>
    <d v="2023-08-31T00:00:00"/>
    <s v="Inactive"/>
    <n v="2"/>
    <x v="2"/>
    <x v="2"/>
  </r>
  <r>
    <x v="0"/>
    <x v="8"/>
    <n v="75"/>
    <n v="67"/>
    <x v="8"/>
    <x v="1"/>
    <d v="2024-03-01T00:00:00"/>
    <x v="0"/>
    <d v="2019-03-01T00:00:00"/>
    <s v=""/>
    <s v="Active"/>
    <n v="5"/>
    <x v="1"/>
    <x v="1"/>
  </r>
  <r>
    <x v="1"/>
    <x v="0"/>
    <n v="4"/>
    <n v="3"/>
    <x v="8"/>
    <x v="1"/>
    <d v="2024-03-01T00:00:00"/>
    <x v="0"/>
    <d v="2020-04-01T00:00:00"/>
    <s v=""/>
    <s v="Active"/>
    <n v="4"/>
    <x v="0"/>
    <x v="0"/>
  </r>
  <r>
    <x v="1"/>
    <x v="1"/>
    <n v="3"/>
    <n v="3"/>
    <x v="8"/>
    <x v="1"/>
    <d v="2024-03-01T00:00:00"/>
    <x v="1"/>
    <d v="2016-06-01T00:00:00"/>
    <s v=""/>
    <s v="Active"/>
    <n v="8"/>
    <x v="4"/>
    <x v="4"/>
  </r>
  <r>
    <x v="1"/>
    <x v="2"/>
    <n v="3"/>
    <n v="3"/>
    <x v="8"/>
    <x v="1"/>
    <d v="2024-03-01T00:00:00"/>
    <x v="1"/>
    <d v="2021-09-01T00:00:00"/>
    <s v=""/>
    <s v="Active"/>
    <n v="2"/>
    <x v="2"/>
    <x v="2"/>
  </r>
  <r>
    <x v="1"/>
    <x v="3"/>
    <n v="3"/>
    <n v="2"/>
    <x v="8"/>
    <x v="1"/>
    <d v="2024-03-01T00:00:00"/>
    <x v="1"/>
    <d v="2010-11-01T00:00:00"/>
    <s v=""/>
    <s v="Active"/>
    <n v="13"/>
    <x v="3"/>
    <x v="3"/>
  </r>
  <r>
    <x v="1"/>
    <x v="4"/>
    <n v="1"/>
    <n v="1"/>
    <x v="8"/>
    <x v="1"/>
    <d v="2024-03-01T00:00:00"/>
    <x v="0"/>
    <d v="2021-10-01T00:00:00"/>
    <s v=""/>
    <s v="Active"/>
    <n v="2"/>
    <x v="2"/>
    <x v="2"/>
  </r>
  <r>
    <x v="1"/>
    <x v="5"/>
    <n v="3"/>
    <n v="3"/>
    <x v="8"/>
    <x v="1"/>
    <d v="2024-03-01T00:00:00"/>
    <x v="0"/>
    <d v="2018-09-01T00:00:00"/>
    <s v=""/>
    <s v="Active"/>
    <n v="6"/>
    <x v="1"/>
    <x v="1"/>
  </r>
  <r>
    <x v="1"/>
    <x v="6"/>
    <n v="2"/>
    <n v="2"/>
    <x v="8"/>
    <x v="1"/>
    <d v="2024-03-01T00:00:00"/>
    <x v="1"/>
    <d v="2023-10-01T00:00:00"/>
    <s v=""/>
    <s v="Active"/>
    <n v="0"/>
    <x v="2"/>
    <x v="2"/>
  </r>
  <r>
    <x v="1"/>
    <x v="7"/>
    <n v="0"/>
    <n v="0"/>
    <x v="8"/>
    <x v="1"/>
    <d v="2024-03-01T00:00:00"/>
    <x v="1"/>
    <d v="2022-02-01T00:00:00"/>
    <d v="2023-08-31T00:00:00"/>
    <s v="Inactive"/>
    <n v="2"/>
    <x v="2"/>
    <x v="2"/>
  </r>
  <r>
    <x v="1"/>
    <x v="8"/>
    <n v="3"/>
    <n v="3"/>
    <x v="8"/>
    <x v="1"/>
    <d v="2024-03-01T00:00:00"/>
    <x v="0"/>
    <d v="2019-03-01T00:00:00"/>
    <s v=""/>
    <s v="Active"/>
    <n v="5"/>
    <x v="1"/>
    <x v="1"/>
  </r>
  <r>
    <x v="0"/>
    <x v="0"/>
    <n v="57"/>
    <n v="72"/>
    <x v="9"/>
    <x v="1"/>
    <d v="2024-04-01T00:00:00"/>
    <x v="0"/>
    <d v="2020-04-01T00:00:00"/>
    <s v=""/>
    <s v="Active"/>
    <n v="4"/>
    <x v="0"/>
    <x v="0"/>
  </r>
  <r>
    <x v="0"/>
    <x v="1"/>
    <n v="76"/>
    <n v="72"/>
    <x v="9"/>
    <x v="1"/>
    <d v="2024-04-01T00:00:00"/>
    <x v="1"/>
    <d v="2016-06-01T00:00:00"/>
    <s v=""/>
    <s v="Active"/>
    <n v="8"/>
    <x v="4"/>
    <x v="4"/>
  </r>
  <r>
    <x v="0"/>
    <x v="2"/>
    <n v="125"/>
    <n v="72"/>
    <x v="9"/>
    <x v="1"/>
    <d v="2024-04-01T00:00:00"/>
    <x v="1"/>
    <d v="2021-09-01T00:00:00"/>
    <s v=""/>
    <s v="Active"/>
    <n v="3"/>
    <x v="0"/>
    <x v="0"/>
  </r>
  <r>
    <x v="0"/>
    <x v="3"/>
    <n v="81"/>
    <n v="58"/>
    <x v="9"/>
    <x v="1"/>
    <d v="2024-04-01T00:00:00"/>
    <x v="1"/>
    <d v="2010-11-01T00:00:00"/>
    <s v=""/>
    <s v="Active"/>
    <n v="13"/>
    <x v="3"/>
    <x v="3"/>
  </r>
  <r>
    <x v="0"/>
    <x v="4"/>
    <n v="27"/>
    <n v="36"/>
    <x v="9"/>
    <x v="1"/>
    <d v="2024-04-01T00:00:00"/>
    <x v="0"/>
    <d v="2021-10-01T00:00:00"/>
    <s v=""/>
    <s v="Active"/>
    <n v="3"/>
    <x v="0"/>
    <x v="0"/>
  </r>
  <r>
    <x v="0"/>
    <x v="5"/>
    <n v="60"/>
    <n v="87"/>
    <x v="9"/>
    <x v="1"/>
    <d v="2024-04-01T00:00:00"/>
    <x v="0"/>
    <d v="2018-09-01T00:00:00"/>
    <s v=""/>
    <s v="Active"/>
    <n v="6"/>
    <x v="1"/>
    <x v="1"/>
  </r>
  <r>
    <x v="0"/>
    <x v="6"/>
    <n v="74"/>
    <n v="58"/>
    <x v="9"/>
    <x v="1"/>
    <d v="2024-04-01T00:00:00"/>
    <x v="1"/>
    <d v="2023-10-01T00:00:00"/>
    <s v=""/>
    <s v="Active"/>
    <n v="1"/>
    <x v="2"/>
    <x v="2"/>
  </r>
  <r>
    <x v="0"/>
    <x v="7"/>
    <n v="0"/>
    <n v="0"/>
    <x v="9"/>
    <x v="1"/>
    <d v="2024-04-01T00:00:00"/>
    <x v="1"/>
    <d v="2022-02-01T00:00:00"/>
    <d v="2023-08-31T00:00:00"/>
    <s v="Inactive"/>
    <n v="2"/>
    <x v="2"/>
    <x v="2"/>
  </r>
  <r>
    <x v="0"/>
    <x v="8"/>
    <n v="71"/>
    <n v="72"/>
    <x v="9"/>
    <x v="1"/>
    <d v="2024-04-01T00:00:00"/>
    <x v="0"/>
    <d v="2019-03-01T00:00:00"/>
    <s v=""/>
    <s v="Active"/>
    <n v="5"/>
    <x v="1"/>
    <x v="1"/>
  </r>
  <r>
    <x v="1"/>
    <x v="0"/>
    <n v="4"/>
    <n v="3"/>
    <x v="9"/>
    <x v="1"/>
    <d v="2024-04-01T00:00:00"/>
    <x v="0"/>
    <d v="2020-04-01T00:00:00"/>
    <s v=""/>
    <s v="Active"/>
    <n v="4"/>
    <x v="0"/>
    <x v="0"/>
  </r>
  <r>
    <x v="1"/>
    <x v="1"/>
    <n v="3"/>
    <n v="3"/>
    <x v="9"/>
    <x v="1"/>
    <d v="2024-04-01T00:00:00"/>
    <x v="1"/>
    <d v="2016-06-01T00:00:00"/>
    <s v=""/>
    <s v="Active"/>
    <n v="8"/>
    <x v="4"/>
    <x v="4"/>
  </r>
  <r>
    <x v="1"/>
    <x v="2"/>
    <n v="4"/>
    <n v="3"/>
    <x v="9"/>
    <x v="1"/>
    <d v="2024-04-01T00:00:00"/>
    <x v="1"/>
    <d v="2021-09-01T00:00:00"/>
    <s v=""/>
    <s v="Active"/>
    <n v="3"/>
    <x v="0"/>
    <x v="0"/>
  </r>
  <r>
    <x v="1"/>
    <x v="3"/>
    <n v="3"/>
    <n v="2"/>
    <x v="9"/>
    <x v="1"/>
    <d v="2024-04-01T00:00:00"/>
    <x v="1"/>
    <d v="2010-11-01T00:00:00"/>
    <s v=""/>
    <s v="Active"/>
    <n v="13"/>
    <x v="3"/>
    <x v="3"/>
  </r>
  <r>
    <x v="1"/>
    <x v="4"/>
    <n v="1"/>
    <n v="1"/>
    <x v="9"/>
    <x v="1"/>
    <d v="2024-04-01T00:00:00"/>
    <x v="0"/>
    <d v="2021-10-01T00:00:00"/>
    <s v=""/>
    <s v="Active"/>
    <n v="3"/>
    <x v="0"/>
    <x v="0"/>
  </r>
  <r>
    <x v="1"/>
    <x v="5"/>
    <n v="2"/>
    <n v="3"/>
    <x v="9"/>
    <x v="1"/>
    <d v="2024-04-01T00:00:00"/>
    <x v="0"/>
    <d v="2018-09-01T00:00:00"/>
    <s v=""/>
    <s v="Active"/>
    <n v="6"/>
    <x v="1"/>
    <x v="1"/>
  </r>
  <r>
    <x v="1"/>
    <x v="6"/>
    <n v="3"/>
    <n v="2"/>
    <x v="9"/>
    <x v="1"/>
    <d v="2024-04-01T00:00:00"/>
    <x v="1"/>
    <d v="2023-10-01T00:00:00"/>
    <s v=""/>
    <s v="Active"/>
    <n v="1"/>
    <x v="2"/>
    <x v="2"/>
  </r>
  <r>
    <x v="1"/>
    <x v="7"/>
    <n v="0"/>
    <n v="0"/>
    <x v="9"/>
    <x v="1"/>
    <d v="2024-04-01T00:00:00"/>
    <x v="1"/>
    <d v="2022-02-01T00:00:00"/>
    <d v="2023-08-31T00:00:00"/>
    <s v="Inactive"/>
    <n v="2"/>
    <x v="2"/>
    <x v="2"/>
  </r>
  <r>
    <x v="1"/>
    <x v="8"/>
    <n v="3"/>
    <n v="3"/>
    <x v="9"/>
    <x v="1"/>
    <d v="2024-04-01T00:00:00"/>
    <x v="0"/>
    <d v="2019-03-01T00:00:00"/>
    <s v=""/>
    <s v="Active"/>
    <n v="5"/>
    <x v="1"/>
    <x v="1"/>
  </r>
  <r>
    <x v="0"/>
    <x v="0"/>
    <n v="54"/>
    <n v="67"/>
    <x v="10"/>
    <x v="1"/>
    <d v="2024-05-01T00:00:00"/>
    <x v="0"/>
    <d v="2020-04-01T00:00:00"/>
    <s v=""/>
    <s v="Active"/>
    <n v="4"/>
    <x v="0"/>
    <x v="0"/>
  </r>
  <r>
    <x v="0"/>
    <x v="1"/>
    <n v="70"/>
    <n v="67"/>
    <x v="10"/>
    <x v="1"/>
    <d v="2024-05-01T00:00:00"/>
    <x v="1"/>
    <d v="2016-06-01T00:00:00"/>
    <s v=""/>
    <s v="Active"/>
    <n v="8"/>
    <x v="4"/>
    <x v="4"/>
  </r>
  <r>
    <x v="0"/>
    <x v="2"/>
    <n v="95"/>
    <n v="67"/>
    <x v="10"/>
    <x v="1"/>
    <d v="2024-05-01T00:00:00"/>
    <x v="1"/>
    <d v="2021-09-01T00:00:00"/>
    <s v=""/>
    <s v="Active"/>
    <n v="3"/>
    <x v="0"/>
    <x v="0"/>
  </r>
  <r>
    <x v="0"/>
    <x v="3"/>
    <n v="100"/>
    <n v="53"/>
    <x v="10"/>
    <x v="1"/>
    <d v="2024-05-01T00:00:00"/>
    <x v="1"/>
    <d v="2010-11-01T00:00:00"/>
    <s v=""/>
    <s v="Active"/>
    <n v="14"/>
    <x v="3"/>
    <x v="3"/>
  </r>
  <r>
    <x v="0"/>
    <x v="4"/>
    <n v="28"/>
    <n v="33"/>
    <x v="10"/>
    <x v="1"/>
    <d v="2024-05-01T00:00:00"/>
    <x v="0"/>
    <d v="2021-10-01T00:00:00"/>
    <s v=""/>
    <s v="Active"/>
    <n v="3"/>
    <x v="0"/>
    <x v="0"/>
  </r>
  <r>
    <x v="0"/>
    <x v="5"/>
    <n v="50"/>
    <n v="80"/>
    <x v="10"/>
    <x v="1"/>
    <d v="2024-05-01T00:00:00"/>
    <x v="0"/>
    <d v="2018-09-01T00:00:00"/>
    <s v=""/>
    <s v="Active"/>
    <n v="6"/>
    <x v="1"/>
    <x v="1"/>
  </r>
  <r>
    <x v="0"/>
    <x v="6"/>
    <n v="56"/>
    <n v="53"/>
    <x v="10"/>
    <x v="1"/>
    <d v="2024-05-01T00:00:00"/>
    <x v="1"/>
    <d v="2023-10-01T00:00:00"/>
    <s v=""/>
    <s v="Active"/>
    <n v="1"/>
    <x v="2"/>
    <x v="2"/>
  </r>
  <r>
    <x v="0"/>
    <x v="7"/>
    <n v="0"/>
    <n v="0"/>
    <x v="10"/>
    <x v="1"/>
    <d v="2024-05-01T00:00:00"/>
    <x v="1"/>
    <d v="2022-02-01T00:00:00"/>
    <d v="2023-08-31T00:00:00"/>
    <s v="Inactive"/>
    <n v="2"/>
    <x v="2"/>
    <x v="2"/>
  </r>
  <r>
    <x v="0"/>
    <x v="8"/>
    <n v="79"/>
    <n v="67"/>
    <x v="10"/>
    <x v="1"/>
    <d v="2024-05-01T00:00:00"/>
    <x v="0"/>
    <d v="2019-03-01T00:00:00"/>
    <s v=""/>
    <s v="Active"/>
    <n v="5"/>
    <x v="1"/>
    <x v="1"/>
  </r>
  <r>
    <x v="1"/>
    <x v="0"/>
    <n v="2"/>
    <n v="3"/>
    <x v="10"/>
    <x v="1"/>
    <d v="2024-05-01T00:00:00"/>
    <x v="0"/>
    <d v="2020-04-01T00:00:00"/>
    <s v=""/>
    <s v="Active"/>
    <n v="4"/>
    <x v="0"/>
    <x v="0"/>
  </r>
  <r>
    <x v="1"/>
    <x v="1"/>
    <n v="3"/>
    <n v="3"/>
    <x v="10"/>
    <x v="1"/>
    <d v="2024-05-01T00:00:00"/>
    <x v="1"/>
    <d v="2016-06-01T00:00:00"/>
    <s v=""/>
    <s v="Active"/>
    <n v="8"/>
    <x v="4"/>
    <x v="4"/>
  </r>
  <r>
    <x v="1"/>
    <x v="2"/>
    <n v="3"/>
    <n v="3"/>
    <x v="10"/>
    <x v="1"/>
    <d v="2024-05-01T00:00:00"/>
    <x v="1"/>
    <d v="2021-09-01T00:00:00"/>
    <s v=""/>
    <s v="Active"/>
    <n v="3"/>
    <x v="0"/>
    <x v="0"/>
  </r>
  <r>
    <x v="1"/>
    <x v="3"/>
    <n v="4"/>
    <n v="2"/>
    <x v="10"/>
    <x v="1"/>
    <d v="2024-05-01T00:00:00"/>
    <x v="1"/>
    <d v="2010-11-01T00:00:00"/>
    <s v=""/>
    <s v="Active"/>
    <n v="14"/>
    <x v="3"/>
    <x v="3"/>
  </r>
  <r>
    <x v="1"/>
    <x v="4"/>
    <n v="1"/>
    <n v="1"/>
    <x v="10"/>
    <x v="1"/>
    <d v="2024-05-01T00:00:00"/>
    <x v="0"/>
    <d v="2021-10-01T00:00:00"/>
    <s v=""/>
    <s v="Active"/>
    <n v="3"/>
    <x v="0"/>
    <x v="0"/>
  </r>
  <r>
    <x v="1"/>
    <x v="5"/>
    <n v="2"/>
    <n v="3"/>
    <x v="10"/>
    <x v="1"/>
    <d v="2024-05-01T00:00:00"/>
    <x v="0"/>
    <d v="2018-09-01T00:00:00"/>
    <s v=""/>
    <s v="Active"/>
    <n v="6"/>
    <x v="1"/>
    <x v="1"/>
  </r>
  <r>
    <x v="1"/>
    <x v="6"/>
    <n v="2"/>
    <n v="2"/>
    <x v="10"/>
    <x v="1"/>
    <d v="2024-05-01T00:00:00"/>
    <x v="1"/>
    <d v="2023-10-01T00:00:00"/>
    <s v=""/>
    <s v="Active"/>
    <n v="1"/>
    <x v="2"/>
    <x v="2"/>
  </r>
  <r>
    <x v="1"/>
    <x v="7"/>
    <n v="0"/>
    <n v="0"/>
    <x v="10"/>
    <x v="1"/>
    <d v="2024-05-01T00:00:00"/>
    <x v="1"/>
    <d v="2022-02-01T00:00:00"/>
    <d v="2023-08-31T00:00:00"/>
    <s v="Inactive"/>
    <n v="2"/>
    <x v="2"/>
    <x v="2"/>
  </r>
  <r>
    <x v="1"/>
    <x v="8"/>
    <n v="3"/>
    <n v="3"/>
    <x v="10"/>
    <x v="1"/>
    <d v="2024-05-01T00:00:00"/>
    <x v="0"/>
    <d v="2019-03-01T00:00:00"/>
    <s v=""/>
    <s v="Active"/>
    <n v="5"/>
    <x v="1"/>
    <x v="1"/>
  </r>
  <r>
    <x v="0"/>
    <x v="0"/>
    <n v="61"/>
    <n v="72"/>
    <x v="11"/>
    <x v="1"/>
    <d v="2024-06-01T00:00:00"/>
    <x v="0"/>
    <d v="2020-04-01T00:00:00"/>
    <s v=""/>
    <s v="Active"/>
    <n v="4"/>
    <x v="0"/>
    <x v="0"/>
  </r>
  <r>
    <x v="0"/>
    <x v="1"/>
    <n v="80"/>
    <n v="72"/>
    <x v="11"/>
    <x v="1"/>
    <d v="2024-06-01T00:00:00"/>
    <x v="1"/>
    <d v="2016-06-01T00:00:00"/>
    <s v=""/>
    <s v="Active"/>
    <n v="8"/>
    <x v="4"/>
    <x v="4"/>
  </r>
  <r>
    <x v="0"/>
    <x v="2"/>
    <n v="88"/>
    <n v="72"/>
    <x v="11"/>
    <x v="1"/>
    <d v="2024-06-01T00:00:00"/>
    <x v="1"/>
    <d v="2021-09-01T00:00:00"/>
    <s v=""/>
    <s v="Active"/>
    <n v="3"/>
    <x v="0"/>
    <x v="0"/>
  </r>
  <r>
    <x v="0"/>
    <x v="3"/>
    <n v="84"/>
    <n v="58"/>
    <x v="11"/>
    <x v="1"/>
    <d v="2024-06-01T00:00:00"/>
    <x v="1"/>
    <d v="2010-11-01T00:00:00"/>
    <s v=""/>
    <s v="Active"/>
    <n v="14"/>
    <x v="3"/>
    <x v="3"/>
  </r>
  <r>
    <x v="0"/>
    <x v="4"/>
    <n v="26"/>
    <n v="36"/>
    <x v="11"/>
    <x v="1"/>
    <d v="2024-06-01T00:00:00"/>
    <x v="0"/>
    <d v="2021-10-01T00:00:00"/>
    <s v=""/>
    <s v="Active"/>
    <n v="3"/>
    <x v="0"/>
    <x v="0"/>
  </r>
  <r>
    <x v="0"/>
    <x v="5"/>
    <n v="80"/>
    <n v="87"/>
    <x v="11"/>
    <x v="1"/>
    <d v="2024-06-01T00:00:00"/>
    <x v="0"/>
    <d v="2018-09-01T00:00:00"/>
    <s v=""/>
    <s v="Active"/>
    <n v="6"/>
    <x v="1"/>
    <x v="1"/>
  </r>
  <r>
    <x v="0"/>
    <x v="6"/>
    <n v="78"/>
    <n v="58"/>
    <x v="11"/>
    <x v="1"/>
    <d v="2024-06-01T00:00:00"/>
    <x v="1"/>
    <d v="2023-10-01T00:00:00"/>
    <s v=""/>
    <s v="Active"/>
    <n v="1"/>
    <x v="2"/>
    <x v="2"/>
  </r>
  <r>
    <x v="0"/>
    <x v="7"/>
    <n v="0"/>
    <n v="0"/>
    <x v="11"/>
    <x v="1"/>
    <d v="2024-06-01T00:00:00"/>
    <x v="1"/>
    <d v="2022-02-01T00:00:00"/>
    <d v="2023-08-31T00:00:00"/>
    <s v="Inactive"/>
    <n v="2"/>
    <x v="2"/>
    <x v="2"/>
  </r>
  <r>
    <x v="0"/>
    <x v="8"/>
    <n v="74"/>
    <n v="72"/>
    <x v="11"/>
    <x v="1"/>
    <d v="2024-06-01T00:00:00"/>
    <x v="0"/>
    <d v="2019-03-01T00:00:00"/>
    <s v=""/>
    <s v="Active"/>
    <n v="5"/>
    <x v="1"/>
    <x v="1"/>
  </r>
  <r>
    <x v="1"/>
    <x v="0"/>
    <n v="2"/>
    <n v="3"/>
    <x v="11"/>
    <x v="1"/>
    <d v="2024-06-01T00:00:00"/>
    <x v="0"/>
    <d v="2020-04-01T00:00:00"/>
    <s v=""/>
    <s v="Active"/>
    <n v="4"/>
    <x v="0"/>
    <x v="0"/>
  </r>
  <r>
    <x v="1"/>
    <x v="1"/>
    <n v="3"/>
    <n v="3"/>
    <x v="11"/>
    <x v="1"/>
    <d v="2024-06-01T00:00:00"/>
    <x v="1"/>
    <d v="2016-06-01T00:00:00"/>
    <s v=""/>
    <s v="Active"/>
    <n v="8"/>
    <x v="4"/>
    <x v="4"/>
  </r>
  <r>
    <x v="1"/>
    <x v="2"/>
    <n v="3"/>
    <n v="3"/>
    <x v="11"/>
    <x v="1"/>
    <d v="2024-06-01T00:00:00"/>
    <x v="1"/>
    <d v="2021-09-01T00:00:00"/>
    <s v=""/>
    <s v="Active"/>
    <n v="3"/>
    <x v="0"/>
    <x v="0"/>
  </r>
  <r>
    <x v="1"/>
    <x v="3"/>
    <n v="3"/>
    <n v="2"/>
    <x v="11"/>
    <x v="1"/>
    <d v="2024-06-01T00:00:00"/>
    <x v="1"/>
    <d v="2010-11-01T00:00:00"/>
    <s v=""/>
    <s v="Active"/>
    <n v="14"/>
    <x v="3"/>
    <x v="3"/>
  </r>
  <r>
    <x v="1"/>
    <x v="4"/>
    <n v="1"/>
    <n v="1"/>
    <x v="11"/>
    <x v="1"/>
    <d v="2024-06-01T00:00:00"/>
    <x v="0"/>
    <d v="2021-10-01T00:00:00"/>
    <s v=""/>
    <s v="Active"/>
    <n v="3"/>
    <x v="0"/>
    <x v="0"/>
  </r>
  <r>
    <x v="1"/>
    <x v="5"/>
    <n v="3"/>
    <n v="3"/>
    <x v="11"/>
    <x v="1"/>
    <d v="2024-06-01T00:00:00"/>
    <x v="0"/>
    <d v="2018-09-01T00:00:00"/>
    <s v=""/>
    <s v="Active"/>
    <n v="6"/>
    <x v="1"/>
    <x v="1"/>
  </r>
  <r>
    <x v="1"/>
    <x v="6"/>
    <n v="3"/>
    <n v="2"/>
    <x v="11"/>
    <x v="1"/>
    <d v="2024-06-01T00:00:00"/>
    <x v="1"/>
    <d v="2023-10-01T00:00:00"/>
    <s v=""/>
    <s v="Active"/>
    <n v="1"/>
    <x v="2"/>
    <x v="2"/>
  </r>
  <r>
    <x v="1"/>
    <x v="7"/>
    <n v="0"/>
    <n v="0"/>
    <x v="11"/>
    <x v="1"/>
    <d v="2024-06-01T00:00:00"/>
    <x v="1"/>
    <d v="2022-02-01T00:00:00"/>
    <d v="2023-08-31T00:00:00"/>
    <s v="Inactive"/>
    <n v="2"/>
    <x v="2"/>
    <x v="2"/>
  </r>
  <r>
    <x v="1"/>
    <x v="8"/>
    <n v="3"/>
    <n v="3"/>
    <x v="11"/>
    <x v="1"/>
    <d v="2024-06-01T00:00:00"/>
    <x v="0"/>
    <d v="2019-03-01T00:00:00"/>
    <s v=""/>
    <s v="Active"/>
    <n v="5"/>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008A2D-C96C-477B-BB3C-D75201FAA3DB}"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45:C51" firstHeaderRow="1" firstDataRow="1" firstDataCol="2" rowPageCount="2" colPageCount="1"/>
  <pivotFields count="15">
    <pivotField axis="axisPage" compact="0" outline="0" showAll="0">
      <items count="3">
        <item x="1"/>
        <item x="0"/>
        <item t="default"/>
      </items>
    </pivotField>
    <pivotField compact="0" outline="0" showAll="0">
      <items count="10">
        <item x="7"/>
        <item x="0"/>
        <item x="8"/>
        <item x="6"/>
        <item x="4"/>
        <item x="2"/>
        <item x="1"/>
        <item x="3"/>
        <item x="5"/>
        <item t="default"/>
      </items>
    </pivotField>
    <pivotField compact="0" outline="0" showAll="0"/>
    <pivotField compact="0" outline="0" showAll="0"/>
    <pivotField compact="0" outline="0" showAll="0">
      <items count="13">
        <item x="6"/>
        <item x="7"/>
        <item x="8"/>
        <item x="9"/>
        <item x="10"/>
        <item x="11"/>
        <item x="0"/>
        <item x="1"/>
        <item x="2"/>
        <item x="3"/>
        <item x="4"/>
        <item x="5"/>
        <item t="default"/>
      </items>
    </pivotField>
    <pivotField compact="0" outline="0" showAll="0" defaultSubtotal="0">
      <items count="2">
        <item x="0"/>
        <item x="1"/>
      </items>
    </pivotField>
    <pivotField compact="0" numFmtId="14" outline="0" showAll="0"/>
    <pivotField axis="axisPage" compact="0" outline="0" multipleItemSelectionAllowed="1" showAll="0">
      <items count="3">
        <item x="1"/>
        <item x="0"/>
        <item t="default"/>
      </items>
    </pivotField>
    <pivotField compact="0" numFmtId="14" outline="0" showAll="0"/>
    <pivotField compact="0" outline="0" showAll="0"/>
    <pivotField compact="0" outline="0" showAll="0"/>
    <pivotField compact="0" outline="0" showAll="0"/>
    <pivotField axis="axisRow" compact="0" outline="0" showAll="0">
      <items count="6">
        <item x="2"/>
        <item x="3"/>
        <item x="0"/>
        <item x="1"/>
        <item x="4"/>
        <item t="default"/>
      </items>
    </pivotField>
    <pivotField axis="axisRow" compact="0" outline="0" showAll="0" defaultSubtotal="0">
      <items count="5">
        <item x="2"/>
        <item x="0"/>
        <item x="1"/>
        <item x="4"/>
        <item x="3"/>
      </items>
    </pivotField>
    <pivotField dataField="1" compact="0" outline="0" dragToRow="0" dragToCol="0" dragToPage="0" showAll="0" defaultSubtotal="0"/>
  </pivotFields>
  <rowFields count="2">
    <field x="13"/>
    <field x="12"/>
  </rowFields>
  <rowItems count="6">
    <i>
      <x/>
      <x/>
    </i>
    <i>
      <x v="1"/>
      <x v="2"/>
    </i>
    <i>
      <x v="2"/>
      <x v="3"/>
    </i>
    <i>
      <x v="3"/>
      <x v="4"/>
    </i>
    <i>
      <x v="4"/>
      <x v="1"/>
    </i>
    <i t="grand">
      <x/>
    </i>
  </rowItems>
  <colItems count="1">
    <i/>
  </colItems>
  <pageFields count="2">
    <pageField fld="0" item="1" hier="-1"/>
    <pageField fld="7" hier="-1"/>
  </pageFields>
  <dataFields count="1">
    <dataField name=" %Achv'd" fld="14" baseField="1" baseItem="5" numFmtId="164"/>
  </dataFields>
  <conditionalFormats count="3">
    <conditionalFormat priority="1">
      <pivotAreas count="1">
        <pivotArea type="data" grandCol="1" outline="0" collapsedLevelsAreSubtotals="1" fieldPosition="0">
          <references count="1">
            <reference field="4294967294" count="1" selected="0">
              <x v="0"/>
            </reference>
          </references>
        </pivotArea>
      </pivotAreas>
    </conditionalFormat>
    <conditionalFormat priority="2">
      <pivotAreas count="1">
        <pivotArea type="data" grandCol="1" outline="0" collapsedLevelsAreSubtotals="1" fieldPosition="0">
          <references count="1">
            <reference field="4294967294" count="1" selected="0">
              <x v="0"/>
            </reference>
          </references>
        </pivotArea>
      </pivotAreas>
    </conditionalFormat>
    <conditionalFormat priority="3">
      <pivotAreas count="1">
        <pivotArea type="data" grandCol="1"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4642AB-2063-4BA4-9641-12984B7F4203}"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4:N16" firstHeaderRow="1" firstDataRow="3" firstDataCol="1" rowPageCount="2" colPageCount="1"/>
  <pivotFields count="15">
    <pivotField axis="axisPage" compact="0" outline="0" showAll="0">
      <items count="3">
        <item x="1"/>
        <item x="0"/>
        <item t="default"/>
      </items>
    </pivotField>
    <pivotField axis="axisRow" compact="0" outline="0" showAll="0">
      <items count="10">
        <item x="7"/>
        <item x="0"/>
        <item x="8"/>
        <item x="6"/>
        <item x="4"/>
        <item x="2"/>
        <item x="1"/>
        <item x="3"/>
        <item x="5"/>
        <item t="default"/>
      </items>
    </pivotField>
    <pivotField compact="0" outline="0" showAll="0"/>
    <pivotField compact="0" outline="0" showAll="0"/>
    <pivotField axis="axisCol" compact="0" outline="0" showAll="0">
      <items count="13">
        <item x="6"/>
        <item x="7"/>
        <item x="8"/>
        <item x="9"/>
        <item x="10"/>
        <item x="11"/>
        <item x="0"/>
        <item x="1"/>
        <item x="2"/>
        <item x="3"/>
        <item x="4"/>
        <item x="5"/>
        <item t="default"/>
      </items>
    </pivotField>
    <pivotField axis="axisCol" compact="0" outline="0" showAll="0" defaultSubtotal="0">
      <items count="2">
        <item x="0"/>
        <item x="1"/>
      </items>
    </pivotField>
    <pivotField compact="0" numFmtId="14" outline="0" showAll="0"/>
    <pivotField axis="axisPage" compact="0" outline="0" multipleItemSelectionAllowed="1" showAll="0">
      <items count="3">
        <item x="1"/>
        <item x="0"/>
        <item t="default"/>
      </items>
    </pivotField>
    <pivotField compact="0" numFmtId="14" outline="0" showAll="0"/>
    <pivotField compact="0" outline="0" showAll="0"/>
    <pivotField compact="0" outline="0" showAll="0"/>
    <pivotField compact="0" outline="0" showAll="0"/>
    <pivotField compact="0" outline="0" showAll="0"/>
    <pivotField compact="0" outline="0" showAll="0"/>
    <pivotField dataField="1" compact="0" outline="0" dragToRow="0" dragToCol="0" dragToPage="0" showAll="0" defaultSubtotal="0"/>
  </pivotFields>
  <rowFields count="1">
    <field x="1"/>
  </rowFields>
  <rowItems count="10">
    <i>
      <x/>
    </i>
    <i>
      <x v="1"/>
    </i>
    <i>
      <x v="2"/>
    </i>
    <i>
      <x v="3"/>
    </i>
    <i>
      <x v="4"/>
    </i>
    <i>
      <x v="5"/>
    </i>
    <i>
      <x v="6"/>
    </i>
    <i>
      <x v="7"/>
    </i>
    <i>
      <x v="8"/>
    </i>
    <i t="grand">
      <x/>
    </i>
  </rowItems>
  <colFields count="2">
    <field x="5"/>
    <field x="4"/>
  </colFields>
  <colItems count="13">
    <i>
      <x/>
      <x v="6"/>
    </i>
    <i r="1">
      <x v="7"/>
    </i>
    <i r="1">
      <x v="8"/>
    </i>
    <i r="1">
      <x v="9"/>
    </i>
    <i r="1">
      <x v="10"/>
    </i>
    <i r="1">
      <x v="11"/>
    </i>
    <i>
      <x v="1"/>
      <x/>
    </i>
    <i r="1">
      <x v="1"/>
    </i>
    <i r="1">
      <x v="2"/>
    </i>
    <i r="1">
      <x v="3"/>
    </i>
    <i r="1">
      <x v="4"/>
    </i>
    <i r="1">
      <x v="5"/>
    </i>
    <i t="grand">
      <x/>
    </i>
  </colItems>
  <pageFields count="2">
    <pageField fld="0" item="1" hier="-1"/>
    <pageField fld="7" hier="-1"/>
  </pageFields>
  <dataFields count="1">
    <dataField name=" %Achv'd" fld="14" baseField="1" baseItem="5" numFmtId="164"/>
  </dataFields>
  <conditionalFormats count="39">
    <conditionalFormat priority="40">
      <pivotAreas count="1">
        <pivotArea type="data" grandCol="1" outline="0" collapsedLevelsAreSubtotals="1" fieldPosition="0">
          <references count="1">
            <reference field="4294967294" count="1" selected="0">
              <x v="0"/>
            </reference>
          </references>
        </pivotArea>
      </pivotAreas>
    </conditionalFormat>
    <conditionalFormat priority="41">
      <pivotAreas count="1">
        <pivotArea type="data" grandCol="1" outline="0" collapsedLevelsAreSubtotals="1" fieldPosition="0">
          <references count="1">
            <reference field="4294967294" count="1" selected="0">
              <x v="0"/>
            </reference>
          </references>
        </pivotArea>
      </pivotAreas>
    </conditionalFormat>
    <conditionalFormat priority="42">
      <pivotAreas count="1">
        <pivotArea type="data" grandCol="1" outline="0" collapsedLevelsAreSubtotals="1" fieldPosition="0">
          <references count="1">
            <reference field="4294967294" count="1" selected="0">
              <x v="0"/>
            </reference>
          </references>
        </pivotArea>
      </pivotAreas>
    </conditionalFormat>
    <conditionalFormat priority="43">
      <pivotAreas count="1">
        <pivotArea type="data" outline="0" collapsedLevelsAreSubtotals="1" fieldPosition="0">
          <references count="3">
            <reference field="4294967294" count="1" selected="0">
              <x v="0"/>
            </reference>
            <reference field="4" count="1" selected="0">
              <x v="5"/>
            </reference>
            <reference field="5" count="1" selected="0">
              <x v="1"/>
            </reference>
          </references>
        </pivotArea>
      </pivotAreas>
    </conditionalFormat>
    <conditionalFormat priority="44">
      <pivotAreas count="1">
        <pivotArea type="data" outline="0" collapsedLevelsAreSubtotals="1" fieldPosition="0">
          <references count="3">
            <reference field="4294967294" count="1" selected="0">
              <x v="0"/>
            </reference>
            <reference field="4" count="1" selected="0">
              <x v="5"/>
            </reference>
            <reference field="5" count="1" selected="0">
              <x v="1"/>
            </reference>
          </references>
        </pivotArea>
      </pivotAreas>
    </conditionalFormat>
    <conditionalFormat priority="45">
      <pivotAreas count="1">
        <pivotArea type="data" outline="0" collapsedLevelsAreSubtotals="1" fieldPosition="0">
          <references count="3">
            <reference field="4294967294" count="1" selected="0">
              <x v="0"/>
            </reference>
            <reference field="4" count="1" selected="0">
              <x v="5"/>
            </reference>
            <reference field="5" count="1" selected="0">
              <x v="1"/>
            </reference>
          </references>
        </pivotArea>
      </pivotAreas>
    </conditionalFormat>
    <conditionalFormat priority="46">
      <pivotAreas count="1">
        <pivotArea type="data" outline="0" collapsedLevelsAreSubtotals="1" fieldPosition="0">
          <references count="3">
            <reference field="4294967294" count="1" selected="0">
              <x v="0"/>
            </reference>
            <reference field="4" count="1" selected="0">
              <x v="4"/>
            </reference>
            <reference field="5" count="1" selected="0">
              <x v="1"/>
            </reference>
          </references>
        </pivotArea>
      </pivotAreas>
    </conditionalFormat>
    <conditionalFormat priority="47">
      <pivotAreas count="1">
        <pivotArea type="data" outline="0" collapsedLevelsAreSubtotals="1" fieldPosition="0">
          <references count="3">
            <reference field="4294967294" count="1" selected="0">
              <x v="0"/>
            </reference>
            <reference field="4" count="1" selected="0">
              <x v="4"/>
            </reference>
            <reference field="5" count="1" selected="0">
              <x v="1"/>
            </reference>
          </references>
        </pivotArea>
      </pivotAreas>
    </conditionalFormat>
    <conditionalFormat priority="48">
      <pivotAreas count="1">
        <pivotArea type="data" outline="0" collapsedLevelsAreSubtotals="1" fieldPosition="0">
          <references count="3">
            <reference field="4294967294" count="1" selected="0">
              <x v="0"/>
            </reference>
            <reference field="4" count="1" selected="0">
              <x v="4"/>
            </reference>
            <reference field="5" count="1" selected="0">
              <x v="1"/>
            </reference>
          </references>
        </pivotArea>
      </pivotAreas>
    </conditionalFormat>
    <conditionalFormat priority="49">
      <pivotAreas count="1">
        <pivotArea type="data" outline="0" collapsedLevelsAreSubtotals="1" fieldPosition="0">
          <references count="3">
            <reference field="4294967294" count="1" selected="0">
              <x v="0"/>
            </reference>
            <reference field="4" count="1" selected="0">
              <x v="3"/>
            </reference>
            <reference field="5" count="1" selected="0">
              <x v="1"/>
            </reference>
          </references>
        </pivotArea>
      </pivotAreas>
    </conditionalFormat>
    <conditionalFormat priority="50">
      <pivotAreas count="1">
        <pivotArea type="data" outline="0" collapsedLevelsAreSubtotals="1" fieldPosition="0">
          <references count="3">
            <reference field="4294967294" count="1" selected="0">
              <x v="0"/>
            </reference>
            <reference field="4" count="1" selected="0">
              <x v="3"/>
            </reference>
            <reference field="5" count="1" selected="0">
              <x v="1"/>
            </reference>
          </references>
        </pivotArea>
      </pivotAreas>
    </conditionalFormat>
    <conditionalFormat priority="51">
      <pivotAreas count="1">
        <pivotArea type="data" outline="0" collapsedLevelsAreSubtotals="1" fieldPosition="0">
          <references count="3">
            <reference field="4294967294" count="1" selected="0">
              <x v="0"/>
            </reference>
            <reference field="4" count="1" selected="0">
              <x v="3"/>
            </reference>
            <reference field="5" count="1" selected="0">
              <x v="1"/>
            </reference>
          </references>
        </pivotArea>
      </pivotAreas>
    </conditionalFormat>
    <conditionalFormat priority="52">
      <pivotAreas count="1">
        <pivotArea type="data" outline="0" collapsedLevelsAreSubtotals="1" fieldPosition="0">
          <references count="3">
            <reference field="4294967294" count="1" selected="0">
              <x v="0"/>
            </reference>
            <reference field="4" count="1" selected="0">
              <x v="2"/>
            </reference>
            <reference field="5" count="1" selected="0">
              <x v="1"/>
            </reference>
          </references>
        </pivotArea>
      </pivotAreas>
    </conditionalFormat>
    <conditionalFormat priority="53">
      <pivotAreas count="1">
        <pivotArea type="data" outline="0" collapsedLevelsAreSubtotals="1" fieldPosition="0">
          <references count="3">
            <reference field="4294967294" count="1" selected="0">
              <x v="0"/>
            </reference>
            <reference field="4" count="1" selected="0">
              <x v="2"/>
            </reference>
            <reference field="5" count="1" selected="0">
              <x v="1"/>
            </reference>
          </references>
        </pivotArea>
      </pivotAreas>
    </conditionalFormat>
    <conditionalFormat priority="54">
      <pivotAreas count="1">
        <pivotArea type="data" outline="0" collapsedLevelsAreSubtotals="1" fieldPosition="0">
          <references count="3">
            <reference field="4294967294" count="1" selected="0">
              <x v="0"/>
            </reference>
            <reference field="4" count="1" selected="0">
              <x v="2"/>
            </reference>
            <reference field="5" count="1" selected="0">
              <x v="1"/>
            </reference>
          </references>
        </pivotArea>
      </pivotAreas>
    </conditionalFormat>
    <conditionalFormat priority="55">
      <pivotAreas count="1">
        <pivotArea type="data" outline="0" collapsedLevelsAreSubtotals="1" fieldPosition="0">
          <references count="3">
            <reference field="4294967294" count="1" selected="0">
              <x v="0"/>
            </reference>
            <reference field="4" count="1" selected="0">
              <x v="1"/>
            </reference>
            <reference field="5" count="1" selected="0">
              <x v="1"/>
            </reference>
          </references>
        </pivotArea>
      </pivotAreas>
    </conditionalFormat>
    <conditionalFormat priority="56">
      <pivotAreas count="1">
        <pivotArea type="data" outline="0" collapsedLevelsAreSubtotals="1" fieldPosition="0">
          <references count="3">
            <reference field="4294967294" count="1" selected="0">
              <x v="0"/>
            </reference>
            <reference field="4" count="1" selected="0">
              <x v="1"/>
            </reference>
            <reference field="5" count="1" selected="0">
              <x v="1"/>
            </reference>
          </references>
        </pivotArea>
      </pivotAreas>
    </conditionalFormat>
    <conditionalFormat priority="57">
      <pivotAreas count="1">
        <pivotArea type="data" outline="0" collapsedLevelsAreSubtotals="1" fieldPosition="0">
          <references count="3">
            <reference field="4294967294" count="1" selected="0">
              <x v="0"/>
            </reference>
            <reference field="4" count="1" selected="0">
              <x v="1"/>
            </reference>
            <reference field="5" count="1" selected="0">
              <x v="1"/>
            </reference>
          </references>
        </pivotArea>
      </pivotAreas>
    </conditionalFormat>
    <conditionalFormat priority="58">
      <pivotAreas count="1">
        <pivotArea type="data" outline="0" collapsedLevelsAreSubtotals="1" fieldPosition="0">
          <references count="3">
            <reference field="4294967294" count="1" selected="0">
              <x v="0"/>
            </reference>
            <reference field="4" count="1" selected="0">
              <x v="0"/>
            </reference>
            <reference field="5" count="1" selected="0">
              <x v="1"/>
            </reference>
          </references>
        </pivotArea>
      </pivotAreas>
    </conditionalFormat>
    <conditionalFormat priority="59">
      <pivotAreas count="1">
        <pivotArea type="data" outline="0" collapsedLevelsAreSubtotals="1" fieldPosition="0">
          <references count="3">
            <reference field="4294967294" count="1" selected="0">
              <x v="0"/>
            </reference>
            <reference field="4" count="1" selected="0">
              <x v="0"/>
            </reference>
            <reference field="5" count="1" selected="0">
              <x v="1"/>
            </reference>
          </references>
        </pivotArea>
      </pivotAreas>
    </conditionalFormat>
    <conditionalFormat priority="60">
      <pivotAreas count="1">
        <pivotArea type="data" outline="0" collapsedLevelsAreSubtotals="1" fieldPosition="0">
          <references count="3">
            <reference field="4294967294" count="1" selected="0">
              <x v="0"/>
            </reference>
            <reference field="4" count="1" selected="0">
              <x v="0"/>
            </reference>
            <reference field="5" count="1" selected="0">
              <x v="1"/>
            </reference>
          </references>
        </pivotArea>
      </pivotAreas>
    </conditionalFormat>
    <conditionalFormat priority="61">
      <pivotAreas count="1">
        <pivotArea type="data" outline="0" collapsedLevelsAreSubtotals="1" fieldPosition="0">
          <references count="3">
            <reference field="4294967294" count="1" selected="0">
              <x v="0"/>
            </reference>
            <reference field="4" count="1" selected="0">
              <x v="11"/>
            </reference>
            <reference field="5" count="1" selected="0">
              <x v="0"/>
            </reference>
          </references>
        </pivotArea>
      </pivotAreas>
    </conditionalFormat>
    <conditionalFormat priority="62">
      <pivotAreas count="1">
        <pivotArea type="data" outline="0" collapsedLevelsAreSubtotals="1" fieldPosition="0">
          <references count="3">
            <reference field="4294967294" count="1" selected="0">
              <x v="0"/>
            </reference>
            <reference field="4" count="1" selected="0">
              <x v="11"/>
            </reference>
            <reference field="5" count="1" selected="0">
              <x v="0"/>
            </reference>
          </references>
        </pivotArea>
      </pivotAreas>
    </conditionalFormat>
    <conditionalFormat priority="63">
      <pivotAreas count="1">
        <pivotArea type="data" outline="0" collapsedLevelsAreSubtotals="1" fieldPosition="0">
          <references count="3">
            <reference field="4294967294" count="1" selected="0">
              <x v="0"/>
            </reference>
            <reference field="4" count="1" selected="0">
              <x v="11"/>
            </reference>
            <reference field="5" count="1" selected="0">
              <x v="0"/>
            </reference>
          </references>
        </pivotArea>
      </pivotAreas>
    </conditionalFormat>
    <conditionalFormat priority="64">
      <pivotAreas count="1">
        <pivotArea type="data" outline="0" collapsedLevelsAreSubtotals="1" fieldPosition="0">
          <references count="3">
            <reference field="4294967294" count="1" selected="0">
              <x v="0"/>
            </reference>
            <reference field="4" count="1" selected="0">
              <x v="10"/>
            </reference>
            <reference field="5" count="1" selected="0">
              <x v="0"/>
            </reference>
          </references>
        </pivotArea>
      </pivotAreas>
    </conditionalFormat>
    <conditionalFormat priority="65">
      <pivotAreas count="1">
        <pivotArea type="data" outline="0" collapsedLevelsAreSubtotals="1" fieldPosition="0">
          <references count="3">
            <reference field="4294967294" count="1" selected="0">
              <x v="0"/>
            </reference>
            <reference field="4" count="1" selected="0">
              <x v="10"/>
            </reference>
            <reference field="5" count="1" selected="0">
              <x v="0"/>
            </reference>
          </references>
        </pivotArea>
      </pivotAreas>
    </conditionalFormat>
    <conditionalFormat priority="66">
      <pivotAreas count="1">
        <pivotArea type="data" outline="0" collapsedLevelsAreSubtotals="1" fieldPosition="0">
          <references count="3">
            <reference field="4294967294" count="1" selected="0">
              <x v="0"/>
            </reference>
            <reference field="4" count="1" selected="0">
              <x v="10"/>
            </reference>
            <reference field="5" count="1" selected="0">
              <x v="0"/>
            </reference>
          </references>
        </pivotArea>
      </pivotAreas>
    </conditionalFormat>
    <conditionalFormat priority="67">
      <pivotAreas count="1">
        <pivotArea type="data" outline="0" collapsedLevelsAreSubtotals="1" fieldPosition="0">
          <references count="3">
            <reference field="4294967294" count="1" selected="0">
              <x v="0"/>
            </reference>
            <reference field="4" count="1" selected="0">
              <x v="9"/>
            </reference>
            <reference field="5" count="1" selected="0">
              <x v="0"/>
            </reference>
          </references>
        </pivotArea>
      </pivotAreas>
    </conditionalFormat>
    <conditionalFormat priority="68">
      <pivotAreas count="1">
        <pivotArea type="data" outline="0" collapsedLevelsAreSubtotals="1" fieldPosition="0">
          <references count="3">
            <reference field="4294967294" count="1" selected="0">
              <x v="0"/>
            </reference>
            <reference field="4" count="1" selected="0">
              <x v="9"/>
            </reference>
            <reference field="5" count="1" selected="0">
              <x v="0"/>
            </reference>
          </references>
        </pivotArea>
      </pivotAreas>
    </conditionalFormat>
    <conditionalFormat priority="69">
      <pivotAreas count="1">
        <pivotArea type="data" outline="0" collapsedLevelsAreSubtotals="1" fieldPosition="0">
          <references count="3">
            <reference field="4294967294" count="1" selected="0">
              <x v="0"/>
            </reference>
            <reference field="4" count="1" selected="0">
              <x v="9"/>
            </reference>
            <reference field="5" count="1" selected="0">
              <x v="0"/>
            </reference>
          </references>
        </pivotArea>
      </pivotAreas>
    </conditionalFormat>
    <conditionalFormat priority="70">
      <pivotAreas count="1">
        <pivotArea type="data" outline="0" collapsedLevelsAreSubtotals="1" fieldPosition="0">
          <references count="3">
            <reference field="4294967294" count="1" selected="0">
              <x v="0"/>
            </reference>
            <reference field="4" count="1" selected="0">
              <x v="8"/>
            </reference>
            <reference field="5" count="1" selected="0">
              <x v="0"/>
            </reference>
          </references>
        </pivotArea>
      </pivotAreas>
    </conditionalFormat>
    <conditionalFormat priority="71">
      <pivotAreas count="1">
        <pivotArea type="data" outline="0" collapsedLevelsAreSubtotals="1" fieldPosition="0">
          <references count="3">
            <reference field="4294967294" count="1" selected="0">
              <x v="0"/>
            </reference>
            <reference field="4" count="1" selected="0">
              <x v="8"/>
            </reference>
            <reference field="5" count="1" selected="0">
              <x v="0"/>
            </reference>
          </references>
        </pivotArea>
      </pivotAreas>
    </conditionalFormat>
    <conditionalFormat priority="72">
      <pivotAreas count="1">
        <pivotArea type="data" outline="0" collapsedLevelsAreSubtotals="1" fieldPosition="0">
          <references count="3">
            <reference field="4294967294" count="1" selected="0">
              <x v="0"/>
            </reference>
            <reference field="4" count="1" selected="0">
              <x v="8"/>
            </reference>
            <reference field="5" count="1" selected="0">
              <x v="0"/>
            </reference>
          </references>
        </pivotArea>
      </pivotAreas>
    </conditionalFormat>
    <conditionalFormat priority="73">
      <pivotAreas count="1">
        <pivotArea type="data" outline="0" collapsedLevelsAreSubtotals="1" fieldPosition="0">
          <references count="3">
            <reference field="4294967294" count="1" selected="0">
              <x v="0"/>
            </reference>
            <reference field="4" count="1" selected="0">
              <x v="7"/>
            </reference>
            <reference field="5" count="1" selected="0">
              <x v="0"/>
            </reference>
          </references>
        </pivotArea>
      </pivotAreas>
    </conditionalFormat>
    <conditionalFormat priority="74">
      <pivotAreas count="1">
        <pivotArea type="data" outline="0" collapsedLevelsAreSubtotals="1" fieldPosition="0">
          <references count="3">
            <reference field="4294967294" count="1" selected="0">
              <x v="0"/>
            </reference>
            <reference field="4" count="1" selected="0">
              <x v="7"/>
            </reference>
            <reference field="5" count="1" selected="0">
              <x v="0"/>
            </reference>
          </references>
        </pivotArea>
      </pivotAreas>
    </conditionalFormat>
    <conditionalFormat priority="75">
      <pivotAreas count="1">
        <pivotArea type="data" outline="0" collapsedLevelsAreSubtotals="1" fieldPosition="0">
          <references count="3">
            <reference field="4294967294" count="1" selected="0">
              <x v="0"/>
            </reference>
            <reference field="4" count="1" selected="0">
              <x v="7"/>
            </reference>
            <reference field="5" count="1" selected="0">
              <x v="0"/>
            </reference>
          </references>
        </pivotArea>
      </pivotAreas>
    </conditionalFormat>
    <conditionalFormat priority="79">
      <pivotAreas count="1">
        <pivotArea type="data" outline="0" collapsedLevelsAreSubtotals="1" fieldPosition="0">
          <references count="3">
            <reference field="4294967294" count="1" selected="0">
              <x v="0"/>
            </reference>
            <reference field="4" count="1" selected="0">
              <x v="6"/>
            </reference>
            <reference field="5" count="1" selected="0">
              <x v="0"/>
            </reference>
          </references>
        </pivotArea>
      </pivotAreas>
    </conditionalFormat>
    <conditionalFormat priority="80">
      <pivotAreas count="1">
        <pivotArea type="data" outline="0" collapsedLevelsAreSubtotals="1" fieldPosition="0">
          <references count="3">
            <reference field="4294967294" count="1" selected="0">
              <x v="0"/>
            </reference>
            <reference field="4" count="1" selected="0">
              <x v="6"/>
            </reference>
            <reference field="5" count="1" selected="0">
              <x v="0"/>
            </reference>
          </references>
        </pivotArea>
      </pivotAreas>
    </conditionalFormat>
    <conditionalFormat priority="93">
      <pivotAreas count="1">
        <pivotArea type="data" outline="0" collapsedLevelsAreSubtotals="1" fieldPosition="0">
          <references count="3">
            <reference field="4294967294" count="1" selected="0">
              <x v="0"/>
            </reference>
            <reference field="4" count="1" selected="0">
              <x v="6"/>
            </reference>
            <reference field="5"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Compassion Colours">
      <a:dk1>
        <a:sysClr val="windowText" lastClr="000000"/>
      </a:dk1>
      <a:lt1>
        <a:sysClr val="window" lastClr="FFFFFF"/>
      </a:lt1>
      <a:dk2>
        <a:srgbClr val="768692"/>
      </a:dk2>
      <a:lt2>
        <a:srgbClr val="E7E6E6"/>
      </a:lt2>
      <a:accent1>
        <a:srgbClr val="003C71"/>
      </a:accent1>
      <a:accent2>
        <a:srgbClr val="005EB8"/>
      </a:accent2>
      <a:accent3>
        <a:srgbClr val="0086BF"/>
      </a:accent3>
      <a:accent4>
        <a:srgbClr val="71B2C9"/>
      </a:accent4>
      <a:accent5>
        <a:srgbClr val="BBDDE6"/>
      </a:accent5>
      <a:accent6>
        <a:srgbClr val="FFD100"/>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37128-897B-42C9-90B9-C2CF62164C12}">
  <dimension ref="B1:W62"/>
  <sheetViews>
    <sheetView showGridLines="0" tabSelected="1" topLeftCell="A3" workbookViewId="0">
      <selection activeCell="B26" sqref="B26:D62"/>
    </sheetView>
  </sheetViews>
  <sheetFormatPr defaultColWidth="9.453125" defaultRowHeight="14.5" x14ac:dyDescent="0.35"/>
  <cols>
    <col min="1" max="1" width="1.453125" customWidth="1"/>
    <col min="2" max="2" width="28.81640625" customWidth="1"/>
    <col min="3" max="3" width="22.1796875" bestFit="1" customWidth="1"/>
    <col min="4" max="15" width="15.453125" customWidth="1"/>
    <col min="20" max="20" width="15.1796875" customWidth="1"/>
    <col min="21" max="22" width="17.81640625" customWidth="1"/>
    <col min="23" max="23" width="15.81640625" customWidth="1"/>
  </cols>
  <sheetData>
    <row r="1" spans="3:3" ht="7.5" customHeight="1" x14ac:dyDescent="0.35"/>
    <row r="2" spans="3:3" ht="23.5" x14ac:dyDescent="0.55000000000000004">
      <c r="C2" s="10" t="s">
        <v>0</v>
      </c>
    </row>
    <row r="22" spans="2:23" x14ac:dyDescent="0.35">
      <c r="E22" t="s">
        <v>33</v>
      </c>
    </row>
    <row r="23" spans="2:23" ht="21" x14ac:dyDescent="0.5">
      <c r="C23" s="2" t="s">
        <v>1</v>
      </c>
      <c r="T23" s="2" t="s">
        <v>2</v>
      </c>
    </row>
    <row r="25" spans="2:23" x14ac:dyDescent="0.35">
      <c r="D25" s="7">
        <v>2023</v>
      </c>
      <c r="E25" s="5"/>
      <c r="F25" s="5"/>
      <c r="G25" s="5"/>
      <c r="H25" s="5"/>
      <c r="I25" s="6"/>
      <c r="J25" s="7">
        <v>2024</v>
      </c>
      <c r="K25" s="5"/>
      <c r="L25" s="5"/>
      <c r="M25" s="5"/>
      <c r="N25" s="5"/>
      <c r="O25" s="6"/>
    </row>
    <row r="26" spans="2:23" x14ac:dyDescent="0.35">
      <c r="B26" t="s">
        <v>36</v>
      </c>
      <c r="C26" s="3" t="s">
        <v>3</v>
      </c>
      <c r="D26" s="4" t="s">
        <v>4</v>
      </c>
      <c r="E26" s="4" t="s">
        <v>5</v>
      </c>
      <c r="F26" s="4" t="s">
        <v>6</v>
      </c>
      <c r="G26" s="4" t="s">
        <v>7</v>
      </c>
      <c r="H26" s="4" t="s">
        <v>8</v>
      </c>
      <c r="I26" s="4" t="s">
        <v>9</v>
      </c>
      <c r="J26" s="4" t="s">
        <v>10</v>
      </c>
      <c r="K26" s="4" t="s">
        <v>11</v>
      </c>
      <c r="L26" s="4" t="s">
        <v>12</v>
      </c>
      <c r="M26" s="4" t="s">
        <v>13</v>
      </c>
      <c r="N26" s="4" t="s">
        <v>14</v>
      </c>
      <c r="O26" s="8" t="s">
        <v>15</v>
      </c>
      <c r="T26" s="4" t="s">
        <v>3</v>
      </c>
      <c r="U26" s="4" t="s">
        <v>16</v>
      </c>
      <c r="V26" s="4" t="s">
        <v>17</v>
      </c>
      <c r="W26" s="4" t="s">
        <v>18</v>
      </c>
    </row>
    <row r="27" spans="2:23" ht="21" x14ac:dyDescent="0.5">
      <c r="B27" s="2" t="s">
        <v>1</v>
      </c>
      <c r="C27" t="s">
        <v>19</v>
      </c>
      <c r="D27" s="9">
        <v>69</v>
      </c>
      <c r="E27">
        <v>25</v>
      </c>
      <c r="F27">
        <v>51</v>
      </c>
      <c r="G27">
        <v>56</v>
      </c>
      <c r="H27">
        <v>55</v>
      </c>
      <c r="I27">
        <v>17</v>
      </c>
      <c r="J27">
        <v>44</v>
      </c>
      <c r="K27">
        <v>41</v>
      </c>
      <c r="L27">
        <v>53</v>
      </c>
      <c r="M27">
        <v>57</v>
      </c>
      <c r="N27">
        <v>54</v>
      </c>
      <c r="O27">
        <v>61</v>
      </c>
      <c r="T27" t="s">
        <v>19</v>
      </c>
      <c r="U27" s="1">
        <v>43922</v>
      </c>
      <c r="W27" t="s">
        <v>20</v>
      </c>
    </row>
    <row r="28" spans="2:23" ht="21" x14ac:dyDescent="0.5">
      <c r="B28" s="2" t="s">
        <v>1</v>
      </c>
      <c r="C28" t="s">
        <v>21</v>
      </c>
      <c r="D28" s="9">
        <v>90</v>
      </c>
      <c r="E28">
        <v>40</v>
      </c>
      <c r="F28">
        <v>72</v>
      </c>
      <c r="G28">
        <v>80</v>
      </c>
      <c r="H28">
        <v>70</v>
      </c>
      <c r="I28">
        <v>18</v>
      </c>
      <c r="J28">
        <v>53</v>
      </c>
      <c r="K28">
        <v>35</v>
      </c>
      <c r="L28">
        <v>40</v>
      </c>
      <c r="M28">
        <v>76</v>
      </c>
      <c r="N28">
        <v>70</v>
      </c>
      <c r="O28">
        <v>80</v>
      </c>
      <c r="T28" t="s">
        <v>21</v>
      </c>
      <c r="U28" s="1">
        <v>42522</v>
      </c>
      <c r="W28" t="s">
        <v>22</v>
      </c>
    </row>
    <row r="29" spans="2:23" ht="21" x14ac:dyDescent="0.5">
      <c r="B29" s="2" t="s">
        <v>1</v>
      </c>
      <c r="C29" t="s">
        <v>23</v>
      </c>
      <c r="D29" s="9">
        <v>121</v>
      </c>
      <c r="E29">
        <v>31</v>
      </c>
      <c r="F29">
        <v>87</v>
      </c>
      <c r="G29">
        <v>120</v>
      </c>
      <c r="H29">
        <v>127</v>
      </c>
      <c r="I29">
        <v>32</v>
      </c>
      <c r="J29">
        <v>61</v>
      </c>
      <c r="K29">
        <v>90</v>
      </c>
      <c r="L29">
        <v>88</v>
      </c>
      <c r="M29">
        <v>125</v>
      </c>
      <c r="N29">
        <v>95</v>
      </c>
      <c r="O29">
        <v>88</v>
      </c>
      <c r="T29" t="s">
        <v>23</v>
      </c>
      <c r="U29" s="1">
        <v>44440</v>
      </c>
      <c r="W29" t="s">
        <v>22</v>
      </c>
    </row>
    <row r="30" spans="2:23" ht="21" x14ac:dyDescent="0.5">
      <c r="B30" s="2" t="s">
        <v>1</v>
      </c>
      <c r="C30" t="s">
        <v>24</v>
      </c>
      <c r="D30" s="9">
        <v>15</v>
      </c>
      <c r="E30">
        <v>0</v>
      </c>
      <c r="F30">
        <v>19</v>
      </c>
      <c r="G30">
        <v>34</v>
      </c>
      <c r="H30">
        <v>66</v>
      </c>
      <c r="I30">
        <v>40</v>
      </c>
      <c r="J30">
        <v>69</v>
      </c>
      <c r="K30">
        <v>66</v>
      </c>
      <c r="L30">
        <v>78</v>
      </c>
      <c r="M30">
        <v>81</v>
      </c>
      <c r="N30">
        <v>100</v>
      </c>
      <c r="O30">
        <v>84</v>
      </c>
      <c r="T30" t="s">
        <v>24</v>
      </c>
      <c r="U30" s="1">
        <v>40483</v>
      </c>
      <c r="W30" t="s">
        <v>22</v>
      </c>
    </row>
    <row r="31" spans="2:23" ht="21" x14ac:dyDescent="0.5">
      <c r="B31" s="2" t="s">
        <v>1</v>
      </c>
      <c r="C31" t="s">
        <v>25</v>
      </c>
      <c r="D31" s="9">
        <v>56</v>
      </c>
      <c r="E31">
        <v>27</v>
      </c>
      <c r="F31">
        <v>27</v>
      </c>
      <c r="G31">
        <v>26</v>
      </c>
      <c r="H31">
        <v>26</v>
      </c>
      <c r="I31">
        <v>0</v>
      </c>
      <c r="J31">
        <v>27</v>
      </c>
      <c r="K31">
        <v>25</v>
      </c>
      <c r="L31">
        <v>27</v>
      </c>
      <c r="M31">
        <v>27</v>
      </c>
      <c r="N31">
        <v>28</v>
      </c>
      <c r="O31">
        <v>26</v>
      </c>
      <c r="T31" t="s">
        <v>25</v>
      </c>
      <c r="U31" s="1">
        <v>44470</v>
      </c>
      <c r="W31" t="s">
        <v>20</v>
      </c>
    </row>
    <row r="32" spans="2:23" ht="21" x14ac:dyDescent="0.5">
      <c r="B32" s="2" t="s">
        <v>1</v>
      </c>
      <c r="C32" t="s">
        <v>26</v>
      </c>
      <c r="D32" s="9">
        <f>D50*27</f>
        <v>54</v>
      </c>
      <c r="E32">
        <v>26</v>
      </c>
      <c r="F32">
        <v>56</v>
      </c>
      <c r="G32">
        <v>53</v>
      </c>
      <c r="H32">
        <v>50</v>
      </c>
      <c r="I32">
        <v>30</v>
      </c>
      <c r="J32">
        <v>57</v>
      </c>
      <c r="K32">
        <v>60</v>
      </c>
      <c r="L32">
        <v>90</v>
      </c>
      <c r="M32">
        <v>60</v>
      </c>
      <c r="N32">
        <v>50</v>
      </c>
      <c r="O32">
        <v>80</v>
      </c>
      <c r="T32" t="s">
        <v>26</v>
      </c>
      <c r="U32" s="1">
        <v>43344</v>
      </c>
      <c r="W32" t="s">
        <v>20</v>
      </c>
    </row>
    <row r="33" spans="2:23" ht="21" x14ac:dyDescent="0.5">
      <c r="B33" s="2" t="s">
        <v>1</v>
      </c>
      <c r="C33" t="s">
        <v>27</v>
      </c>
      <c r="D33" s="9">
        <v>0</v>
      </c>
      <c r="E33">
        <v>0</v>
      </c>
      <c r="F33">
        <v>0</v>
      </c>
      <c r="G33">
        <v>10</v>
      </c>
      <c r="H33">
        <v>16</v>
      </c>
      <c r="I33">
        <v>18</v>
      </c>
      <c r="J33">
        <v>44</v>
      </c>
      <c r="K33">
        <v>50</v>
      </c>
      <c r="L33">
        <v>53</v>
      </c>
      <c r="M33">
        <v>74</v>
      </c>
      <c r="N33">
        <v>56</v>
      </c>
      <c r="O33">
        <v>78</v>
      </c>
      <c r="T33" t="s">
        <v>27</v>
      </c>
      <c r="U33" s="1">
        <v>45200</v>
      </c>
      <c r="W33" t="s">
        <v>22</v>
      </c>
    </row>
    <row r="34" spans="2:23" ht="21" x14ac:dyDescent="0.5">
      <c r="B34" s="2" t="s">
        <v>1</v>
      </c>
      <c r="C34" t="s">
        <v>28</v>
      </c>
      <c r="D34" s="9">
        <v>95</v>
      </c>
      <c r="E34">
        <v>74</v>
      </c>
      <c r="F34">
        <v>0</v>
      </c>
      <c r="G34">
        <v>0</v>
      </c>
      <c r="H34">
        <v>0</v>
      </c>
      <c r="I34">
        <v>0</v>
      </c>
      <c r="J34">
        <v>0</v>
      </c>
      <c r="K34">
        <v>0</v>
      </c>
      <c r="L34">
        <v>0</v>
      </c>
      <c r="M34">
        <v>0</v>
      </c>
      <c r="N34">
        <v>0</v>
      </c>
      <c r="O34">
        <v>0</v>
      </c>
      <c r="T34" t="s">
        <v>28</v>
      </c>
      <c r="U34" s="1">
        <v>44593</v>
      </c>
      <c r="V34" s="1">
        <v>45169</v>
      </c>
      <c r="W34" t="s">
        <v>22</v>
      </c>
    </row>
    <row r="35" spans="2:23" ht="21" x14ac:dyDescent="0.5">
      <c r="B35" s="2" t="s">
        <v>1</v>
      </c>
      <c r="C35" t="s">
        <v>29</v>
      </c>
      <c r="D35" s="9">
        <v>76</v>
      </c>
      <c r="E35">
        <v>24</v>
      </c>
      <c r="F35">
        <v>70</v>
      </c>
      <c r="G35">
        <v>80</v>
      </c>
      <c r="H35">
        <v>72</v>
      </c>
      <c r="I35">
        <v>27</v>
      </c>
      <c r="J35">
        <v>49</v>
      </c>
      <c r="K35">
        <v>51</v>
      </c>
      <c r="L35">
        <v>75</v>
      </c>
      <c r="M35">
        <v>71</v>
      </c>
      <c r="N35">
        <v>79</v>
      </c>
      <c r="O35">
        <v>74</v>
      </c>
      <c r="T35" t="s">
        <v>29</v>
      </c>
      <c r="U35" s="1">
        <v>43525</v>
      </c>
      <c r="W35" t="s">
        <v>20</v>
      </c>
    </row>
    <row r="36" spans="2:23" ht="21" x14ac:dyDescent="0.5">
      <c r="B36" s="2" t="s">
        <v>30</v>
      </c>
      <c r="C36" t="s">
        <v>19</v>
      </c>
      <c r="D36" s="9">
        <v>83</v>
      </c>
      <c r="E36">
        <v>33</v>
      </c>
      <c r="F36">
        <v>67</v>
      </c>
      <c r="G36">
        <v>72</v>
      </c>
      <c r="H36">
        <v>67</v>
      </c>
      <c r="I36">
        <v>22</v>
      </c>
      <c r="J36">
        <v>56</v>
      </c>
      <c r="K36">
        <v>50</v>
      </c>
      <c r="L36">
        <v>67</v>
      </c>
      <c r="M36">
        <v>72</v>
      </c>
      <c r="N36">
        <v>67</v>
      </c>
      <c r="O36">
        <v>72</v>
      </c>
    </row>
    <row r="37" spans="2:23" ht="21" x14ac:dyDescent="0.5">
      <c r="B37" s="2" t="s">
        <v>30</v>
      </c>
      <c r="C37" t="s">
        <v>21</v>
      </c>
      <c r="D37" s="9">
        <v>83</v>
      </c>
      <c r="E37">
        <v>33</v>
      </c>
      <c r="F37">
        <v>67</v>
      </c>
      <c r="G37">
        <v>72</v>
      </c>
      <c r="H37">
        <v>67</v>
      </c>
      <c r="I37">
        <v>22</v>
      </c>
      <c r="J37">
        <v>56</v>
      </c>
      <c r="K37">
        <v>50</v>
      </c>
      <c r="L37">
        <v>67</v>
      </c>
      <c r="M37">
        <v>72</v>
      </c>
      <c r="N37">
        <v>67</v>
      </c>
      <c r="O37">
        <v>72</v>
      </c>
    </row>
    <row r="38" spans="2:23" ht="21" x14ac:dyDescent="0.5">
      <c r="B38" s="2" t="s">
        <v>30</v>
      </c>
      <c r="C38" t="s">
        <v>23</v>
      </c>
      <c r="D38" s="9">
        <v>83</v>
      </c>
      <c r="E38">
        <v>33</v>
      </c>
      <c r="F38">
        <v>67</v>
      </c>
      <c r="G38">
        <v>72</v>
      </c>
      <c r="H38">
        <v>67</v>
      </c>
      <c r="I38">
        <v>22</v>
      </c>
      <c r="J38">
        <v>56</v>
      </c>
      <c r="K38">
        <v>50</v>
      </c>
      <c r="L38">
        <v>67</v>
      </c>
      <c r="M38">
        <v>72</v>
      </c>
      <c r="N38">
        <v>67</v>
      </c>
      <c r="O38">
        <v>72</v>
      </c>
    </row>
    <row r="39" spans="2:23" ht="21" x14ac:dyDescent="0.5">
      <c r="B39" s="2" t="s">
        <v>30</v>
      </c>
      <c r="C39" t="s">
        <v>24</v>
      </c>
      <c r="D39" s="9">
        <v>67</v>
      </c>
      <c r="E39">
        <v>27</v>
      </c>
      <c r="F39">
        <v>53</v>
      </c>
      <c r="G39">
        <v>58</v>
      </c>
      <c r="H39">
        <v>53</v>
      </c>
      <c r="I39">
        <v>18</v>
      </c>
      <c r="J39">
        <v>44</v>
      </c>
      <c r="K39">
        <v>40</v>
      </c>
      <c r="L39">
        <v>53</v>
      </c>
      <c r="M39">
        <v>58</v>
      </c>
      <c r="N39">
        <v>53</v>
      </c>
      <c r="O39">
        <v>58</v>
      </c>
    </row>
    <row r="40" spans="2:23" ht="21" x14ac:dyDescent="0.5">
      <c r="B40" s="2" t="s">
        <v>30</v>
      </c>
      <c r="C40" t="s">
        <v>25</v>
      </c>
      <c r="D40" s="9">
        <v>42</v>
      </c>
      <c r="E40">
        <v>17</v>
      </c>
      <c r="F40">
        <v>33</v>
      </c>
      <c r="G40">
        <v>36</v>
      </c>
      <c r="H40">
        <v>33</v>
      </c>
      <c r="I40">
        <v>11</v>
      </c>
      <c r="J40">
        <v>28</v>
      </c>
      <c r="K40">
        <v>25</v>
      </c>
      <c r="L40">
        <v>33</v>
      </c>
      <c r="M40">
        <v>36</v>
      </c>
      <c r="N40">
        <v>33</v>
      </c>
      <c r="O40">
        <v>36</v>
      </c>
    </row>
    <row r="41" spans="2:23" ht="21" x14ac:dyDescent="0.5">
      <c r="B41" s="2" t="s">
        <v>30</v>
      </c>
      <c r="C41" t="s">
        <v>26</v>
      </c>
      <c r="D41" s="9">
        <v>100</v>
      </c>
      <c r="E41">
        <v>40</v>
      </c>
      <c r="F41">
        <v>80</v>
      </c>
      <c r="G41">
        <v>87</v>
      </c>
      <c r="H41">
        <v>80</v>
      </c>
      <c r="I41">
        <v>27</v>
      </c>
      <c r="J41">
        <v>67</v>
      </c>
      <c r="K41">
        <v>60</v>
      </c>
      <c r="L41">
        <v>80</v>
      </c>
      <c r="M41">
        <v>87</v>
      </c>
      <c r="N41">
        <v>80</v>
      </c>
      <c r="O41">
        <v>87</v>
      </c>
    </row>
    <row r="42" spans="2:23" ht="21" x14ac:dyDescent="0.5">
      <c r="B42" s="2" t="s">
        <v>30</v>
      </c>
      <c r="C42" t="s">
        <v>27</v>
      </c>
      <c r="D42" s="9">
        <v>0</v>
      </c>
      <c r="E42">
        <v>0</v>
      </c>
      <c r="F42">
        <v>0</v>
      </c>
      <c r="G42">
        <v>58</v>
      </c>
      <c r="H42">
        <v>53</v>
      </c>
      <c r="I42">
        <v>18</v>
      </c>
      <c r="J42">
        <v>44</v>
      </c>
      <c r="K42">
        <v>40</v>
      </c>
      <c r="L42">
        <v>53</v>
      </c>
      <c r="M42">
        <v>58</v>
      </c>
      <c r="N42">
        <v>53</v>
      </c>
      <c r="O42">
        <v>58</v>
      </c>
    </row>
    <row r="43" spans="2:23" ht="21" x14ac:dyDescent="0.5">
      <c r="B43" s="2" t="s">
        <v>30</v>
      </c>
      <c r="C43" t="s">
        <v>28</v>
      </c>
      <c r="D43" s="9">
        <v>100</v>
      </c>
      <c r="E43">
        <v>40</v>
      </c>
      <c r="F43">
        <v>80</v>
      </c>
      <c r="G43">
        <v>0</v>
      </c>
      <c r="H43">
        <v>0</v>
      </c>
      <c r="I43">
        <v>0</v>
      </c>
      <c r="J43">
        <v>0</v>
      </c>
      <c r="K43">
        <v>0</v>
      </c>
      <c r="L43">
        <v>0</v>
      </c>
      <c r="M43">
        <v>0</v>
      </c>
      <c r="N43">
        <v>0</v>
      </c>
      <c r="O43">
        <v>0</v>
      </c>
    </row>
    <row r="44" spans="2:23" ht="21" x14ac:dyDescent="0.5">
      <c r="B44" s="2" t="s">
        <v>30</v>
      </c>
      <c r="C44" t="s">
        <v>29</v>
      </c>
      <c r="D44" s="9">
        <v>83</v>
      </c>
      <c r="E44">
        <v>33</v>
      </c>
      <c r="F44">
        <v>67</v>
      </c>
      <c r="G44">
        <v>72</v>
      </c>
      <c r="H44">
        <v>67</v>
      </c>
      <c r="I44">
        <v>22</v>
      </c>
      <c r="J44">
        <v>56</v>
      </c>
      <c r="K44">
        <v>50</v>
      </c>
      <c r="L44">
        <v>67</v>
      </c>
      <c r="M44">
        <v>72</v>
      </c>
      <c r="N44">
        <v>67</v>
      </c>
      <c r="O44">
        <v>72</v>
      </c>
    </row>
    <row r="45" spans="2:23" ht="21" x14ac:dyDescent="0.5">
      <c r="B45" s="2" t="s">
        <v>31</v>
      </c>
      <c r="C45" t="s">
        <v>19</v>
      </c>
      <c r="D45" s="9">
        <v>3</v>
      </c>
      <c r="E45">
        <v>2</v>
      </c>
      <c r="F45">
        <v>2</v>
      </c>
      <c r="G45">
        <v>4</v>
      </c>
      <c r="H45">
        <v>2</v>
      </c>
      <c r="I45">
        <v>1</v>
      </c>
      <c r="J45">
        <v>3</v>
      </c>
      <c r="K45">
        <v>1</v>
      </c>
      <c r="L45">
        <v>4</v>
      </c>
      <c r="M45">
        <v>4</v>
      </c>
      <c r="N45">
        <v>2</v>
      </c>
      <c r="O45">
        <v>2</v>
      </c>
    </row>
    <row r="46" spans="2:23" ht="21" x14ac:dyDescent="0.5">
      <c r="B46" s="2" t="s">
        <v>31</v>
      </c>
      <c r="C46" t="s">
        <v>21</v>
      </c>
      <c r="D46" s="9">
        <v>3</v>
      </c>
      <c r="E46">
        <v>2</v>
      </c>
      <c r="F46">
        <v>3</v>
      </c>
      <c r="G46">
        <v>3</v>
      </c>
      <c r="H46">
        <v>3</v>
      </c>
      <c r="I46">
        <v>1</v>
      </c>
      <c r="J46">
        <v>2</v>
      </c>
      <c r="K46">
        <v>2</v>
      </c>
      <c r="L46">
        <v>3</v>
      </c>
      <c r="M46">
        <v>3</v>
      </c>
      <c r="N46">
        <v>3</v>
      </c>
      <c r="O46">
        <v>3</v>
      </c>
    </row>
    <row r="47" spans="2:23" ht="21" x14ac:dyDescent="0.5">
      <c r="B47" s="2" t="s">
        <v>31</v>
      </c>
      <c r="C47" t="s">
        <v>23</v>
      </c>
      <c r="D47" s="9">
        <v>4</v>
      </c>
      <c r="E47">
        <v>1</v>
      </c>
      <c r="F47">
        <v>3</v>
      </c>
      <c r="G47">
        <v>4</v>
      </c>
      <c r="H47">
        <v>4</v>
      </c>
      <c r="I47">
        <v>1</v>
      </c>
      <c r="J47">
        <v>2</v>
      </c>
      <c r="K47">
        <v>3</v>
      </c>
      <c r="L47">
        <v>3</v>
      </c>
      <c r="M47">
        <v>4</v>
      </c>
      <c r="N47">
        <v>3</v>
      </c>
      <c r="O47">
        <v>3</v>
      </c>
    </row>
    <row r="48" spans="2:23" ht="21" x14ac:dyDescent="0.5">
      <c r="B48" s="2" t="s">
        <v>31</v>
      </c>
      <c r="C48" t="s">
        <v>24</v>
      </c>
      <c r="D48" s="9">
        <v>1</v>
      </c>
      <c r="E48">
        <v>0</v>
      </c>
      <c r="F48">
        <v>1</v>
      </c>
      <c r="G48">
        <v>2</v>
      </c>
      <c r="H48">
        <v>3</v>
      </c>
      <c r="I48">
        <v>2</v>
      </c>
      <c r="J48">
        <v>3</v>
      </c>
      <c r="K48">
        <v>3</v>
      </c>
      <c r="L48">
        <v>3</v>
      </c>
      <c r="M48">
        <v>3</v>
      </c>
      <c r="N48">
        <v>4</v>
      </c>
      <c r="O48">
        <v>3</v>
      </c>
    </row>
    <row r="49" spans="2:15" ht="21" x14ac:dyDescent="0.5">
      <c r="B49" s="2" t="s">
        <v>31</v>
      </c>
      <c r="C49" t="s">
        <v>25</v>
      </c>
      <c r="D49" s="9">
        <v>2</v>
      </c>
      <c r="E49">
        <v>1</v>
      </c>
      <c r="F49">
        <v>1</v>
      </c>
      <c r="G49">
        <v>1</v>
      </c>
      <c r="H49">
        <v>1</v>
      </c>
      <c r="I49">
        <v>0</v>
      </c>
      <c r="J49">
        <v>1</v>
      </c>
      <c r="K49">
        <v>1</v>
      </c>
      <c r="L49">
        <v>1</v>
      </c>
      <c r="M49">
        <v>1</v>
      </c>
      <c r="N49">
        <v>1</v>
      </c>
      <c r="O49">
        <v>1</v>
      </c>
    </row>
    <row r="50" spans="2:15" ht="21" x14ac:dyDescent="0.5">
      <c r="B50" s="2" t="s">
        <v>31</v>
      </c>
      <c r="C50" t="s">
        <v>26</v>
      </c>
      <c r="D50" s="9">
        <v>2</v>
      </c>
      <c r="E50">
        <v>1</v>
      </c>
      <c r="F50">
        <v>2</v>
      </c>
      <c r="G50">
        <v>2</v>
      </c>
      <c r="H50">
        <v>2</v>
      </c>
      <c r="I50">
        <v>1</v>
      </c>
      <c r="J50">
        <v>2</v>
      </c>
      <c r="K50">
        <v>2</v>
      </c>
      <c r="L50">
        <v>3</v>
      </c>
      <c r="M50">
        <v>2</v>
      </c>
      <c r="N50">
        <v>2</v>
      </c>
      <c r="O50">
        <v>3</v>
      </c>
    </row>
    <row r="51" spans="2:15" ht="21" x14ac:dyDescent="0.5">
      <c r="B51" s="2" t="s">
        <v>31</v>
      </c>
      <c r="C51" t="s">
        <v>27</v>
      </c>
      <c r="D51" s="9">
        <v>0</v>
      </c>
      <c r="E51">
        <v>0</v>
      </c>
      <c r="F51">
        <v>0</v>
      </c>
      <c r="G51">
        <v>1</v>
      </c>
      <c r="H51">
        <v>1</v>
      </c>
      <c r="I51">
        <v>1</v>
      </c>
      <c r="J51">
        <v>2</v>
      </c>
      <c r="K51">
        <v>2</v>
      </c>
      <c r="L51">
        <v>2</v>
      </c>
      <c r="M51">
        <v>3</v>
      </c>
      <c r="N51">
        <v>2</v>
      </c>
      <c r="O51">
        <v>3</v>
      </c>
    </row>
    <row r="52" spans="2:15" ht="21" x14ac:dyDescent="0.5">
      <c r="B52" s="2" t="s">
        <v>31</v>
      </c>
      <c r="C52" t="s">
        <v>28</v>
      </c>
      <c r="D52" s="9">
        <v>4</v>
      </c>
      <c r="E52">
        <v>2</v>
      </c>
      <c r="F52">
        <v>0</v>
      </c>
      <c r="G52">
        <v>0</v>
      </c>
      <c r="H52">
        <v>0</v>
      </c>
      <c r="I52">
        <v>0</v>
      </c>
      <c r="J52">
        <v>0</v>
      </c>
      <c r="K52">
        <v>0</v>
      </c>
      <c r="L52">
        <v>0</v>
      </c>
      <c r="M52">
        <v>0</v>
      </c>
      <c r="N52">
        <v>0</v>
      </c>
      <c r="O52">
        <v>0</v>
      </c>
    </row>
    <row r="53" spans="2:15" ht="21" x14ac:dyDescent="0.5">
      <c r="B53" s="2" t="s">
        <v>31</v>
      </c>
      <c r="C53" t="s">
        <v>29</v>
      </c>
      <c r="D53" s="9">
        <v>3</v>
      </c>
      <c r="E53">
        <v>1</v>
      </c>
      <c r="F53">
        <v>3</v>
      </c>
      <c r="G53">
        <v>3</v>
      </c>
      <c r="H53">
        <v>3</v>
      </c>
      <c r="I53">
        <v>1</v>
      </c>
      <c r="J53">
        <v>2</v>
      </c>
      <c r="K53">
        <v>2</v>
      </c>
      <c r="L53">
        <v>3</v>
      </c>
      <c r="M53">
        <v>3</v>
      </c>
      <c r="N53">
        <v>3</v>
      </c>
      <c r="O53">
        <v>3</v>
      </c>
    </row>
    <row r="54" spans="2:15" ht="21" x14ac:dyDescent="0.5">
      <c r="B54" s="2" t="s">
        <v>32</v>
      </c>
      <c r="C54" t="s">
        <v>19</v>
      </c>
      <c r="D54" s="9">
        <v>3</v>
      </c>
      <c r="E54">
        <v>1</v>
      </c>
      <c r="F54">
        <v>3</v>
      </c>
      <c r="G54">
        <v>3</v>
      </c>
      <c r="H54">
        <v>3</v>
      </c>
      <c r="I54">
        <v>1</v>
      </c>
      <c r="J54">
        <v>2</v>
      </c>
      <c r="K54">
        <v>2</v>
      </c>
      <c r="L54">
        <v>3</v>
      </c>
      <c r="M54">
        <v>3</v>
      </c>
      <c r="N54">
        <v>3</v>
      </c>
      <c r="O54">
        <v>3</v>
      </c>
    </row>
    <row r="55" spans="2:15" ht="21" x14ac:dyDescent="0.5">
      <c r="B55" s="2" t="s">
        <v>32</v>
      </c>
      <c r="C55" t="s">
        <v>21</v>
      </c>
      <c r="D55" s="9">
        <v>3</v>
      </c>
      <c r="E55">
        <v>1</v>
      </c>
      <c r="F55">
        <v>3</v>
      </c>
      <c r="G55">
        <v>3</v>
      </c>
      <c r="H55">
        <v>3</v>
      </c>
      <c r="I55">
        <v>1</v>
      </c>
      <c r="J55">
        <v>2</v>
      </c>
      <c r="K55">
        <v>2</v>
      </c>
      <c r="L55">
        <v>3</v>
      </c>
      <c r="M55">
        <v>3</v>
      </c>
      <c r="N55">
        <v>3</v>
      </c>
      <c r="O55">
        <v>3</v>
      </c>
    </row>
    <row r="56" spans="2:15" ht="21" x14ac:dyDescent="0.5">
      <c r="B56" s="2" t="s">
        <v>32</v>
      </c>
      <c r="C56" t="s">
        <v>23</v>
      </c>
      <c r="D56" s="9">
        <v>3</v>
      </c>
      <c r="E56">
        <v>1</v>
      </c>
      <c r="F56">
        <v>3</v>
      </c>
      <c r="G56">
        <v>3</v>
      </c>
      <c r="H56">
        <v>3</v>
      </c>
      <c r="I56">
        <v>1</v>
      </c>
      <c r="J56">
        <v>2</v>
      </c>
      <c r="K56">
        <v>2</v>
      </c>
      <c r="L56">
        <v>3</v>
      </c>
      <c r="M56">
        <v>3</v>
      </c>
      <c r="N56">
        <v>3</v>
      </c>
      <c r="O56">
        <v>3</v>
      </c>
    </row>
    <row r="57" spans="2:15" ht="21" x14ac:dyDescent="0.5">
      <c r="B57" s="2" t="s">
        <v>32</v>
      </c>
      <c r="C57" t="s">
        <v>24</v>
      </c>
      <c r="D57" s="9">
        <v>3</v>
      </c>
      <c r="E57">
        <v>1</v>
      </c>
      <c r="F57">
        <v>2</v>
      </c>
      <c r="G57">
        <v>2</v>
      </c>
      <c r="H57">
        <v>2</v>
      </c>
      <c r="I57">
        <v>1</v>
      </c>
      <c r="J57">
        <v>2</v>
      </c>
      <c r="K57">
        <v>2</v>
      </c>
      <c r="L57">
        <v>2</v>
      </c>
      <c r="M57">
        <v>2</v>
      </c>
      <c r="N57">
        <v>2</v>
      </c>
      <c r="O57">
        <v>2</v>
      </c>
    </row>
    <row r="58" spans="2:15" ht="21" x14ac:dyDescent="0.5">
      <c r="B58" s="2" t="s">
        <v>32</v>
      </c>
      <c r="C58" t="s">
        <v>25</v>
      </c>
      <c r="D58" s="9">
        <v>2</v>
      </c>
      <c r="E58">
        <v>1</v>
      </c>
      <c r="F58">
        <v>1</v>
      </c>
      <c r="G58">
        <v>1</v>
      </c>
      <c r="H58">
        <v>1</v>
      </c>
      <c r="I58">
        <v>0</v>
      </c>
      <c r="J58">
        <v>1</v>
      </c>
      <c r="K58">
        <v>1</v>
      </c>
      <c r="L58">
        <v>1</v>
      </c>
      <c r="M58">
        <v>1</v>
      </c>
      <c r="N58">
        <v>1</v>
      </c>
      <c r="O58">
        <v>1</v>
      </c>
    </row>
    <row r="59" spans="2:15" ht="21" x14ac:dyDescent="0.5">
      <c r="B59" s="2" t="s">
        <v>32</v>
      </c>
      <c r="C59" t="s">
        <v>26</v>
      </c>
      <c r="D59" s="9">
        <v>4</v>
      </c>
      <c r="E59">
        <v>2</v>
      </c>
      <c r="F59">
        <v>3</v>
      </c>
      <c r="G59">
        <v>3</v>
      </c>
      <c r="H59">
        <v>3</v>
      </c>
      <c r="I59">
        <v>1</v>
      </c>
      <c r="J59">
        <v>3</v>
      </c>
      <c r="K59">
        <v>2</v>
      </c>
      <c r="L59">
        <v>3</v>
      </c>
      <c r="M59">
        <v>3</v>
      </c>
      <c r="N59">
        <v>3</v>
      </c>
      <c r="O59">
        <v>3</v>
      </c>
    </row>
    <row r="60" spans="2:15" ht="21" x14ac:dyDescent="0.5">
      <c r="B60" s="2" t="s">
        <v>32</v>
      </c>
      <c r="C60" t="s">
        <v>27</v>
      </c>
      <c r="D60" s="9">
        <v>0</v>
      </c>
      <c r="E60">
        <v>0</v>
      </c>
      <c r="F60">
        <v>0</v>
      </c>
      <c r="G60">
        <v>2</v>
      </c>
      <c r="H60">
        <v>2</v>
      </c>
      <c r="I60">
        <v>1</v>
      </c>
      <c r="J60">
        <v>2</v>
      </c>
      <c r="K60">
        <v>2</v>
      </c>
      <c r="L60">
        <v>2</v>
      </c>
      <c r="M60">
        <v>2</v>
      </c>
      <c r="N60">
        <v>2</v>
      </c>
      <c r="O60">
        <v>2</v>
      </c>
    </row>
    <row r="61" spans="2:15" ht="21" x14ac:dyDescent="0.5">
      <c r="B61" s="2" t="s">
        <v>32</v>
      </c>
      <c r="C61" t="s">
        <v>28</v>
      </c>
      <c r="D61" s="9">
        <v>4</v>
      </c>
      <c r="E61">
        <v>2</v>
      </c>
      <c r="F61">
        <v>3</v>
      </c>
      <c r="G61">
        <v>0</v>
      </c>
      <c r="H61">
        <v>0</v>
      </c>
      <c r="I61">
        <v>0</v>
      </c>
      <c r="J61">
        <v>0</v>
      </c>
      <c r="K61">
        <v>0</v>
      </c>
      <c r="L61">
        <v>0</v>
      </c>
      <c r="M61">
        <v>0</v>
      </c>
      <c r="N61">
        <v>0</v>
      </c>
      <c r="O61">
        <v>0</v>
      </c>
    </row>
    <row r="62" spans="2:15" ht="21" x14ac:dyDescent="0.5">
      <c r="B62" s="2" t="s">
        <v>32</v>
      </c>
      <c r="C62" t="s">
        <v>29</v>
      </c>
      <c r="D62" s="9">
        <v>3</v>
      </c>
      <c r="E62">
        <v>1</v>
      </c>
      <c r="F62">
        <v>3</v>
      </c>
      <c r="G62">
        <v>3</v>
      </c>
      <c r="H62">
        <v>3</v>
      </c>
      <c r="I62">
        <v>1</v>
      </c>
      <c r="J62">
        <v>2</v>
      </c>
      <c r="K62">
        <v>2</v>
      </c>
      <c r="L62">
        <v>3</v>
      </c>
      <c r="M62">
        <v>3</v>
      </c>
      <c r="N62">
        <v>3</v>
      </c>
      <c r="O62">
        <v>3</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26F67-C962-46B2-97B3-08672633718A}">
  <dimension ref="A1:K433"/>
  <sheetViews>
    <sheetView workbookViewId="0">
      <selection activeCell="A2" sqref="A2:A39"/>
    </sheetView>
  </sheetViews>
  <sheetFormatPr defaultRowHeight="14.5" x14ac:dyDescent="0.35"/>
  <cols>
    <col min="1" max="1" width="20" bestFit="1" customWidth="1"/>
    <col min="2" max="2" width="12.54296875" bestFit="1" customWidth="1"/>
    <col min="3" max="3" width="6.453125" bestFit="1" customWidth="1"/>
    <col min="4" max="4" width="9.453125" bestFit="1" customWidth="1"/>
    <col min="5" max="5" width="5" bestFit="1" customWidth="1"/>
    <col min="6" max="6" width="10.36328125" bestFit="1" customWidth="1"/>
    <col min="9" max="9" width="12.90625" bestFit="1" customWidth="1"/>
    <col min="10" max="10" width="11.90625" bestFit="1" customWidth="1"/>
  </cols>
  <sheetData>
    <row r="1" spans="1:11" x14ac:dyDescent="0.35">
      <c r="A1" s="4" t="s">
        <v>36</v>
      </c>
      <c r="B1" s="3" t="s">
        <v>3</v>
      </c>
      <c r="C1" s="4" t="s">
        <v>46</v>
      </c>
      <c r="D1" s="4" t="s">
        <v>34</v>
      </c>
      <c r="E1" s="4" t="s">
        <v>35</v>
      </c>
      <c r="F1" s="4" t="s">
        <v>37</v>
      </c>
      <c r="G1" s="4" t="s">
        <v>38</v>
      </c>
      <c r="H1" s="4" t="s">
        <v>18</v>
      </c>
      <c r="I1" s="4" t="s">
        <v>41</v>
      </c>
      <c r="J1" s="4" t="s">
        <v>42</v>
      </c>
      <c r="K1" s="4" t="s">
        <v>43</v>
      </c>
    </row>
    <row r="2" spans="1:11" x14ac:dyDescent="0.35">
      <c r="A2" t="s">
        <v>1</v>
      </c>
      <c r="B2" t="s">
        <v>19</v>
      </c>
      <c r="C2" s="9">
        <v>69</v>
      </c>
      <c r="D2" t="s">
        <v>4</v>
      </c>
      <c r="E2">
        <v>2023</v>
      </c>
      <c r="F2" s="1">
        <v>45108</v>
      </c>
      <c r="G2" t="s">
        <v>40</v>
      </c>
      <c r="H2" t="str">
        <f>_xlfn.XLOOKUP($B2,Data!$T:$T,Data!W:W)</f>
        <v>South</v>
      </c>
      <c r="I2" s="1">
        <f>_xlfn.XLOOKUP($B2,Data!$T:$T,Data!U:U)</f>
        <v>43922</v>
      </c>
      <c r="J2" s="1" t="str">
        <f>IF(_xlfn.XLOOKUP($B2,Data!$T:$T,Data!V:V)=0,"",_xlfn.XLOOKUP($B2,Data!$T:$T,Data!V:V))</f>
        <v/>
      </c>
      <c r="K2" t="str">
        <f>IF(AND(ISBLANK(J2),I2&gt;F2),"Active",IF(I2&gt;F2,"Inactive",IF(J2&gt;F2,"Active","Inactive")))</f>
        <v>Active</v>
      </c>
    </row>
    <row r="3" spans="1:11" x14ac:dyDescent="0.35">
      <c r="A3" t="s">
        <v>1</v>
      </c>
      <c r="B3" t="s">
        <v>21</v>
      </c>
      <c r="C3" s="9">
        <v>90</v>
      </c>
      <c r="D3" t="s">
        <v>4</v>
      </c>
      <c r="E3">
        <v>2023</v>
      </c>
      <c r="F3" s="1">
        <v>45108</v>
      </c>
      <c r="G3" t="s">
        <v>40</v>
      </c>
      <c r="H3" t="str">
        <f>_xlfn.XLOOKUP(B3,Data!$T:$T,Data!W:W)</f>
        <v>North</v>
      </c>
      <c r="I3" s="1">
        <f>_xlfn.XLOOKUP($B3,Data!$T:$T,Data!U:U)</f>
        <v>42522</v>
      </c>
      <c r="J3" s="1" t="str">
        <f>IF(_xlfn.XLOOKUP($B3,Data!$T:$T,Data!V:V)=0,"",_xlfn.XLOOKUP($B3,Data!$T:$T,Data!V:V))</f>
        <v/>
      </c>
      <c r="K3" t="str">
        <f t="shared" ref="K3:K66" si="0">IF(AND(ISBLANK(J3),I3&gt;F3),"Active",IF(I3&gt;F3,"Inactive",IF(J3&gt;F3,"Active","Inactive")))</f>
        <v>Active</v>
      </c>
    </row>
    <row r="4" spans="1:11" x14ac:dyDescent="0.35">
      <c r="A4" t="s">
        <v>1</v>
      </c>
      <c r="B4" t="s">
        <v>23</v>
      </c>
      <c r="C4" s="9">
        <v>121</v>
      </c>
      <c r="D4" t="s">
        <v>4</v>
      </c>
      <c r="E4">
        <v>2023</v>
      </c>
      <c r="F4" s="1">
        <v>45108</v>
      </c>
      <c r="G4" t="s">
        <v>40</v>
      </c>
      <c r="H4" t="str">
        <f>_xlfn.XLOOKUP(B4,Data!T:T,Data!W:W)</f>
        <v>North</v>
      </c>
      <c r="I4" s="1">
        <f>_xlfn.XLOOKUP($B4,Data!$T:$T,Data!U:U)</f>
        <v>44440</v>
      </c>
      <c r="J4" s="1" t="str">
        <f>IF(_xlfn.XLOOKUP($B4,Data!$T:$T,Data!V:V)=0,"",_xlfn.XLOOKUP($B4,Data!$T:$T,Data!V:V))</f>
        <v/>
      </c>
      <c r="K4" t="str">
        <f t="shared" si="0"/>
        <v>Active</v>
      </c>
    </row>
    <row r="5" spans="1:11" x14ac:dyDescent="0.35">
      <c r="A5" t="s">
        <v>1</v>
      </c>
      <c r="B5" t="s">
        <v>24</v>
      </c>
      <c r="C5" s="9">
        <v>15</v>
      </c>
      <c r="D5" t="s">
        <v>4</v>
      </c>
      <c r="E5">
        <v>2023</v>
      </c>
      <c r="F5" s="1">
        <v>45108</v>
      </c>
      <c r="G5" t="s">
        <v>40</v>
      </c>
      <c r="H5" t="str">
        <f>_xlfn.XLOOKUP(B5,Data!T:T,Data!W:W)</f>
        <v>North</v>
      </c>
      <c r="I5" s="1">
        <f>_xlfn.XLOOKUP($B5,Data!$T:$T,Data!U:U)</f>
        <v>40483</v>
      </c>
      <c r="J5" s="1" t="str">
        <f>IF(_xlfn.XLOOKUP($B5,Data!$T:$T,Data!V:V)=0,"",_xlfn.XLOOKUP($B5,Data!$T:$T,Data!V:V))</f>
        <v/>
      </c>
      <c r="K5" t="str">
        <f t="shared" si="0"/>
        <v>Active</v>
      </c>
    </row>
    <row r="6" spans="1:11" x14ac:dyDescent="0.35">
      <c r="A6" t="s">
        <v>1</v>
      </c>
      <c r="B6" t="s">
        <v>25</v>
      </c>
      <c r="C6" s="9">
        <v>56</v>
      </c>
      <c r="D6" t="s">
        <v>4</v>
      </c>
      <c r="E6">
        <v>2023</v>
      </c>
      <c r="F6" s="1">
        <v>45108</v>
      </c>
      <c r="G6" t="s">
        <v>40</v>
      </c>
      <c r="H6" t="str">
        <f>_xlfn.XLOOKUP(B6,Data!T:T,Data!W:W)</f>
        <v>South</v>
      </c>
      <c r="I6" s="1">
        <f>_xlfn.XLOOKUP($B6,Data!$T:$T,Data!U:U)</f>
        <v>44470</v>
      </c>
      <c r="J6" s="1" t="str">
        <f>IF(_xlfn.XLOOKUP($B6,Data!$T:$T,Data!V:V)=0,"",_xlfn.XLOOKUP($B6,Data!$T:$T,Data!V:V))</f>
        <v/>
      </c>
      <c r="K6" t="str">
        <f t="shared" si="0"/>
        <v>Active</v>
      </c>
    </row>
    <row r="7" spans="1:11" x14ac:dyDescent="0.35">
      <c r="A7" t="s">
        <v>1</v>
      </c>
      <c r="B7" t="s">
        <v>26</v>
      </c>
      <c r="C7" s="9">
        <v>54</v>
      </c>
      <c r="D7" t="s">
        <v>4</v>
      </c>
      <c r="E7">
        <v>2023</v>
      </c>
      <c r="F7" s="1">
        <v>45108</v>
      </c>
      <c r="G7" t="s">
        <v>40</v>
      </c>
      <c r="H7" t="str">
        <f>_xlfn.XLOOKUP(B7,Data!T:T,Data!W:W)</f>
        <v>South</v>
      </c>
      <c r="I7" s="1">
        <f>_xlfn.XLOOKUP($B7,Data!$T:$T,Data!U:U)</f>
        <v>43344</v>
      </c>
      <c r="J7" s="1" t="str">
        <f>IF(_xlfn.XLOOKUP($B7,Data!$T:$T,Data!V:V)=0,"",_xlfn.XLOOKUP($B7,Data!$T:$T,Data!V:V))</f>
        <v/>
      </c>
      <c r="K7" t="str">
        <f t="shared" si="0"/>
        <v>Active</v>
      </c>
    </row>
    <row r="8" spans="1:11" x14ac:dyDescent="0.35">
      <c r="A8" t="s">
        <v>1</v>
      </c>
      <c r="B8" t="s">
        <v>27</v>
      </c>
      <c r="C8" s="9">
        <v>0</v>
      </c>
      <c r="D8" t="s">
        <v>4</v>
      </c>
      <c r="E8">
        <v>2023</v>
      </c>
      <c r="F8" s="1">
        <v>45108</v>
      </c>
      <c r="G8" t="s">
        <v>40</v>
      </c>
      <c r="H8" t="str">
        <f>_xlfn.XLOOKUP(B8,Data!T:T,Data!W:W)</f>
        <v>North</v>
      </c>
      <c r="I8" s="1">
        <f>_xlfn.XLOOKUP($B8,Data!$T:$T,Data!U:U)</f>
        <v>45200</v>
      </c>
      <c r="J8" s="1" t="str">
        <f>IF(_xlfn.XLOOKUP($B8,Data!$T:$T,Data!V:V)=0,"",_xlfn.XLOOKUP($B8,Data!$T:$T,Data!V:V))</f>
        <v/>
      </c>
      <c r="K8" t="str">
        <f t="shared" si="0"/>
        <v>Inactive</v>
      </c>
    </row>
    <row r="9" spans="1:11" x14ac:dyDescent="0.35">
      <c r="A9" t="s">
        <v>1</v>
      </c>
      <c r="B9" t="s">
        <v>28</v>
      </c>
      <c r="C9" s="9">
        <v>95</v>
      </c>
      <c r="D9" t="s">
        <v>4</v>
      </c>
      <c r="E9">
        <v>2023</v>
      </c>
      <c r="F9" s="1">
        <v>45108</v>
      </c>
      <c r="G9" t="s">
        <v>40</v>
      </c>
      <c r="H9" t="str">
        <f>_xlfn.XLOOKUP(B9,Data!T:T,Data!W:W)</f>
        <v>North</v>
      </c>
      <c r="I9" s="1">
        <f>_xlfn.XLOOKUP($B9,Data!$T:$T,Data!U:U)</f>
        <v>44593</v>
      </c>
      <c r="J9" s="1">
        <f>IF(_xlfn.XLOOKUP($B9,Data!$T:$T,Data!V:V)=0,"",_xlfn.XLOOKUP($B9,Data!$T:$T,Data!V:V))</f>
        <v>45169</v>
      </c>
      <c r="K9" t="str">
        <f t="shared" si="0"/>
        <v>Active</v>
      </c>
    </row>
    <row r="10" spans="1:11" x14ac:dyDescent="0.35">
      <c r="A10" t="s">
        <v>1</v>
      </c>
      <c r="B10" t="s">
        <v>29</v>
      </c>
      <c r="C10" s="9">
        <v>76</v>
      </c>
      <c r="D10" t="s">
        <v>4</v>
      </c>
      <c r="E10">
        <v>2023</v>
      </c>
      <c r="F10" s="1">
        <v>45108</v>
      </c>
      <c r="G10" t="s">
        <v>40</v>
      </c>
      <c r="H10" t="str">
        <f>_xlfn.XLOOKUP(B10,Data!T:T,Data!W:W)</f>
        <v>South</v>
      </c>
      <c r="I10" s="1">
        <f>_xlfn.XLOOKUP($B10,Data!$T:$T,Data!U:U)</f>
        <v>43525</v>
      </c>
      <c r="J10" s="1" t="str">
        <f>IF(_xlfn.XLOOKUP($B10,Data!$T:$T,Data!V:V)=0,"",_xlfn.XLOOKUP($B10,Data!$T:$T,Data!V:V))</f>
        <v/>
      </c>
      <c r="K10" t="str">
        <f t="shared" si="0"/>
        <v>Active</v>
      </c>
    </row>
    <row r="11" spans="1:11" x14ac:dyDescent="0.35">
      <c r="A11" t="s">
        <v>30</v>
      </c>
      <c r="B11" t="s">
        <v>19</v>
      </c>
      <c r="C11">
        <v>83</v>
      </c>
      <c r="D11" t="s">
        <v>4</v>
      </c>
      <c r="E11">
        <v>2023</v>
      </c>
      <c r="F11" s="1">
        <v>45108</v>
      </c>
      <c r="G11" t="s">
        <v>39</v>
      </c>
      <c r="H11" t="str">
        <f>_xlfn.XLOOKUP(B11,Data!T:T,Data!W:W)</f>
        <v>South</v>
      </c>
      <c r="I11" s="1">
        <f>_xlfn.XLOOKUP($B11,Data!$T:$T,Data!U:U)</f>
        <v>43922</v>
      </c>
      <c r="J11" s="1" t="str">
        <f>IF(_xlfn.XLOOKUP($B11,Data!$T:$T,Data!V:V)=0,"",_xlfn.XLOOKUP($B11,Data!$T:$T,Data!V:V))</f>
        <v/>
      </c>
      <c r="K11" t="str">
        <f t="shared" si="0"/>
        <v>Active</v>
      </c>
    </row>
    <row r="12" spans="1:11" x14ac:dyDescent="0.35">
      <c r="A12" t="s">
        <v>30</v>
      </c>
      <c r="B12" t="s">
        <v>21</v>
      </c>
      <c r="C12">
        <v>83</v>
      </c>
      <c r="D12" t="s">
        <v>4</v>
      </c>
      <c r="E12">
        <v>2023</v>
      </c>
      <c r="F12" s="1">
        <v>45108</v>
      </c>
      <c r="G12" t="s">
        <v>39</v>
      </c>
      <c r="H12" t="str">
        <f>_xlfn.XLOOKUP(B12,Data!T:T,Data!W:W)</f>
        <v>North</v>
      </c>
      <c r="I12" s="1">
        <f>_xlfn.XLOOKUP($B12,Data!$T:$T,Data!U:U)</f>
        <v>42522</v>
      </c>
      <c r="J12" s="1" t="str">
        <f>IF(_xlfn.XLOOKUP($B12,Data!$T:$T,Data!V:V)=0,"",_xlfn.XLOOKUP($B12,Data!$T:$T,Data!V:V))</f>
        <v/>
      </c>
      <c r="K12" t="str">
        <f t="shared" si="0"/>
        <v>Active</v>
      </c>
    </row>
    <row r="13" spans="1:11" x14ac:dyDescent="0.35">
      <c r="A13" t="s">
        <v>30</v>
      </c>
      <c r="B13" t="s">
        <v>23</v>
      </c>
      <c r="C13">
        <v>83</v>
      </c>
      <c r="D13" t="s">
        <v>4</v>
      </c>
      <c r="E13">
        <v>2023</v>
      </c>
      <c r="F13" s="1">
        <v>45108</v>
      </c>
      <c r="G13" t="s">
        <v>39</v>
      </c>
      <c r="H13" t="str">
        <f>_xlfn.XLOOKUP(B13,Data!T:T,Data!W:W)</f>
        <v>North</v>
      </c>
      <c r="I13" s="1">
        <f>_xlfn.XLOOKUP($B13,Data!$T:$T,Data!U:U)</f>
        <v>44440</v>
      </c>
      <c r="J13" s="1" t="str">
        <f>IF(_xlfn.XLOOKUP($B13,Data!$T:$T,Data!V:V)=0,"",_xlfn.XLOOKUP($B13,Data!$T:$T,Data!V:V))</f>
        <v/>
      </c>
      <c r="K13" t="str">
        <f t="shared" si="0"/>
        <v>Active</v>
      </c>
    </row>
    <row r="14" spans="1:11" x14ac:dyDescent="0.35">
      <c r="A14" t="s">
        <v>30</v>
      </c>
      <c r="B14" t="s">
        <v>24</v>
      </c>
      <c r="C14">
        <v>67</v>
      </c>
      <c r="D14" t="s">
        <v>4</v>
      </c>
      <c r="E14">
        <v>2023</v>
      </c>
      <c r="F14" s="1">
        <v>45108</v>
      </c>
      <c r="G14" t="s">
        <v>39</v>
      </c>
      <c r="H14" t="str">
        <f>_xlfn.XLOOKUP(B14,Data!T:T,Data!W:W)</f>
        <v>North</v>
      </c>
      <c r="I14" s="1">
        <f>_xlfn.XLOOKUP($B14,Data!$T:$T,Data!U:U)</f>
        <v>40483</v>
      </c>
      <c r="J14" s="1" t="str">
        <f>IF(_xlfn.XLOOKUP($B14,Data!$T:$T,Data!V:V)=0,"",_xlfn.XLOOKUP($B14,Data!$T:$T,Data!V:V))</f>
        <v/>
      </c>
      <c r="K14" t="str">
        <f t="shared" si="0"/>
        <v>Active</v>
      </c>
    </row>
    <row r="15" spans="1:11" x14ac:dyDescent="0.35">
      <c r="A15" t="s">
        <v>30</v>
      </c>
      <c r="B15" t="s">
        <v>25</v>
      </c>
      <c r="C15">
        <v>42</v>
      </c>
      <c r="D15" t="s">
        <v>4</v>
      </c>
      <c r="E15">
        <v>2023</v>
      </c>
      <c r="F15" s="1">
        <v>45108</v>
      </c>
      <c r="G15" t="s">
        <v>39</v>
      </c>
      <c r="H15" t="str">
        <f>_xlfn.XLOOKUP(B15,Data!T:T,Data!W:W)</f>
        <v>South</v>
      </c>
      <c r="I15" s="1">
        <f>_xlfn.XLOOKUP($B15,Data!$T:$T,Data!U:U)</f>
        <v>44470</v>
      </c>
      <c r="J15" s="1" t="str">
        <f>IF(_xlfn.XLOOKUP($B15,Data!$T:$T,Data!V:V)=0,"",_xlfn.XLOOKUP($B15,Data!$T:$T,Data!V:V))</f>
        <v/>
      </c>
      <c r="K15" t="str">
        <f t="shared" si="0"/>
        <v>Active</v>
      </c>
    </row>
    <row r="16" spans="1:11" x14ac:dyDescent="0.35">
      <c r="A16" t="s">
        <v>30</v>
      </c>
      <c r="B16" t="s">
        <v>26</v>
      </c>
      <c r="C16">
        <v>100</v>
      </c>
      <c r="D16" t="s">
        <v>4</v>
      </c>
      <c r="E16">
        <v>2023</v>
      </c>
      <c r="F16" s="1">
        <v>45108</v>
      </c>
      <c r="G16" t="s">
        <v>39</v>
      </c>
      <c r="H16" t="str">
        <f>_xlfn.XLOOKUP(B16,Data!T:T,Data!W:W)</f>
        <v>South</v>
      </c>
      <c r="I16" s="1">
        <f>_xlfn.XLOOKUP($B16,Data!$T:$T,Data!U:U)</f>
        <v>43344</v>
      </c>
      <c r="J16" s="1" t="str">
        <f>IF(_xlfn.XLOOKUP($B16,Data!$T:$T,Data!V:V)=0,"",_xlfn.XLOOKUP($B16,Data!$T:$T,Data!V:V))</f>
        <v/>
      </c>
      <c r="K16" t="str">
        <f t="shared" si="0"/>
        <v>Active</v>
      </c>
    </row>
    <row r="17" spans="1:11" x14ac:dyDescent="0.35">
      <c r="A17" t="s">
        <v>30</v>
      </c>
      <c r="B17" t="s">
        <v>27</v>
      </c>
      <c r="C17">
        <v>0</v>
      </c>
      <c r="D17" t="s">
        <v>4</v>
      </c>
      <c r="E17">
        <v>2023</v>
      </c>
      <c r="F17" s="1">
        <v>45108</v>
      </c>
      <c r="G17" t="s">
        <v>39</v>
      </c>
      <c r="H17" t="str">
        <f>_xlfn.XLOOKUP(B17,Data!T:T,Data!W:W)</f>
        <v>North</v>
      </c>
      <c r="I17" s="1">
        <f>_xlfn.XLOOKUP($B17,Data!$T:$T,Data!U:U)</f>
        <v>45200</v>
      </c>
      <c r="J17" s="1" t="str">
        <f>IF(_xlfn.XLOOKUP($B17,Data!$T:$T,Data!V:V)=0,"",_xlfn.XLOOKUP($B17,Data!$T:$T,Data!V:V))</f>
        <v/>
      </c>
      <c r="K17" t="str">
        <f t="shared" si="0"/>
        <v>Inactive</v>
      </c>
    </row>
    <row r="18" spans="1:11" x14ac:dyDescent="0.35">
      <c r="A18" t="s">
        <v>30</v>
      </c>
      <c r="B18" t="s">
        <v>28</v>
      </c>
      <c r="C18">
        <v>100</v>
      </c>
      <c r="D18" t="s">
        <v>4</v>
      </c>
      <c r="E18">
        <v>2023</v>
      </c>
      <c r="F18" s="1">
        <v>45108</v>
      </c>
      <c r="G18" t="s">
        <v>39</v>
      </c>
      <c r="H18" t="str">
        <f>_xlfn.XLOOKUP(B18,Data!T:T,Data!W:W)</f>
        <v>North</v>
      </c>
      <c r="I18" s="1">
        <f>_xlfn.XLOOKUP($B18,Data!$T:$T,Data!U:U)</f>
        <v>44593</v>
      </c>
      <c r="J18" s="1">
        <f>IF(_xlfn.XLOOKUP($B18,Data!$T:$T,Data!V:V)=0,"",_xlfn.XLOOKUP($B18,Data!$T:$T,Data!V:V))</f>
        <v>45169</v>
      </c>
      <c r="K18" t="str">
        <f t="shared" si="0"/>
        <v>Active</v>
      </c>
    </row>
    <row r="19" spans="1:11" x14ac:dyDescent="0.35">
      <c r="A19" t="s">
        <v>30</v>
      </c>
      <c r="B19" t="s">
        <v>29</v>
      </c>
      <c r="C19">
        <v>83</v>
      </c>
      <c r="D19" t="s">
        <v>4</v>
      </c>
      <c r="E19">
        <v>2023</v>
      </c>
      <c r="F19" s="1">
        <v>45108</v>
      </c>
      <c r="G19" t="s">
        <v>39</v>
      </c>
      <c r="H19" t="str">
        <f>_xlfn.XLOOKUP(B19,Data!T:T,Data!W:W)</f>
        <v>South</v>
      </c>
      <c r="I19" s="1">
        <f>_xlfn.XLOOKUP($B19,Data!$T:$T,Data!U:U)</f>
        <v>43525</v>
      </c>
      <c r="J19" s="1" t="str">
        <f>IF(_xlfn.XLOOKUP($B19,Data!$T:$T,Data!V:V)=0,"",_xlfn.XLOOKUP($B19,Data!$T:$T,Data!V:V))</f>
        <v/>
      </c>
      <c r="K19" t="str">
        <f t="shared" si="0"/>
        <v>Active</v>
      </c>
    </row>
    <row r="20" spans="1:11" x14ac:dyDescent="0.35">
      <c r="A20" t="s">
        <v>31</v>
      </c>
      <c r="B20" t="s">
        <v>19</v>
      </c>
      <c r="C20">
        <v>3</v>
      </c>
      <c r="D20" t="s">
        <v>4</v>
      </c>
      <c r="E20">
        <v>2023</v>
      </c>
      <c r="F20" s="1">
        <v>45108</v>
      </c>
      <c r="G20" t="s">
        <v>40</v>
      </c>
      <c r="H20" t="str">
        <f>_xlfn.XLOOKUP(B20,Data!T:T,Data!W:W)</f>
        <v>South</v>
      </c>
      <c r="I20" s="1">
        <f>_xlfn.XLOOKUP($B20,Data!$T:$T,Data!U:U)</f>
        <v>43922</v>
      </c>
      <c r="J20" s="1" t="str">
        <f>IF(_xlfn.XLOOKUP($B20,Data!$T:$T,Data!V:V)=0,"",_xlfn.XLOOKUP($B20,Data!$T:$T,Data!V:V))</f>
        <v/>
      </c>
      <c r="K20" t="str">
        <f t="shared" si="0"/>
        <v>Active</v>
      </c>
    </row>
    <row r="21" spans="1:11" x14ac:dyDescent="0.35">
      <c r="A21" t="s">
        <v>31</v>
      </c>
      <c r="B21" t="s">
        <v>21</v>
      </c>
      <c r="C21">
        <v>3</v>
      </c>
      <c r="D21" t="s">
        <v>4</v>
      </c>
      <c r="E21">
        <v>2023</v>
      </c>
      <c r="F21" s="1">
        <v>45108</v>
      </c>
      <c r="G21" t="s">
        <v>40</v>
      </c>
      <c r="H21" t="str">
        <f>_xlfn.XLOOKUP(B21,Data!T:T,Data!W:W)</f>
        <v>North</v>
      </c>
      <c r="I21" s="1">
        <f>_xlfn.XLOOKUP($B21,Data!$T:$T,Data!U:U)</f>
        <v>42522</v>
      </c>
      <c r="J21" s="1" t="str">
        <f>IF(_xlfn.XLOOKUP($B21,Data!$T:$T,Data!V:V)=0,"",_xlfn.XLOOKUP($B21,Data!$T:$T,Data!V:V))</f>
        <v/>
      </c>
      <c r="K21" t="str">
        <f t="shared" si="0"/>
        <v>Active</v>
      </c>
    </row>
    <row r="22" spans="1:11" x14ac:dyDescent="0.35">
      <c r="A22" t="s">
        <v>31</v>
      </c>
      <c r="B22" t="s">
        <v>23</v>
      </c>
      <c r="C22">
        <v>4</v>
      </c>
      <c r="D22" t="s">
        <v>4</v>
      </c>
      <c r="E22">
        <v>2023</v>
      </c>
      <c r="F22" s="1">
        <v>45108</v>
      </c>
      <c r="G22" t="s">
        <v>40</v>
      </c>
      <c r="H22" t="str">
        <f>_xlfn.XLOOKUP(B22,Data!T:T,Data!W:W)</f>
        <v>North</v>
      </c>
      <c r="I22" s="1">
        <f>_xlfn.XLOOKUP($B22,Data!$T:$T,Data!U:U)</f>
        <v>44440</v>
      </c>
      <c r="J22" s="1" t="str">
        <f>IF(_xlfn.XLOOKUP($B22,Data!$T:$T,Data!V:V)=0,"",_xlfn.XLOOKUP($B22,Data!$T:$T,Data!V:V))</f>
        <v/>
      </c>
      <c r="K22" t="str">
        <f t="shared" si="0"/>
        <v>Active</v>
      </c>
    </row>
    <row r="23" spans="1:11" x14ac:dyDescent="0.35">
      <c r="A23" t="s">
        <v>31</v>
      </c>
      <c r="B23" t="s">
        <v>24</v>
      </c>
      <c r="C23">
        <v>1</v>
      </c>
      <c r="D23" t="s">
        <v>4</v>
      </c>
      <c r="E23">
        <v>2023</v>
      </c>
      <c r="F23" s="1">
        <v>45108</v>
      </c>
      <c r="G23" t="s">
        <v>40</v>
      </c>
      <c r="H23" t="str">
        <f>_xlfn.XLOOKUP(B23,Data!T:T,Data!W:W)</f>
        <v>North</v>
      </c>
      <c r="I23" s="1">
        <f>_xlfn.XLOOKUP($B23,Data!$T:$T,Data!U:U)</f>
        <v>40483</v>
      </c>
      <c r="J23" s="1" t="str">
        <f>IF(_xlfn.XLOOKUP($B23,Data!$T:$T,Data!V:V)=0,"",_xlfn.XLOOKUP($B23,Data!$T:$T,Data!V:V))</f>
        <v/>
      </c>
      <c r="K23" t="str">
        <f t="shared" si="0"/>
        <v>Active</v>
      </c>
    </row>
    <row r="24" spans="1:11" x14ac:dyDescent="0.35">
      <c r="A24" t="s">
        <v>31</v>
      </c>
      <c r="B24" t="s">
        <v>25</v>
      </c>
      <c r="C24">
        <v>2</v>
      </c>
      <c r="D24" t="s">
        <v>4</v>
      </c>
      <c r="E24">
        <v>2023</v>
      </c>
      <c r="F24" s="1">
        <v>45108</v>
      </c>
      <c r="G24" t="s">
        <v>40</v>
      </c>
      <c r="H24" t="str">
        <f>_xlfn.XLOOKUP(B24,Data!T:T,Data!W:W)</f>
        <v>South</v>
      </c>
      <c r="I24" s="1">
        <f>_xlfn.XLOOKUP($B24,Data!$T:$T,Data!U:U)</f>
        <v>44470</v>
      </c>
      <c r="J24" s="1" t="str">
        <f>IF(_xlfn.XLOOKUP($B24,Data!$T:$T,Data!V:V)=0,"",_xlfn.XLOOKUP($B24,Data!$T:$T,Data!V:V))</f>
        <v/>
      </c>
      <c r="K24" t="str">
        <f t="shared" si="0"/>
        <v>Active</v>
      </c>
    </row>
    <row r="25" spans="1:11" x14ac:dyDescent="0.35">
      <c r="A25" t="s">
        <v>31</v>
      </c>
      <c r="B25" t="s">
        <v>26</v>
      </c>
      <c r="C25">
        <v>2</v>
      </c>
      <c r="D25" t="s">
        <v>4</v>
      </c>
      <c r="E25">
        <v>2023</v>
      </c>
      <c r="F25" s="1">
        <v>45108</v>
      </c>
      <c r="G25" t="s">
        <v>40</v>
      </c>
      <c r="H25" t="str">
        <f>_xlfn.XLOOKUP(B25,Data!T:T,Data!W:W)</f>
        <v>South</v>
      </c>
      <c r="I25" s="1">
        <f>_xlfn.XLOOKUP($B25,Data!$T:$T,Data!U:U)</f>
        <v>43344</v>
      </c>
      <c r="J25" s="1" t="str">
        <f>IF(_xlfn.XLOOKUP($B25,Data!$T:$T,Data!V:V)=0,"",_xlfn.XLOOKUP($B25,Data!$T:$T,Data!V:V))</f>
        <v/>
      </c>
      <c r="K25" t="str">
        <f t="shared" si="0"/>
        <v>Active</v>
      </c>
    </row>
    <row r="26" spans="1:11" x14ac:dyDescent="0.35">
      <c r="A26" t="s">
        <v>31</v>
      </c>
      <c r="B26" t="s">
        <v>27</v>
      </c>
      <c r="C26">
        <v>0</v>
      </c>
      <c r="D26" t="s">
        <v>4</v>
      </c>
      <c r="E26">
        <v>2023</v>
      </c>
      <c r="F26" s="1">
        <v>45108</v>
      </c>
      <c r="G26" t="s">
        <v>40</v>
      </c>
      <c r="H26" t="str">
        <f>_xlfn.XLOOKUP(B26,Data!T:T,Data!W:W)</f>
        <v>North</v>
      </c>
      <c r="I26" s="1">
        <f>_xlfn.XLOOKUP($B26,Data!$T:$T,Data!U:U)</f>
        <v>45200</v>
      </c>
      <c r="J26" s="1" t="str">
        <f>IF(_xlfn.XLOOKUP($B26,Data!$T:$T,Data!V:V)=0,"",_xlfn.XLOOKUP($B26,Data!$T:$T,Data!V:V))</f>
        <v/>
      </c>
      <c r="K26" t="str">
        <f t="shared" si="0"/>
        <v>Inactive</v>
      </c>
    </row>
    <row r="27" spans="1:11" x14ac:dyDescent="0.35">
      <c r="A27" t="s">
        <v>31</v>
      </c>
      <c r="B27" t="s">
        <v>28</v>
      </c>
      <c r="C27">
        <v>4</v>
      </c>
      <c r="D27" t="s">
        <v>4</v>
      </c>
      <c r="E27">
        <v>2023</v>
      </c>
      <c r="F27" s="1">
        <v>45108</v>
      </c>
      <c r="G27" t="s">
        <v>40</v>
      </c>
      <c r="H27" t="str">
        <f>_xlfn.XLOOKUP(B27,Data!T:T,Data!W:W)</f>
        <v>North</v>
      </c>
      <c r="I27" s="1">
        <f>_xlfn.XLOOKUP($B27,Data!$T:$T,Data!U:U)</f>
        <v>44593</v>
      </c>
      <c r="J27" s="1">
        <f>IF(_xlfn.XLOOKUP($B27,Data!$T:$T,Data!V:V)=0,"",_xlfn.XLOOKUP($B27,Data!$T:$T,Data!V:V))</f>
        <v>45169</v>
      </c>
      <c r="K27" t="str">
        <f t="shared" si="0"/>
        <v>Active</v>
      </c>
    </row>
    <row r="28" spans="1:11" x14ac:dyDescent="0.35">
      <c r="A28" t="s">
        <v>31</v>
      </c>
      <c r="B28" t="s">
        <v>29</v>
      </c>
      <c r="C28">
        <v>3</v>
      </c>
      <c r="D28" t="s">
        <v>4</v>
      </c>
      <c r="E28">
        <v>2023</v>
      </c>
      <c r="F28" s="1">
        <v>45108</v>
      </c>
      <c r="G28" t="s">
        <v>40</v>
      </c>
      <c r="H28" t="str">
        <f>_xlfn.XLOOKUP(B28,Data!T:T,Data!W:W)</f>
        <v>South</v>
      </c>
      <c r="I28" s="1">
        <f>_xlfn.XLOOKUP($B28,Data!$T:$T,Data!U:U)</f>
        <v>43525</v>
      </c>
      <c r="J28" s="1" t="str">
        <f>IF(_xlfn.XLOOKUP($B28,Data!$T:$T,Data!V:V)=0,"",_xlfn.XLOOKUP($B28,Data!$T:$T,Data!V:V))</f>
        <v/>
      </c>
      <c r="K28" t="str">
        <f t="shared" si="0"/>
        <v>Active</v>
      </c>
    </row>
    <row r="29" spans="1:11" x14ac:dyDescent="0.35">
      <c r="A29" t="s">
        <v>32</v>
      </c>
      <c r="B29" t="s">
        <v>19</v>
      </c>
      <c r="C29">
        <v>3</v>
      </c>
      <c r="D29" t="s">
        <v>4</v>
      </c>
      <c r="E29">
        <v>2023</v>
      </c>
      <c r="F29" s="1">
        <v>45108</v>
      </c>
      <c r="G29" t="s">
        <v>39</v>
      </c>
      <c r="H29" t="str">
        <f>_xlfn.XLOOKUP(B29,Data!T:T,Data!W:W)</f>
        <v>South</v>
      </c>
      <c r="I29" s="1">
        <f>_xlfn.XLOOKUP($B29,Data!$T:$T,Data!U:U)</f>
        <v>43922</v>
      </c>
      <c r="J29" s="1" t="str">
        <f>IF(_xlfn.XLOOKUP($B29,Data!$T:$T,Data!V:V)=0,"",_xlfn.XLOOKUP($B29,Data!$T:$T,Data!V:V))</f>
        <v/>
      </c>
      <c r="K29" t="str">
        <f t="shared" si="0"/>
        <v>Active</v>
      </c>
    </row>
    <row r="30" spans="1:11" x14ac:dyDescent="0.35">
      <c r="A30" t="s">
        <v>32</v>
      </c>
      <c r="B30" t="s">
        <v>21</v>
      </c>
      <c r="C30">
        <v>3</v>
      </c>
      <c r="D30" t="s">
        <v>4</v>
      </c>
      <c r="E30">
        <v>2023</v>
      </c>
      <c r="F30" s="1">
        <v>45108</v>
      </c>
      <c r="G30" t="s">
        <v>39</v>
      </c>
      <c r="H30" t="str">
        <f>_xlfn.XLOOKUP(B30,Data!T:T,Data!W:W)</f>
        <v>North</v>
      </c>
      <c r="I30" s="1">
        <f>_xlfn.XLOOKUP($B30,Data!$T:$T,Data!U:U)</f>
        <v>42522</v>
      </c>
      <c r="J30" s="1" t="str">
        <f>IF(_xlfn.XLOOKUP($B30,Data!$T:$T,Data!V:V)=0,"",_xlfn.XLOOKUP($B30,Data!$T:$T,Data!V:V))</f>
        <v/>
      </c>
      <c r="K30" t="str">
        <f t="shared" si="0"/>
        <v>Active</v>
      </c>
    </row>
    <row r="31" spans="1:11" x14ac:dyDescent="0.35">
      <c r="A31" t="s">
        <v>32</v>
      </c>
      <c r="B31" t="s">
        <v>23</v>
      </c>
      <c r="C31">
        <v>3</v>
      </c>
      <c r="D31" t="s">
        <v>4</v>
      </c>
      <c r="E31">
        <v>2023</v>
      </c>
      <c r="F31" s="1">
        <v>45108</v>
      </c>
      <c r="G31" t="s">
        <v>39</v>
      </c>
      <c r="H31" t="str">
        <f>_xlfn.XLOOKUP(B31,Data!T:T,Data!W:W)</f>
        <v>North</v>
      </c>
      <c r="I31" s="1">
        <f>_xlfn.XLOOKUP($B31,Data!$T:$T,Data!U:U)</f>
        <v>44440</v>
      </c>
      <c r="J31" s="1" t="str">
        <f>IF(_xlfn.XLOOKUP($B31,Data!$T:$T,Data!V:V)=0,"",_xlfn.XLOOKUP($B31,Data!$T:$T,Data!V:V))</f>
        <v/>
      </c>
      <c r="K31" t="str">
        <f t="shared" si="0"/>
        <v>Active</v>
      </c>
    </row>
    <row r="32" spans="1:11" x14ac:dyDescent="0.35">
      <c r="A32" t="s">
        <v>32</v>
      </c>
      <c r="B32" t="s">
        <v>24</v>
      </c>
      <c r="C32">
        <v>3</v>
      </c>
      <c r="D32" t="s">
        <v>4</v>
      </c>
      <c r="E32">
        <v>2023</v>
      </c>
      <c r="F32" s="1">
        <v>45108</v>
      </c>
      <c r="G32" t="s">
        <v>39</v>
      </c>
      <c r="H32" t="str">
        <f>_xlfn.XLOOKUP(B32,Data!T:T,Data!W:W)</f>
        <v>North</v>
      </c>
      <c r="I32" s="1">
        <f>_xlfn.XLOOKUP($B32,Data!$T:$T,Data!U:U)</f>
        <v>40483</v>
      </c>
      <c r="J32" s="1" t="str">
        <f>IF(_xlfn.XLOOKUP($B32,Data!$T:$T,Data!V:V)=0,"",_xlfn.XLOOKUP($B32,Data!$T:$T,Data!V:V))</f>
        <v/>
      </c>
      <c r="K32" t="str">
        <f t="shared" si="0"/>
        <v>Active</v>
      </c>
    </row>
    <row r="33" spans="1:11" x14ac:dyDescent="0.35">
      <c r="A33" t="s">
        <v>32</v>
      </c>
      <c r="B33" t="s">
        <v>25</v>
      </c>
      <c r="C33">
        <v>2</v>
      </c>
      <c r="D33" t="s">
        <v>4</v>
      </c>
      <c r="E33">
        <v>2023</v>
      </c>
      <c r="F33" s="1">
        <v>45108</v>
      </c>
      <c r="G33" t="s">
        <v>39</v>
      </c>
      <c r="H33" t="str">
        <f>_xlfn.XLOOKUP(B33,Data!T:T,Data!W:W)</f>
        <v>South</v>
      </c>
      <c r="I33" s="1">
        <f>_xlfn.XLOOKUP($B33,Data!$T:$T,Data!U:U)</f>
        <v>44470</v>
      </c>
      <c r="J33" s="1" t="str">
        <f>IF(_xlfn.XLOOKUP($B33,Data!$T:$T,Data!V:V)=0,"",_xlfn.XLOOKUP($B33,Data!$T:$T,Data!V:V))</f>
        <v/>
      </c>
      <c r="K33" t="str">
        <f t="shared" si="0"/>
        <v>Active</v>
      </c>
    </row>
    <row r="34" spans="1:11" x14ac:dyDescent="0.35">
      <c r="A34" t="s">
        <v>32</v>
      </c>
      <c r="B34" t="s">
        <v>26</v>
      </c>
      <c r="C34">
        <v>4</v>
      </c>
      <c r="D34" t="s">
        <v>4</v>
      </c>
      <c r="E34">
        <v>2023</v>
      </c>
      <c r="F34" s="1">
        <v>45108</v>
      </c>
      <c r="G34" t="s">
        <v>39</v>
      </c>
      <c r="H34" t="str">
        <f>_xlfn.XLOOKUP(B34,Data!T:T,Data!W:W)</f>
        <v>South</v>
      </c>
      <c r="I34" s="1">
        <f>_xlfn.XLOOKUP($B34,Data!$T:$T,Data!U:U)</f>
        <v>43344</v>
      </c>
      <c r="J34" s="1" t="str">
        <f>IF(_xlfn.XLOOKUP($B34,Data!$T:$T,Data!V:V)=0,"",_xlfn.XLOOKUP($B34,Data!$T:$T,Data!V:V))</f>
        <v/>
      </c>
      <c r="K34" t="str">
        <f t="shared" si="0"/>
        <v>Active</v>
      </c>
    </row>
    <row r="35" spans="1:11" x14ac:dyDescent="0.35">
      <c r="A35" t="s">
        <v>32</v>
      </c>
      <c r="B35" t="s">
        <v>27</v>
      </c>
      <c r="C35">
        <v>0</v>
      </c>
      <c r="D35" t="s">
        <v>4</v>
      </c>
      <c r="E35">
        <v>2023</v>
      </c>
      <c r="F35" s="1">
        <v>45108</v>
      </c>
      <c r="G35" t="s">
        <v>39</v>
      </c>
      <c r="H35" t="str">
        <f>_xlfn.XLOOKUP(B35,Data!T:T,Data!W:W)</f>
        <v>North</v>
      </c>
      <c r="I35" s="1">
        <f>_xlfn.XLOOKUP($B35,Data!$T:$T,Data!U:U)</f>
        <v>45200</v>
      </c>
      <c r="J35" s="1" t="str">
        <f>IF(_xlfn.XLOOKUP($B35,Data!$T:$T,Data!V:V)=0,"",_xlfn.XLOOKUP($B35,Data!$T:$T,Data!V:V))</f>
        <v/>
      </c>
      <c r="K35" t="str">
        <f t="shared" si="0"/>
        <v>Inactive</v>
      </c>
    </row>
    <row r="36" spans="1:11" x14ac:dyDescent="0.35">
      <c r="A36" t="s">
        <v>32</v>
      </c>
      <c r="B36" t="s">
        <v>28</v>
      </c>
      <c r="C36">
        <v>4</v>
      </c>
      <c r="D36" t="s">
        <v>4</v>
      </c>
      <c r="E36">
        <v>2023</v>
      </c>
      <c r="F36" s="1">
        <v>45108</v>
      </c>
      <c r="G36" t="s">
        <v>39</v>
      </c>
      <c r="H36" t="str">
        <f>_xlfn.XLOOKUP(B36,Data!T:T,Data!W:W)</f>
        <v>North</v>
      </c>
      <c r="I36" s="1">
        <f>_xlfn.XLOOKUP($B36,Data!$T:$T,Data!U:U)</f>
        <v>44593</v>
      </c>
      <c r="J36" s="1">
        <f>IF(_xlfn.XLOOKUP($B36,Data!$T:$T,Data!V:V)=0,"",_xlfn.XLOOKUP($B36,Data!$T:$T,Data!V:V))</f>
        <v>45169</v>
      </c>
      <c r="K36" t="str">
        <f t="shared" si="0"/>
        <v>Active</v>
      </c>
    </row>
    <row r="37" spans="1:11" x14ac:dyDescent="0.35">
      <c r="A37" t="s">
        <v>32</v>
      </c>
      <c r="B37" t="s">
        <v>29</v>
      </c>
      <c r="C37">
        <v>3</v>
      </c>
      <c r="D37" t="s">
        <v>4</v>
      </c>
      <c r="E37">
        <v>2023</v>
      </c>
      <c r="F37" s="1">
        <v>45108</v>
      </c>
      <c r="G37" t="s">
        <v>39</v>
      </c>
      <c r="H37" t="str">
        <f>_xlfn.XLOOKUP(B37,Data!T:T,Data!W:W)</f>
        <v>South</v>
      </c>
      <c r="I37" s="1">
        <f>_xlfn.XLOOKUP($B37,Data!$T:$T,Data!U:U)</f>
        <v>43525</v>
      </c>
      <c r="J37" s="1" t="str">
        <f>IF(_xlfn.XLOOKUP($B37,Data!$T:$T,Data!V:V)=0,"",_xlfn.XLOOKUP($B37,Data!$T:$T,Data!V:V))</f>
        <v/>
      </c>
      <c r="K37" t="str">
        <f t="shared" si="0"/>
        <v>Active</v>
      </c>
    </row>
    <row r="38" spans="1:11" x14ac:dyDescent="0.35">
      <c r="A38" t="s">
        <v>1</v>
      </c>
      <c r="B38" t="s">
        <v>19</v>
      </c>
      <c r="C38">
        <v>25</v>
      </c>
      <c r="D38" t="s">
        <v>5</v>
      </c>
      <c r="E38">
        <v>2023</v>
      </c>
      <c r="F38" s="1">
        <v>45139</v>
      </c>
      <c r="G38" t="s">
        <v>40</v>
      </c>
      <c r="H38" t="str">
        <f>_xlfn.XLOOKUP(B38,Data!T:T,Data!W:W)</f>
        <v>South</v>
      </c>
      <c r="I38" s="1">
        <f>_xlfn.XLOOKUP($B38,Data!$T:$T,Data!U:U)</f>
        <v>43922</v>
      </c>
      <c r="J38" s="1" t="str">
        <f>IF(_xlfn.XLOOKUP($B38,Data!$T:$T,Data!V:V)=0,"",_xlfn.XLOOKUP($B38,Data!$T:$T,Data!V:V))</f>
        <v/>
      </c>
      <c r="K38" t="str">
        <f t="shared" si="0"/>
        <v>Active</v>
      </c>
    </row>
    <row r="39" spans="1:11" x14ac:dyDescent="0.35">
      <c r="A39" t="s">
        <v>1</v>
      </c>
      <c r="B39" t="s">
        <v>21</v>
      </c>
      <c r="C39">
        <v>40</v>
      </c>
      <c r="D39" t="s">
        <v>5</v>
      </c>
      <c r="E39">
        <v>2023</v>
      </c>
      <c r="F39" s="1">
        <v>45139</v>
      </c>
      <c r="G39" t="s">
        <v>40</v>
      </c>
      <c r="H39" t="str">
        <f>_xlfn.XLOOKUP(B39,Data!T:T,Data!W:W)</f>
        <v>North</v>
      </c>
      <c r="I39" s="1">
        <f>_xlfn.XLOOKUP($B39,Data!$T:$T,Data!U:U)</f>
        <v>42522</v>
      </c>
      <c r="J39" s="1" t="str">
        <f>IF(_xlfn.XLOOKUP($B39,Data!$T:$T,Data!V:V)=0,"",_xlfn.XLOOKUP($B39,Data!$T:$T,Data!V:V))</f>
        <v/>
      </c>
      <c r="K39" t="str">
        <f t="shared" si="0"/>
        <v>Active</v>
      </c>
    </row>
    <row r="40" spans="1:11" x14ac:dyDescent="0.35">
      <c r="A40" t="s">
        <v>1</v>
      </c>
      <c r="B40" t="s">
        <v>23</v>
      </c>
      <c r="C40">
        <v>31</v>
      </c>
      <c r="D40" t="s">
        <v>5</v>
      </c>
      <c r="E40">
        <v>2023</v>
      </c>
      <c r="F40" s="1">
        <v>45139</v>
      </c>
      <c r="G40" t="s">
        <v>40</v>
      </c>
      <c r="H40" t="str">
        <f>_xlfn.XLOOKUP(B40,Data!T:T,Data!W:W)</f>
        <v>North</v>
      </c>
      <c r="I40" s="1">
        <f>_xlfn.XLOOKUP($B40,Data!$T:$T,Data!U:U)</f>
        <v>44440</v>
      </c>
      <c r="J40" s="1" t="str">
        <f>IF(_xlfn.XLOOKUP($B40,Data!$T:$T,Data!V:V)=0,"",_xlfn.XLOOKUP($B40,Data!$T:$T,Data!V:V))</f>
        <v/>
      </c>
      <c r="K40" t="str">
        <f t="shared" si="0"/>
        <v>Active</v>
      </c>
    </row>
    <row r="41" spans="1:11" x14ac:dyDescent="0.35">
      <c r="A41" t="s">
        <v>1</v>
      </c>
      <c r="B41" t="s">
        <v>24</v>
      </c>
      <c r="C41">
        <v>0</v>
      </c>
      <c r="D41" t="s">
        <v>5</v>
      </c>
      <c r="E41">
        <v>2023</v>
      </c>
      <c r="F41" s="1">
        <v>45139</v>
      </c>
      <c r="G41" t="s">
        <v>40</v>
      </c>
      <c r="H41" t="str">
        <f>_xlfn.XLOOKUP(B41,Data!T:T,Data!W:W)</f>
        <v>North</v>
      </c>
      <c r="I41" s="1">
        <f>_xlfn.XLOOKUP($B41,Data!$T:$T,Data!U:U)</f>
        <v>40483</v>
      </c>
      <c r="J41" s="1" t="str">
        <f>IF(_xlfn.XLOOKUP($B41,Data!$T:$T,Data!V:V)=0,"",_xlfn.XLOOKUP($B41,Data!$T:$T,Data!V:V))</f>
        <v/>
      </c>
      <c r="K41" t="str">
        <f t="shared" si="0"/>
        <v>Active</v>
      </c>
    </row>
    <row r="42" spans="1:11" x14ac:dyDescent="0.35">
      <c r="A42" t="s">
        <v>1</v>
      </c>
      <c r="B42" t="s">
        <v>25</v>
      </c>
      <c r="C42">
        <v>27</v>
      </c>
      <c r="D42" t="s">
        <v>5</v>
      </c>
      <c r="E42">
        <v>2023</v>
      </c>
      <c r="F42" s="1">
        <v>45139</v>
      </c>
      <c r="G42" t="s">
        <v>40</v>
      </c>
      <c r="H42" t="str">
        <f>_xlfn.XLOOKUP(B42,Data!T:T,Data!W:W)</f>
        <v>South</v>
      </c>
      <c r="I42" s="1">
        <f>_xlfn.XLOOKUP($B42,Data!$T:$T,Data!U:U)</f>
        <v>44470</v>
      </c>
      <c r="J42" s="1" t="str">
        <f>IF(_xlfn.XLOOKUP($B42,Data!$T:$T,Data!V:V)=0,"",_xlfn.XLOOKUP($B42,Data!$T:$T,Data!V:V))</f>
        <v/>
      </c>
      <c r="K42" t="str">
        <f t="shared" si="0"/>
        <v>Active</v>
      </c>
    </row>
    <row r="43" spans="1:11" x14ac:dyDescent="0.35">
      <c r="A43" t="s">
        <v>1</v>
      </c>
      <c r="B43" t="s">
        <v>26</v>
      </c>
      <c r="C43">
        <v>26</v>
      </c>
      <c r="D43" t="s">
        <v>5</v>
      </c>
      <c r="E43">
        <v>2023</v>
      </c>
      <c r="F43" s="1">
        <v>45139</v>
      </c>
      <c r="G43" t="s">
        <v>40</v>
      </c>
      <c r="H43" t="str">
        <f>_xlfn.XLOOKUP(B43,Data!T:T,Data!W:W)</f>
        <v>South</v>
      </c>
      <c r="I43" s="1">
        <f>_xlfn.XLOOKUP($B43,Data!$T:$T,Data!U:U)</f>
        <v>43344</v>
      </c>
      <c r="J43" s="1" t="str">
        <f>IF(_xlfn.XLOOKUP($B43,Data!$T:$T,Data!V:V)=0,"",_xlfn.XLOOKUP($B43,Data!$T:$T,Data!V:V))</f>
        <v/>
      </c>
      <c r="K43" t="str">
        <f t="shared" si="0"/>
        <v>Active</v>
      </c>
    </row>
    <row r="44" spans="1:11" x14ac:dyDescent="0.35">
      <c r="A44" t="s">
        <v>1</v>
      </c>
      <c r="B44" t="s">
        <v>27</v>
      </c>
      <c r="C44">
        <v>0</v>
      </c>
      <c r="D44" t="s">
        <v>5</v>
      </c>
      <c r="E44">
        <v>2023</v>
      </c>
      <c r="F44" s="1">
        <v>45139</v>
      </c>
      <c r="G44" t="s">
        <v>40</v>
      </c>
      <c r="H44" t="str">
        <f>_xlfn.XLOOKUP(B44,Data!T:T,Data!W:W)</f>
        <v>North</v>
      </c>
      <c r="I44" s="1">
        <f>_xlfn.XLOOKUP($B44,Data!$T:$T,Data!U:U)</f>
        <v>45200</v>
      </c>
      <c r="J44" s="1" t="str">
        <f>IF(_xlfn.XLOOKUP($B44,Data!$T:$T,Data!V:V)=0,"",_xlfn.XLOOKUP($B44,Data!$T:$T,Data!V:V))</f>
        <v/>
      </c>
      <c r="K44" t="str">
        <f t="shared" si="0"/>
        <v>Inactive</v>
      </c>
    </row>
    <row r="45" spans="1:11" x14ac:dyDescent="0.35">
      <c r="A45" t="s">
        <v>1</v>
      </c>
      <c r="B45" t="s">
        <v>28</v>
      </c>
      <c r="C45">
        <v>74</v>
      </c>
      <c r="D45" t="s">
        <v>5</v>
      </c>
      <c r="E45">
        <v>2023</v>
      </c>
      <c r="F45" s="1">
        <v>45139</v>
      </c>
      <c r="G45" t="s">
        <v>40</v>
      </c>
      <c r="H45" t="str">
        <f>_xlfn.XLOOKUP(B45,Data!T:T,Data!W:W)</f>
        <v>North</v>
      </c>
      <c r="I45" s="1">
        <f>_xlfn.XLOOKUP($B45,Data!$T:$T,Data!U:U)</f>
        <v>44593</v>
      </c>
      <c r="J45" s="1">
        <f>IF(_xlfn.XLOOKUP($B45,Data!$T:$T,Data!V:V)=0,"",_xlfn.XLOOKUP($B45,Data!$T:$T,Data!V:V))</f>
        <v>45169</v>
      </c>
      <c r="K45" t="str">
        <f t="shared" si="0"/>
        <v>Active</v>
      </c>
    </row>
    <row r="46" spans="1:11" x14ac:dyDescent="0.35">
      <c r="A46" t="s">
        <v>1</v>
      </c>
      <c r="B46" t="s">
        <v>29</v>
      </c>
      <c r="C46">
        <v>24</v>
      </c>
      <c r="D46" t="s">
        <v>5</v>
      </c>
      <c r="E46">
        <v>2023</v>
      </c>
      <c r="F46" s="1">
        <v>45139</v>
      </c>
      <c r="G46" t="s">
        <v>40</v>
      </c>
      <c r="H46" t="str">
        <f>_xlfn.XLOOKUP(B46,Data!T:T,Data!W:W)</f>
        <v>South</v>
      </c>
      <c r="I46" s="1">
        <f>_xlfn.XLOOKUP($B46,Data!$T:$T,Data!U:U)</f>
        <v>43525</v>
      </c>
      <c r="J46" s="1" t="str">
        <f>IF(_xlfn.XLOOKUP($B46,Data!$T:$T,Data!V:V)=0,"",_xlfn.XLOOKUP($B46,Data!$T:$T,Data!V:V))</f>
        <v/>
      </c>
      <c r="K46" t="str">
        <f t="shared" si="0"/>
        <v>Active</v>
      </c>
    </row>
    <row r="47" spans="1:11" x14ac:dyDescent="0.35">
      <c r="A47" t="s">
        <v>30</v>
      </c>
      <c r="B47" t="s">
        <v>19</v>
      </c>
      <c r="C47">
        <v>33</v>
      </c>
      <c r="D47" t="s">
        <v>5</v>
      </c>
      <c r="E47">
        <v>2023</v>
      </c>
      <c r="F47" s="1">
        <v>45139</v>
      </c>
      <c r="G47" t="s">
        <v>39</v>
      </c>
      <c r="H47" t="str">
        <f>_xlfn.XLOOKUP(B47,Data!T:T,Data!W:W)</f>
        <v>South</v>
      </c>
      <c r="I47" s="1">
        <f>_xlfn.XLOOKUP($B47,Data!$T:$T,Data!U:U)</f>
        <v>43922</v>
      </c>
      <c r="J47" s="1" t="str">
        <f>IF(_xlfn.XLOOKUP($B47,Data!$T:$T,Data!V:V)=0,"",_xlfn.XLOOKUP($B47,Data!$T:$T,Data!V:V))</f>
        <v/>
      </c>
      <c r="K47" t="str">
        <f t="shared" si="0"/>
        <v>Active</v>
      </c>
    </row>
    <row r="48" spans="1:11" x14ac:dyDescent="0.35">
      <c r="A48" t="s">
        <v>30</v>
      </c>
      <c r="B48" t="s">
        <v>21</v>
      </c>
      <c r="C48">
        <v>33</v>
      </c>
      <c r="D48" t="s">
        <v>5</v>
      </c>
      <c r="E48">
        <v>2023</v>
      </c>
      <c r="F48" s="1">
        <v>45139</v>
      </c>
      <c r="G48" t="s">
        <v>39</v>
      </c>
      <c r="H48" t="str">
        <f>_xlfn.XLOOKUP(B48,Data!T:T,Data!W:W)</f>
        <v>North</v>
      </c>
      <c r="I48" s="1">
        <f>_xlfn.XLOOKUP($B48,Data!$T:$T,Data!U:U)</f>
        <v>42522</v>
      </c>
      <c r="J48" s="1" t="str">
        <f>IF(_xlfn.XLOOKUP($B48,Data!$T:$T,Data!V:V)=0,"",_xlfn.XLOOKUP($B48,Data!$T:$T,Data!V:V))</f>
        <v/>
      </c>
      <c r="K48" t="str">
        <f t="shared" si="0"/>
        <v>Active</v>
      </c>
    </row>
    <row r="49" spans="1:11" x14ac:dyDescent="0.35">
      <c r="A49" t="s">
        <v>30</v>
      </c>
      <c r="B49" t="s">
        <v>23</v>
      </c>
      <c r="C49">
        <v>33</v>
      </c>
      <c r="D49" t="s">
        <v>5</v>
      </c>
      <c r="E49">
        <v>2023</v>
      </c>
      <c r="F49" s="1">
        <v>45139</v>
      </c>
      <c r="G49" t="s">
        <v>39</v>
      </c>
      <c r="H49" t="str">
        <f>_xlfn.XLOOKUP(B49,Data!T:T,Data!W:W)</f>
        <v>North</v>
      </c>
      <c r="I49" s="1">
        <f>_xlfn.XLOOKUP($B49,Data!$T:$T,Data!U:U)</f>
        <v>44440</v>
      </c>
      <c r="J49" s="1" t="str">
        <f>IF(_xlfn.XLOOKUP($B49,Data!$T:$T,Data!V:V)=0,"",_xlfn.XLOOKUP($B49,Data!$T:$T,Data!V:V))</f>
        <v/>
      </c>
      <c r="K49" t="str">
        <f t="shared" si="0"/>
        <v>Active</v>
      </c>
    </row>
    <row r="50" spans="1:11" x14ac:dyDescent="0.35">
      <c r="A50" t="s">
        <v>30</v>
      </c>
      <c r="B50" t="s">
        <v>24</v>
      </c>
      <c r="C50">
        <v>27</v>
      </c>
      <c r="D50" t="s">
        <v>5</v>
      </c>
      <c r="E50">
        <v>2023</v>
      </c>
      <c r="F50" s="1">
        <v>45139</v>
      </c>
      <c r="G50" t="s">
        <v>39</v>
      </c>
      <c r="H50" t="str">
        <f>_xlfn.XLOOKUP(B50,Data!T:T,Data!W:W)</f>
        <v>North</v>
      </c>
      <c r="I50" s="1">
        <f>_xlfn.XLOOKUP($B50,Data!$T:$T,Data!U:U)</f>
        <v>40483</v>
      </c>
      <c r="J50" s="1" t="str">
        <f>IF(_xlfn.XLOOKUP($B50,Data!$T:$T,Data!V:V)=0,"",_xlfn.XLOOKUP($B50,Data!$T:$T,Data!V:V))</f>
        <v/>
      </c>
      <c r="K50" t="str">
        <f t="shared" si="0"/>
        <v>Active</v>
      </c>
    </row>
    <row r="51" spans="1:11" x14ac:dyDescent="0.35">
      <c r="A51" t="s">
        <v>30</v>
      </c>
      <c r="B51" t="s">
        <v>25</v>
      </c>
      <c r="C51">
        <v>17</v>
      </c>
      <c r="D51" t="s">
        <v>5</v>
      </c>
      <c r="E51">
        <v>2023</v>
      </c>
      <c r="F51" s="1">
        <v>45139</v>
      </c>
      <c r="G51" t="s">
        <v>39</v>
      </c>
      <c r="H51" t="str">
        <f>_xlfn.XLOOKUP(B51,Data!T:T,Data!W:W)</f>
        <v>South</v>
      </c>
      <c r="I51" s="1">
        <f>_xlfn.XLOOKUP($B51,Data!$T:$T,Data!U:U)</f>
        <v>44470</v>
      </c>
      <c r="J51" s="1" t="str">
        <f>IF(_xlfn.XLOOKUP($B51,Data!$T:$T,Data!V:V)=0,"",_xlfn.XLOOKUP($B51,Data!$T:$T,Data!V:V))</f>
        <v/>
      </c>
      <c r="K51" t="str">
        <f t="shared" si="0"/>
        <v>Active</v>
      </c>
    </row>
    <row r="52" spans="1:11" x14ac:dyDescent="0.35">
      <c r="A52" t="s">
        <v>30</v>
      </c>
      <c r="B52" t="s">
        <v>26</v>
      </c>
      <c r="C52">
        <v>40</v>
      </c>
      <c r="D52" t="s">
        <v>5</v>
      </c>
      <c r="E52">
        <v>2023</v>
      </c>
      <c r="F52" s="1">
        <v>45139</v>
      </c>
      <c r="G52" t="s">
        <v>39</v>
      </c>
      <c r="H52" t="str">
        <f>_xlfn.XLOOKUP(B52,Data!T:T,Data!W:W)</f>
        <v>South</v>
      </c>
      <c r="I52" s="1">
        <f>_xlfn.XLOOKUP($B52,Data!$T:$T,Data!U:U)</f>
        <v>43344</v>
      </c>
      <c r="J52" s="1" t="str">
        <f>IF(_xlfn.XLOOKUP($B52,Data!$T:$T,Data!V:V)=0,"",_xlfn.XLOOKUP($B52,Data!$T:$T,Data!V:V))</f>
        <v/>
      </c>
      <c r="K52" t="str">
        <f t="shared" si="0"/>
        <v>Active</v>
      </c>
    </row>
    <row r="53" spans="1:11" x14ac:dyDescent="0.35">
      <c r="A53" t="s">
        <v>30</v>
      </c>
      <c r="B53" t="s">
        <v>27</v>
      </c>
      <c r="C53">
        <v>0</v>
      </c>
      <c r="D53" t="s">
        <v>5</v>
      </c>
      <c r="E53">
        <v>2023</v>
      </c>
      <c r="F53" s="1">
        <v>45139</v>
      </c>
      <c r="G53" t="s">
        <v>39</v>
      </c>
      <c r="H53" t="str">
        <f>_xlfn.XLOOKUP(B53,Data!T:T,Data!W:W)</f>
        <v>North</v>
      </c>
      <c r="I53" s="1">
        <f>_xlfn.XLOOKUP($B53,Data!$T:$T,Data!U:U)</f>
        <v>45200</v>
      </c>
      <c r="J53" s="1" t="str">
        <f>IF(_xlfn.XLOOKUP($B53,Data!$T:$T,Data!V:V)=0,"",_xlfn.XLOOKUP($B53,Data!$T:$T,Data!V:V))</f>
        <v/>
      </c>
      <c r="K53" t="str">
        <f t="shared" si="0"/>
        <v>Inactive</v>
      </c>
    </row>
    <row r="54" spans="1:11" x14ac:dyDescent="0.35">
      <c r="A54" t="s">
        <v>30</v>
      </c>
      <c r="B54" t="s">
        <v>28</v>
      </c>
      <c r="C54">
        <v>40</v>
      </c>
      <c r="D54" t="s">
        <v>5</v>
      </c>
      <c r="E54">
        <v>2023</v>
      </c>
      <c r="F54" s="1">
        <v>45139</v>
      </c>
      <c r="G54" t="s">
        <v>39</v>
      </c>
      <c r="H54" t="str">
        <f>_xlfn.XLOOKUP(B54,Data!T:T,Data!W:W)</f>
        <v>North</v>
      </c>
      <c r="I54" s="1">
        <f>_xlfn.XLOOKUP($B54,Data!$T:$T,Data!U:U)</f>
        <v>44593</v>
      </c>
      <c r="J54" s="1">
        <f>IF(_xlfn.XLOOKUP($B54,Data!$T:$T,Data!V:V)=0,"",_xlfn.XLOOKUP($B54,Data!$T:$T,Data!V:V))</f>
        <v>45169</v>
      </c>
      <c r="K54" t="str">
        <f t="shared" si="0"/>
        <v>Active</v>
      </c>
    </row>
    <row r="55" spans="1:11" x14ac:dyDescent="0.35">
      <c r="A55" t="s">
        <v>30</v>
      </c>
      <c r="B55" t="s">
        <v>29</v>
      </c>
      <c r="C55">
        <v>33</v>
      </c>
      <c r="D55" t="s">
        <v>5</v>
      </c>
      <c r="E55">
        <v>2023</v>
      </c>
      <c r="F55" s="1">
        <v>45139</v>
      </c>
      <c r="G55" t="s">
        <v>39</v>
      </c>
      <c r="H55" t="str">
        <f>_xlfn.XLOOKUP(B55,Data!T:T,Data!W:W)</f>
        <v>South</v>
      </c>
      <c r="I55" s="1">
        <f>_xlfn.XLOOKUP($B55,Data!$T:$T,Data!U:U)</f>
        <v>43525</v>
      </c>
      <c r="J55" s="1" t="str">
        <f>IF(_xlfn.XLOOKUP($B55,Data!$T:$T,Data!V:V)=0,"",_xlfn.XLOOKUP($B55,Data!$T:$T,Data!V:V))</f>
        <v/>
      </c>
      <c r="K55" t="str">
        <f t="shared" si="0"/>
        <v>Active</v>
      </c>
    </row>
    <row r="56" spans="1:11" x14ac:dyDescent="0.35">
      <c r="A56" t="s">
        <v>31</v>
      </c>
      <c r="B56" t="s">
        <v>19</v>
      </c>
      <c r="C56">
        <v>2</v>
      </c>
      <c r="D56" t="s">
        <v>5</v>
      </c>
      <c r="E56">
        <v>2023</v>
      </c>
      <c r="F56" s="1">
        <v>45139</v>
      </c>
      <c r="G56" t="s">
        <v>40</v>
      </c>
      <c r="H56" t="str">
        <f>_xlfn.XLOOKUP(B56,Data!T:T,Data!W:W)</f>
        <v>South</v>
      </c>
      <c r="I56" s="1">
        <f>_xlfn.XLOOKUP($B56,Data!$T:$T,Data!U:U)</f>
        <v>43922</v>
      </c>
      <c r="J56" s="1" t="str">
        <f>IF(_xlfn.XLOOKUP($B56,Data!$T:$T,Data!V:V)=0,"",_xlfn.XLOOKUP($B56,Data!$T:$T,Data!V:V))</f>
        <v/>
      </c>
      <c r="K56" t="str">
        <f t="shared" si="0"/>
        <v>Active</v>
      </c>
    </row>
    <row r="57" spans="1:11" x14ac:dyDescent="0.35">
      <c r="A57" t="s">
        <v>31</v>
      </c>
      <c r="B57" t="s">
        <v>21</v>
      </c>
      <c r="C57">
        <v>2</v>
      </c>
      <c r="D57" t="s">
        <v>5</v>
      </c>
      <c r="E57">
        <v>2023</v>
      </c>
      <c r="F57" s="1">
        <v>45139</v>
      </c>
      <c r="G57" t="s">
        <v>40</v>
      </c>
      <c r="H57" t="str">
        <f>_xlfn.XLOOKUP(B57,Data!T:T,Data!W:W)</f>
        <v>North</v>
      </c>
      <c r="I57" s="1">
        <f>_xlfn.XLOOKUP($B57,Data!$T:$T,Data!U:U)</f>
        <v>42522</v>
      </c>
      <c r="J57" s="1" t="str">
        <f>IF(_xlfn.XLOOKUP($B57,Data!$T:$T,Data!V:V)=0,"",_xlfn.XLOOKUP($B57,Data!$T:$T,Data!V:V))</f>
        <v/>
      </c>
      <c r="K57" t="str">
        <f t="shared" si="0"/>
        <v>Active</v>
      </c>
    </row>
    <row r="58" spans="1:11" x14ac:dyDescent="0.35">
      <c r="A58" t="s">
        <v>31</v>
      </c>
      <c r="B58" t="s">
        <v>23</v>
      </c>
      <c r="C58">
        <v>1</v>
      </c>
      <c r="D58" t="s">
        <v>5</v>
      </c>
      <c r="E58">
        <v>2023</v>
      </c>
      <c r="F58" s="1">
        <v>45139</v>
      </c>
      <c r="G58" t="s">
        <v>40</v>
      </c>
      <c r="H58" t="str">
        <f>_xlfn.XLOOKUP(B58,Data!T:T,Data!W:W)</f>
        <v>North</v>
      </c>
      <c r="I58" s="1">
        <f>_xlfn.XLOOKUP($B58,Data!$T:$T,Data!U:U)</f>
        <v>44440</v>
      </c>
      <c r="J58" s="1" t="str">
        <f>IF(_xlfn.XLOOKUP($B58,Data!$T:$T,Data!V:V)=0,"",_xlfn.XLOOKUP($B58,Data!$T:$T,Data!V:V))</f>
        <v/>
      </c>
      <c r="K58" t="str">
        <f t="shared" si="0"/>
        <v>Active</v>
      </c>
    </row>
    <row r="59" spans="1:11" x14ac:dyDescent="0.35">
      <c r="A59" t="s">
        <v>31</v>
      </c>
      <c r="B59" t="s">
        <v>24</v>
      </c>
      <c r="C59">
        <v>0</v>
      </c>
      <c r="D59" t="s">
        <v>5</v>
      </c>
      <c r="E59">
        <v>2023</v>
      </c>
      <c r="F59" s="1">
        <v>45139</v>
      </c>
      <c r="G59" t="s">
        <v>40</v>
      </c>
      <c r="H59" t="str">
        <f>_xlfn.XLOOKUP(B59,Data!T:T,Data!W:W)</f>
        <v>North</v>
      </c>
      <c r="I59" s="1">
        <f>_xlfn.XLOOKUP($B59,Data!$T:$T,Data!U:U)</f>
        <v>40483</v>
      </c>
      <c r="J59" s="1" t="str">
        <f>IF(_xlfn.XLOOKUP($B59,Data!$T:$T,Data!V:V)=0,"",_xlfn.XLOOKUP($B59,Data!$T:$T,Data!V:V))</f>
        <v/>
      </c>
      <c r="K59" t="str">
        <f t="shared" si="0"/>
        <v>Active</v>
      </c>
    </row>
    <row r="60" spans="1:11" x14ac:dyDescent="0.35">
      <c r="A60" t="s">
        <v>31</v>
      </c>
      <c r="B60" t="s">
        <v>25</v>
      </c>
      <c r="C60">
        <v>1</v>
      </c>
      <c r="D60" t="s">
        <v>5</v>
      </c>
      <c r="E60">
        <v>2023</v>
      </c>
      <c r="F60" s="1">
        <v>45139</v>
      </c>
      <c r="G60" t="s">
        <v>40</v>
      </c>
      <c r="H60" t="str">
        <f>_xlfn.XLOOKUP(B60,Data!T:T,Data!W:W)</f>
        <v>South</v>
      </c>
      <c r="I60" s="1">
        <f>_xlfn.XLOOKUP($B60,Data!$T:$T,Data!U:U)</f>
        <v>44470</v>
      </c>
      <c r="J60" s="1" t="str">
        <f>IF(_xlfn.XLOOKUP($B60,Data!$T:$T,Data!V:V)=0,"",_xlfn.XLOOKUP($B60,Data!$T:$T,Data!V:V))</f>
        <v/>
      </c>
      <c r="K60" t="str">
        <f t="shared" si="0"/>
        <v>Active</v>
      </c>
    </row>
    <row r="61" spans="1:11" x14ac:dyDescent="0.35">
      <c r="A61" t="s">
        <v>31</v>
      </c>
      <c r="B61" t="s">
        <v>26</v>
      </c>
      <c r="C61">
        <v>1</v>
      </c>
      <c r="D61" t="s">
        <v>5</v>
      </c>
      <c r="E61">
        <v>2023</v>
      </c>
      <c r="F61" s="1">
        <v>45139</v>
      </c>
      <c r="G61" t="s">
        <v>40</v>
      </c>
      <c r="H61" t="str">
        <f>_xlfn.XLOOKUP(B61,Data!T:T,Data!W:W)</f>
        <v>South</v>
      </c>
      <c r="I61" s="1">
        <f>_xlfn.XLOOKUP($B61,Data!$T:$T,Data!U:U)</f>
        <v>43344</v>
      </c>
      <c r="J61" s="1" t="str">
        <f>IF(_xlfn.XLOOKUP($B61,Data!$T:$T,Data!V:V)=0,"",_xlfn.XLOOKUP($B61,Data!$T:$T,Data!V:V))</f>
        <v/>
      </c>
      <c r="K61" t="str">
        <f t="shared" si="0"/>
        <v>Active</v>
      </c>
    </row>
    <row r="62" spans="1:11" x14ac:dyDescent="0.35">
      <c r="A62" t="s">
        <v>31</v>
      </c>
      <c r="B62" t="s">
        <v>27</v>
      </c>
      <c r="C62">
        <v>0</v>
      </c>
      <c r="D62" t="s">
        <v>5</v>
      </c>
      <c r="E62">
        <v>2023</v>
      </c>
      <c r="F62" s="1">
        <v>45139</v>
      </c>
      <c r="G62" t="s">
        <v>40</v>
      </c>
      <c r="H62" t="str">
        <f>_xlfn.XLOOKUP(B62,Data!T:T,Data!W:W)</f>
        <v>North</v>
      </c>
      <c r="I62" s="1">
        <f>_xlfn.XLOOKUP($B62,Data!$T:$T,Data!U:U)</f>
        <v>45200</v>
      </c>
      <c r="J62" s="1" t="str">
        <f>IF(_xlfn.XLOOKUP($B62,Data!$T:$T,Data!V:V)=0,"",_xlfn.XLOOKUP($B62,Data!$T:$T,Data!V:V))</f>
        <v/>
      </c>
      <c r="K62" t="str">
        <f t="shared" si="0"/>
        <v>Inactive</v>
      </c>
    </row>
    <row r="63" spans="1:11" x14ac:dyDescent="0.35">
      <c r="A63" t="s">
        <v>31</v>
      </c>
      <c r="B63" t="s">
        <v>28</v>
      </c>
      <c r="C63">
        <v>2</v>
      </c>
      <c r="D63" t="s">
        <v>5</v>
      </c>
      <c r="E63">
        <v>2023</v>
      </c>
      <c r="F63" s="1">
        <v>45139</v>
      </c>
      <c r="G63" t="s">
        <v>40</v>
      </c>
      <c r="H63" t="str">
        <f>_xlfn.XLOOKUP(B63,Data!T:T,Data!W:W)</f>
        <v>North</v>
      </c>
      <c r="I63" s="1">
        <f>_xlfn.XLOOKUP($B63,Data!$T:$T,Data!U:U)</f>
        <v>44593</v>
      </c>
      <c r="J63" s="1">
        <f>IF(_xlfn.XLOOKUP($B63,Data!$T:$T,Data!V:V)=0,"",_xlfn.XLOOKUP($B63,Data!$T:$T,Data!V:V))</f>
        <v>45169</v>
      </c>
      <c r="K63" t="str">
        <f t="shared" si="0"/>
        <v>Active</v>
      </c>
    </row>
    <row r="64" spans="1:11" x14ac:dyDescent="0.35">
      <c r="A64" t="s">
        <v>31</v>
      </c>
      <c r="B64" t="s">
        <v>29</v>
      </c>
      <c r="C64">
        <v>1</v>
      </c>
      <c r="D64" t="s">
        <v>5</v>
      </c>
      <c r="E64">
        <v>2023</v>
      </c>
      <c r="F64" s="1">
        <v>45139</v>
      </c>
      <c r="G64" t="s">
        <v>40</v>
      </c>
      <c r="H64" t="str">
        <f>_xlfn.XLOOKUP(B64,Data!T:T,Data!W:W)</f>
        <v>South</v>
      </c>
      <c r="I64" s="1">
        <f>_xlfn.XLOOKUP($B64,Data!$T:$T,Data!U:U)</f>
        <v>43525</v>
      </c>
      <c r="J64" s="1" t="str">
        <f>IF(_xlfn.XLOOKUP($B64,Data!$T:$T,Data!V:V)=0,"",_xlfn.XLOOKUP($B64,Data!$T:$T,Data!V:V))</f>
        <v/>
      </c>
      <c r="K64" t="str">
        <f t="shared" si="0"/>
        <v>Active</v>
      </c>
    </row>
    <row r="65" spans="1:11" x14ac:dyDescent="0.35">
      <c r="A65" t="s">
        <v>32</v>
      </c>
      <c r="B65" t="s">
        <v>19</v>
      </c>
      <c r="C65">
        <v>1</v>
      </c>
      <c r="D65" t="s">
        <v>5</v>
      </c>
      <c r="E65">
        <v>2023</v>
      </c>
      <c r="F65" s="1">
        <v>45139</v>
      </c>
      <c r="G65" t="s">
        <v>39</v>
      </c>
      <c r="H65" t="str">
        <f>_xlfn.XLOOKUP(B65,Data!T:T,Data!W:W)</f>
        <v>South</v>
      </c>
      <c r="I65" s="1">
        <f>_xlfn.XLOOKUP($B65,Data!$T:$T,Data!U:U)</f>
        <v>43922</v>
      </c>
      <c r="J65" s="1" t="str">
        <f>IF(_xlfn.XLOOKUP($B65,Data!$T:$T,Data!V:V)=0,"",_xlfn.XLOOKUP($B65,Data!$T:$T,Data!V:V))</f>
        <v/>
      </c>
      <c r="K65" t="str">
        <f t="shared" si="0"/>
        <v>Active</v>
      </c>
    </row>
    <row r="66" spans="1:11" x14ac:dyDescent="0.35">
      <c r="A66" t="s">
        <v>32</v>
      </c>
      <c r="B66" t="s">
        <v>21</v>
      </c>
      <c r="C66">
        <v>1</v>
      </c>
      <c r="D66" t="s">
        <v>5</v>
      </c>
      <c r="E66">
        <v>2023</v>
      </c>
      <c r="F66" s="1">
        <v>45139</v>
      </c>
      <c r="G66" t="s">
        <v>39</v>
      </c>
      <c r="H66" t="str">
        <f>_xlfn.XLOOKUP(B66,Data!T:T,Data!W:W)</f>
        <v>North</v>
      </c>
      <c r="I66" s="1">
        <f>_xlfn.XLOOKUP($B66,Data!$T:$T,Data!U:U)</f>
        <v>42522</v>
      </c>
      <c r="J66" s="1" t="str">
        <f>IF(_xlfn.XLOOKUP($B66,Data!$T:$T,Data!V:V)=0,"",_xlfn.XLOOKUP($B66,Data!$T:$T,Data!V:V))</f>
        <v/>
      </c>
      <c r="K66" t="str">
        <f t="shared" si="0"/>
        <v>Active</v>
      </c>
    </row>
    <row r="67" spans="1:11" x14ac:dyDescent="0.35">
      <c r="A67" t="s">
        <v>32</v>
      </c>
      <c r="B67" t="s">
        <v>23</v>
      </c>
      <c r="C67">
        <v>1</v>
      </c>
      <c r="D67" t="s">
        <v>5</v>
      </c>
      <c r="E67">
        <v>2023</v>
      </c>
      <c r="F67" s="1">
        <v>45139</v>
      </c>
      <c r="G67" t="s">
        <v>39</v>
      </c>
      <c r="H67" t="str">
        <f>_xlfn.XLOOKUP(B67,Data!T:T,Data!W:W)</f>
        <v>North</v>
      </c>
      <c r="I67" s="1">
        <f>_xlfn.XLOOKUP($B67,Data!$T:$T,Data!U:U)</f>
        <v>44440</v>
      </c>
      <c r="J67" s="1" t="str">
        <f>IF(_xlfn.XLOOKUP($B67,Data!$T:$T,Data!V:V)=0,"",_xlfn.XLOOKUP($B67,Data!$T:$T,Data!V:V))</f>
        <v/>
      </c>
      <c r="K67" t="str">
        <f t="shared" ref="K67:K130" si="1">IF(AND(ISBLANK(J67),I67&gt;F67),"Active",IF(I67&gt;F67,"Inactive",IF(J67&gt;F67,"Active","Inactive")))</f>
        <v>Active</v>
      </c>
    </row>
    <row r="68" spans="1:11" x14ac:dyDescent="0.35">
      <c r="A68" t="s">
        <v>32</v>
      </c>
      <c r="B68" t="s">
        <v>24</v>
      </c>
      <c r="C68">
        <v>1</v>
      </c>
      <c r="D68" t="s">
        <v>5</v>
      </c>
      <c r="E68">
        <v>2023</v>
      </c>
      <c r="F68" s="1">
        <v>45139</v>
      </c>
      <c r="G68" t="s">
        <v>39</v>
      </c>
      <c r="H68" t="str">
        <f>_xlfn.XLOOKUP(B68,Data!T:T,Data!W:W)</f>
        <v>North</v>
      </c>
      <c r="I68" s="1">
        <f>_xlfn.XLOOKUP($B68,Data!$T:$T,Data!U:U)</f>
        <v>40483</v>
      </c>
      <c r="J68" s="1" t="str">
        <f>IF(_xlfn.XLOOKUP($B68,Data!$T:$T,Data!V:V)=0,"",_xlfn.XLOOKUP($B68,Data!$T:$T,Data!V:V))</f>
        <v/>
      </c>
      <c r="K68" t="str">
        <f t="shared" si="1"/>
        <v>Active</v>
      </c>
    </row>
    <row r="69" spans="1:11" x14ac:dyDescent="0.35">
      <c r="A69" t="s">
        <v>32</v>
      </c>
      <c r="B69" t="s">
        <v>25</v>
      </c>
      <c r="C69">
        <v>1</v>
      </c>
      <c r="D69" t="s">
        <v>5</v>
      </c>
      <c r="E69">
        <v>2023</v>
      </c>
      <c r="F69" s="1">
        <v>45139</v>
      </c>
      <c r="G69" t="s">
        <v>39</v>
      </c>
      <c r="H69" t="str">
        <f>_xlfn.XLOOKUP(B69,Data!T:T,Data!W:W)</f>
        <v>South</v>
      </c>
      <c r="I69" s="1">
        <f>_xlfn.XLOOKUP($B69,Data!$T:$T,Data!U:U)</f>
        <v>44470</v>
      </c>
      <c r="J69" s="1" t="str">
        <f>IF(_xlfn.XLOOKUP($B69,Data!$T:$T,Data!V:V)=0,"",_xlfn.XLOOKUP($B69,Data!$T:$T,Data!V:V))</f>
        <v/>
      </c>
      <c r="K69" t="str">
        <f t="shared" si="1"/>
        <v>Active</v>
      </c>
    </row>
    <row r="70" spans="1:11" x14ac:dyDescent="0.35">
      <c r="A70" t="s">
        <v>32</v>
      </c>
      <c r="B70" t="s">
        <v>26</v>
      </c>
      <c r="C70">
        <v>2</v>
      </c>
      <c r="D70" t="s">
        <v>5</v>
      </c>
      <c r="E70">
        <v>2023</v>
      </c>
      <c r="F70" s="1">
        <v>45139</v>
      </c>
      <c r="G70" t="s">
        <v>39</v>
      </c>
      <c r="H70" t="str">
        <f>_xlfn.XLOOKUP(B70,Data!T:T,Data!W:W)</f>
        <v>South</v>
      </c>
      <c r="I70" s="1">
        <f>_xlfn.XLOOKUP($B70,Data!$T:$T,Data!U:U)</f>
        <v>43344</v>
      </c>
      <c r="J70" s="1" t="str">
        <f>IF(_xlfn.XLOOKUP($B70,Data!$T:$T,Data!V:V)=0,"",_xlfn.XLOOKUP($B70,Data!$T:$T,Data!V:V))</f>
        <v/>
      </c>
      <c r="K70" t="str">
        <f t="shared" si="1"/>
        <v>Active</v>
      </c>
    </row>
    <row r="71" spans="1:11" x14ac:dyDescent="0.35">
      <c r="A71" t="s">
        <v>32</v>
      </c>
      <c r="B71" t="s">
        <v>27</v>
      </c>
      <c r="C71">
        <v>0</v>
      </c>
      <c r="D71" t="s">
        <v>5</v>
      </c>
      <c r="E71">
        <v>2023</v>
      </c>
      <c r="F71" s="1">
        <v>45139</v>
      </c>
      <c r="G71" t="s">
        <v>39</v>
      </c>
      <c r="H71" t="str">
        <f>_xlfn.XLOOKUP(B71,Data!T:T,Data!W:W)</f>
        <v>North</v>
      </c>
      <c r="I71" s="1">
        <f>_xlfn.XLOOKUP($B71,Data!$T:$T,Data!U:U)</f>
        <v>45200</v>
      </c>
      <c r="J71" s="1" t="str">
        <f>IF(_xlfn.XLOOKUP($B71,Data!$T:$T,Data!V:V)=0,"",_xlfn.XLOOKUP($B71,Data!$T:$T,Data!V:V))</f>
        <v/>
      </c>
      <c r="K71" t="str">
        <f t="shared" si="1"/>
        <v>Inactive</v>
      </c>
    </row>
    <row r="72" spans="1:11" x14ac:dyDescent="0.35">
      <c r="A72" t="s">
        <v>32</v>
      </c>
      <c r="B72" t="s">
        <v>28</v>
      </c>
      <c r="C72">
        <v>2</v>
      </c>
      <c r="D72" t="s">
        <v>5</v>
      </c>
      <c r="E72">
        <v>2023</v>
      </c>
      <c r="F72" s="1">
        <v>45139</v>
      </c>
      <c r="G72" t="s">
        <v>39</v>
      </c>
      <c r="H72" t="str">
        <f>_xlfn.XLOOKUP(B72,Data!T:T,Data!W:W)</f>
        <v>North</v>
      </c>
      <c r="I72" s="1">
        <f>_xlfn.XLOOKUP($B72,Data!$T:$T,Data!U:U)</f>
        <v>44593</v>
      </c>
      <c r="J72" s="1">
        <f>IF(_xlfn.XLOOKUP($B72,Data!$T:$T,Data!V:V)=0,"",_xlfn.XLOOKUP($B72,Data!$T:$T,Data!V:V))</f>
        <v>45169</v>
      </c>
      <c r="K72" t="str">
        <f t="shared" si="1"/>
        <v>Active</v>
      </c>
    </row>
    <row r="73" spans="1:11" x14ac:dyDescent="0.35">
      <c r="A73" t="s">
        <v>32</v>
      </c>
      <c r="B73" t="s">
        <v>29</v>
      </c>
      <c r="C73">
        <v>1</v>
      </c>
      <c r="D73" t="s">
        <v>5</v>
      </c>
      <c r="E73">
        <v>2023</v>
      </c>
      <c r="F73" s="1">
        <v>45139</v>
      </c>
      <c r="G73" t="s">
        <v>39</v>
      </c>
      <c r="H73" t="str">
        <f>_xlfn.XLOOKUP(B73,Data!T:T,Data!W:W)</f>
        <v>South</v>
      </c>
      <c r="I73" s="1">
        <f>_xlfn.XLOOKUP($B73,Data!$T:$T,Data!U:U)</f>
        <v>43525</v>
      </c>
      <c r="J73" s="1" t="str">
        <f>IF(_xlfn.XLOOKUP($B73,Data!$T:$T,Data!V:V)=0,"",_xlfn.XLOOKUP($B73,Data!$T:$T,Data!V:V))</f>
        <v/>
      </c>
      <c r="K73" t="str">
        <f t="shared" si="1"/>
        <v>Active</v>
      </c>
    </row>
    <row r="74" spans="1:11" x14ac:dyDescent="0.35">
      <c r="A74" t="s">
        <v>1</v>
      </c>
      <c r="B74" t="s">
        <v>19</v>
      </c>
      <c r="C74">
        <v>51</v>
      </c>
      <c r="D74" t="s">
        <v>6</v>
      </c>
      <c r="E74">
        <v>2023</v>
      </c>
      <c r="F74" s="1">
        <v>45170</v>
      </c>
      <c r="G74" t="s">
        <v>40</v>
      </c>
      <c r="H74" t="str">
        <f>_xlfn.XLOOKUP(B74,Data!T:T,Data!W:W)</f>
        <v>South</v>
      </c>
      <c r="I74" s="1">
        <f>_xlfn.XLOOKUP($B74,Data!$T:$T,Data!U:U)</f>
        <v>43922</v>
      </c>
      <c r="J74" s="1" t="str">
        <f>IF(_xlfn.XLOOKUP($B74,Data!$T:$T,Data!V:V)=0,"",_xlfn.XLOOKUP($B74,Data!$T:$T,Data!V:V))</f>
        <v/>
      </c>
      <c r="K74" t="str">
        <f t="shared" si="1"/>
        <v>Active</v>
      </c>
    </row>
    <row r="75" spans="1:11" x14ac:dyDescent="0.35">
      <c r="A75" t="s">
        <v>1</v>
      </c>
      <c r="B75" t="s">
        <v>21</v>
      </c>
      <c r="C75">
        <v>72</v>
      </c>
      <c r="D75" t="s">
        <v>6</v>
      </c>
      <c r="E75">
        <v>2023</v>
      </c>
      <c r="F75" s="1">
        <v>45170</v>
      </c>
      <c r="G75" t="s">
        <v>40</v>
      </c>
      <c r="H75" t="str">
        <f>_xlfn.XLOOKUP(B75,Data!T:T,Data!W:W)</f>
        <v>North</v>
      </c>
      <c r="I75" s="1">
        <f>_xlfn.XLOOKUP($B75,Data!$T:$T,Data!U:U)</f>
        <v>42522</v>
      </c>
      <c r="J75" s="1" t="str">
        <f>IF(_xlfn.XLOOKUP($B75,Data!$T:$T,Data!V:V)=0,"",_xlfn.XLOOKUP($B75,Data!$T:$T,Data!V:V))</f>
        <v/>
      </c>
      <c r="K75" t="str">
        <f t="shared" si="1"/>
        <v>Active</v>
      </c>
    </row>
    <row r="76" spans="1:11" x14ac:dyDescent="0.35">
      <c r="A76" t="s">
        <v>1</v>
      </c>
      <c r="B76" t="s">
        <v>23</v>
      </c>
      <c r="C76">
        <v>87</v>
      </c>
      <c r="D76" t="s">
        <v>6</v>
      </c>
      <c r="E76">
        <v>2023</v>
      </c>
      <c r="F76" s="1">
        <v>45170</v>
      </c>
      <c r="G76" t="s">
        <v>40</v>
      </c>
      <c r="H76" t="str">
        <f>_xlfn.XLOOKUP(B76,Data!T:T,Data!W:W)</f>
        <v>North</v>
      </c>
      <c r="I76" s="1">
        <f>_xlfn.XLOOKUP($B76,Data!$T:$T,Data!U:U)</f>
        <v>44440</v>
      </c>
      <c r="J76" s="1" t="str">
        <f>IF(_xlfn.XLOOKUP($B76,Data!$T:$T,Data!V:V)=0,"",_xlfn.XLOOKUP($B76,Data!$T:$T,Data!V:V))</f>
        <v/>
      </c>
      <c r="K76" t="str">
        <f t="shared" si="1"/>
        <v>Active</v>
      </c>
    </row>
    <row r="77" spans="1:11" x14ac:dyDescent="0.35">
      <c r="A77" t="s">
        <v>1</v>
      </c>
      <c r="B77" t="s">
        <v>24</v>
      </c>
      <c r="C77">
        <v>19</v>
      </c>
      <c r="D77" t="s">
        <v>6</v>
      </c>
      <c r="E77">
        <v>2023</v>
      </c>
      <c r="F77" s="1">
        <v>45170</v>
      </c>
      <c r="G77" t="s">
        <v>40</v>
      </c>
      <c r="H77" t="str">
        <f>_xlfn.XLOOKUP(B77,Data!T:T,Data!W:W)</f>
        <v>North</v>
      </c>
      <c r="I77" s="1">
        <f>_xlfn.XLOOKUP($B77,Data!$T:$T,Data!U:U)</f>
        <v>40483</v>
      </c>
      <c r="J77" s="1" t="str">
        <f>IF(_xlfn.XLOOKUP($B77,Data!$T:$T,Data!V:V)=0,"",_xlfn.XLOOKUP($B77,Data!$T:$T,Data!V:V))</f>
        <v/>
      </c>
      <c r="K77" t="str">
        <f t="shared" si="1"/>
        <v>Active</v>
      </c>
    </row>
    <row r="78" spans="1:11" x14ac:dyDescent="0.35">
      <c r="A78" t="s">
        <v>1</v>
      </c>
      <c r="B78" t="s">
        <v>25</v>
      </c>
      <c r="C78">
        <v>27</v>
      </c>
      <c r="D78" t="s">
        <v>6</v>
      </c>
      <c r="E78">
        <v>2023</v>
      </c>
      <c r="F78" s="1">
        <v>45170</v>
      </c>
      <c r="G78" t="s">
        <v>40</v>
      </c>
      <c r="H78" t="str">
        <f>_xlfn.XLOOKUP(B78,Data!T:T,Data!W:W)</f>
        <v>South</v>
      </c>
      <c r="I78" s="1">
        <f>_xlfn.XLOOKUP($B78,Data!$T:$T,Data!U:U)</f>
        <v>44470</v>
      </c>
      <c r="J78" s="1" t="str">
        <f>IF(_xlfn.XLOOKUP($B78,Data!$T:$T,Data!V:V)=0,"",_xlfn.XLOOKUP($B78,Data!$T:$T,Data!V:V))</f>
        <v/>
      </c>
      <c r="K78" t="str">
        <f t="shared" si="1"/>
        <v>Active</v>
      </c>
    </row>
    <row r="79" spans="1:11" x14ac:dyDescent="0.35">
      <c r="A79" t="s">
        <v>1</v>
      </c>
      <c r="B79" t="s">
        <v>26</v>
      </c>
      <c r="C79">
        <v>56</v>
      </c>
      <c r="D79" t="s">
        <v>6</v>
      </c>
      <c r="E79">
        <v>2023</v>
      </c>
      <c r="F79" s="1">
        <v>45170</v>
      </c>
      <c r="G79" t="s">
        <v>40</v>
      </c>
      <c r="H79" t="str">
        <f>_xlfn.XLOOKUP(B79,Data!T:T,Data!W:W)</f>
        <v>South</v>
      </c>
      <c r="I79" s="1">
        <f>_xlfn.XLOOKUP($B79,Data!$T:$T,Data!U:U)</f>
        <v>43344</v>
      </c>
      <c r="J79" s="1" t="str">
        <f>IF(_xlfn.XLOOKUP($B79,Data!$T:$T,Data!V:V)=0,"",_xlfn.XLOOKUP($B79,Data!$T:$T,Data!V:V))</f>
        <v/>
      </c>
      <c r="K79" t="str">
        <f t="shared" si="1"/>
        <v>Active</v>
      </c>
    </row>
    <row r="80" spans="1:11" x14ac:dyDescent="0.35">
      <c r="A80" t="s">
        <v>1</v>
      </c>
      <c r="B80" t="s">
        <v>27</v>
      </c>
      <c r="C80">
        <v>0</v>
      </c>
      <c r="D80" t="s">
        <v>6</v>
      </c>
      <c r="E80">
        <v>2023</v>
      </c>
      <c r="F80" s="1">
        <v>45170</v>
      </c>
      <c r="G80" t="s">
        <v>40</v>
      </c>
      <c r="H80" t="str">
        <f>_xlfn.XLOOKUP(B80,Data!T:T,Data!W:W)</f>
        <v>North</v>
      </c>
      <c r="I80" s="1">
        <f>_xlfn.XLOOKUP($B80,Data!$T:$T,Data!U:U)</f>
        <v>45200</v>
      </c>
      <c r="J80" s="1" t="str">
        <f>IF(_xlfn.XLOOKUP($B80,Data!$T:$T,Data!V:V)=0,"",_xlfn.XLOOKUP($B80,Data!$T:$T,Data!V:V))</f>
        <v/>
      </c>
      <c r="K80" t="str">
        <f t="shared" si="1"/>
        <v>Inactive</v>
      </c>
    </row>
    <row r="81" spans="1:11" x14ac:dyDescent="0.35">
      <c r="A81" t="s">
        <v>1</v>
      </c>
      <c r="B81" t="s">
        <v>28</v>
      </c>
      <c r="C81">
        <v>0</v>
      </c>
      <c r="D81" t="s">
        <v>6</v>
      </c>
      <c r="E81">
        <v>2023</v>
      </c>
      <c r="F81" s="1">
        <v>45170</v>
      </c>
      <c r="G81" t="s">
        <v>40</v>
      </c>
      <c r="H81" t="str">
        <f>_xlfn.XLOOKUP(B81,Data!T:T,Data!W:W)</f>
        <v>North</v>
      </c>
      <c r="I81" s="1">
        <f>_xlfn.XLOOKUP($B81,Data!$T:$T,Data!U:U)</f>
        <v>44593</v>
      </c>
      <c r="J81" s="1">
        <f>IF(_xlfn.XLOOKUP($B81,Data!$T:$T,Data!V:V)=0,"",_xlfn.XLOOKUP($B81,Data!$T:$T,Data!V:V))</f>
        <v>45169</v>
      </c>
      <c r="K81" t="str">
        <f t="shared" si="1"/>
        <v>Inactive</v>
      </c>
    </row>
    <row r="82" spans="1:11" x14ac:dyDescent="0.35">
      <c r="A82" t="s">
        <v>1</v>
      </c>
      <c r="B82" t="s">
        <v>29</v>
      </c>
      <c r="C82">
        <v>70</v>
      </c>
      <c r="D82" t="s">
        <v>6</v>
      </c>
      <c r="E82">
        <v>2023</v>
      </c>
      <c r="F82" s="1">
        <v>45170</v>
      </c>
      <c r="G82" t="s">
        <v>40</v>
      </c>
      <c r="H82" t="str">
        <f>_xlfn.XLOOKUP(B82,Data!T:T,Data!W:W)</f>
        <v>South</v>
      </c>
      <c r="I82" s="1">
        <f>_xlfn.XLOOKUP($B82,Data!$T:$T,Data!U:U)</f>
        <v>43525</v>
      </c>
      <c r="J82" s="1" t="str">
        <f>IF(_xlfn.XLOOKUP($B82,Data!$T:$T,Data!V:V)=0,"",_xlfn.XLOOKUP($B82,Data!$T:$T,Data!V:V))</f>
        <v/>
      </c>
      <c r="K82" t="str">
        <f t="shared" si="1"/>
        <v>Active</v>
      </c>
    </row>
    <row r="83" spans="1:11" x14ac:dyDescent="0.35">
      <c r="A83" t="s">
        <v>30</v>
      </c>
      <c r="B83" t="s">
        <v>19</v>
      </c>
      <c r="C83">
        <v>67</v>
      </c>
      <c r="D83" t="s">
        <v>6</v>
      </c>
      <c r="E83">
        <v>2023</v>
      </c>
      <c r="F83" s="1">
        <v>45170</v>
      </c>
      <c r="G83" t="s">
        <v>39</v>
      </c>
      <c r="H83" t="str">
        <f>_xlfn.XLOOKUP(B83,Data!T:T,Data!W:W)</f>
        <v>South</v>
      </c>
      <c r="I83" s="1">
        <f>_xlfn.XLOOKUP($B83,Data!$T:$T,Data!U:U)</f>
        <v>43922</v>
      </c>
      <c r="J83" s="1" t="str">
        <f>IF(_xlfn.XLOOKUP($B83,Data!$T:$T,Data!V:V)=0,"",_xlfn.XLOOKUP($B83,Data!$T:$T,Data!V:V))</f>
        <v/>
      </c>
      <c r="K83" t="str">
        <f t="shared" si="1"/>
        <v>Active</v>
      </c>
    </row>
    <row r="84" spans="1:11" x14ac:dyDescent="0.35">
      <c r="A84" t="s">
        <v>30</v>
      </c>
      <c r="B84" t="s">
        <v>21</v>
      </c>
      <c r="C84">
        <v>67</v>
      </c>
      <c r="D84" t="s">
        <v>6</v>
      </c>
      <c r="E84">
        <v>2023</v>
      </c>
      <c r="F84" s="1">
        <v>45170</v>
      </c>
      <c r="G84" t="s">
        <v>39</v>
      </c>
      <c r="H84" t="str">
        <f>_xlfn.XLOOKUP(B84,Data!T:T,Data!W:W)</f>
        <v>North</v>
      </c>
      <c r="I84" s="1">
        <f>_xlfn.XLOOKUP($B84,Data!$T:$T,Data!U:U)</f>
        <v>42522</v>
      </c>
      <c r="J84" s="1" t="str">
        <f>IF(_xlfn.XLOOKUP($B84,Data!$T:$T,Data!V:V)=0,"",_xlfn.XLOOKUP($B84,Data!$T:$T,Data!V:V))</f>
        <v/>
      </c>
      <c r="K84" t="str">
        <f t="shared" si="1"/>
        <v>Active</v>
      </c>
    </row>
    <row r="85" spans="1:11" x14ac:dyDescent="0.35">
      <c r="A85" t="s">
        <v>30</v>
      </c>
      <c r="B85" t="s">
        <v>23</v>
      </c>
      <c r="C85">
        <v>67</v>
      </c>
      <c r="D85" t="s">
        <v>6</v>
      </c>
      <c r="E85">
        <v>2023</v>
      </c>
      <c r="F85" s="1">
        <v>45170</v>
      </c>
      <c r="G85" t="s">
        <v>39</v>
      </c>
      <c r="H85" t="str">
        <f>_xlfn.XLOOKUP(B85,Data!T:T,Data!W:W)</f>
        <v>North</v>
      </c>
      <c r="I85" s="1">
        <f>_xlfn.XLOOKUP($B85,Data!$T:$T,Data!U:U)</f>
        <v>44440</v>
      </c>
      <c r="J85" s="1" t="str">
        <f>IF(_xlfn.XLOOKUP($B85,Data!$T:$T,Data!V:V)=0,"",_xlfn.XLOOKUP($B85,Data!$T:$T,Data!V:V))</f>
        <v/>
      </c>
      <c r="K85" t="str">
        <f t="shared" si="1"/>
        <v>Active</v>
      </c>
    </row>
    <row r="86" spans="1:11" x14ac:dyDescent="0.35">
      <c r="A86" t="s">
        <v>30</v>
      </c>
      <c r="B86" t="s">
        <v>24</v>
      </c>
      <c r="C86">
        <v>53</v>
      </c>
      <c r="D86" t="s">
        <v>6</v>
      </c>
      <c r="E86">
        <v>2023</v>
      </c>
      <c r="F86" s="1">
        <v>45170</v>
      </c>
      <c r="G86" t="s">
        <v>39</v>
      </c>
      <c r="H86" t="str">
        <f>_xlfn.XLOOKUP(B86,Data!T:T,Data!W:W)</f>
        <v>North</v>
      </c>
      <c r="I86" s="1">
        <f>_xlfn.XLOOKUP($B86,Data!$T:$T,Data!U:U)</f>
        <v>40483</v>
      </c>
      <c r="J86" s="1" t="str">
        <f>IF(_xlfn.XLOOKUP($B86,Data!$T:$T,Data!V:V)=0,"",_xlfn.XLOOKUP($B86,Data!$T:$T,Data!V:V))</f>
        <v/>
      </c>
      <c r="K86" t="str">
        <f t="shared" si="1"/>
        <v>Active</v>
      </c>
    </row>
    <row r="87" spans="1:11" x14ac:dyDescent="0.35">
      <c r="A87" t="s">
        <v>30</v>
      </c>
      <c r="B87" t="s">
        <v>25</v>
      </c>
      <c r="C87">
        <v>33</v>
      </c>
      <c r="D87" t="s">
        <v>6</v>
      </c>
      <c r="E87">
        <v>2023</v>
      </c>
      <c r="F87" s="1">
        <v>45170</v>
      </c>
      <c r="G87" t="s">
        <v>39</v>
      </c>
      <c r="H87" t="str">
        <f>_xlfn.XLOOKUP(B87,Data!T:T,Data!W:W)</f>
        <v>South</v>
      </c>
      <c r="I87" s="1">
        <f>_xlfn.XLOOKUP($B87,Data!$T:$T,Data!U:U)</f>
        <v>44470</v>
      </c>
      <c r="J87" s="1" t="str">
        <f>IF(_xlfn.XLOOKUP($B87,Data!$T:$T,Data!V:V)=0,"",_xlfn.XLOOKUP($B87,Data!$T:$T,Data!V:V))</f>
        <v/>
      </c>
      <c r="K87" t="str">
        <f t="shared" si="1"/>
        <v>Active</v>
      </c>
    </row>
    <row r="88" spans="1:11" x14ac:dyDescent="0.35">
      <c r="A88" t="s">
        <v>30</v>
      </c>
      <c r="B88" t="s">
        <v>26</v>
      </c>
      <c r="C88">
        <v>80</v>
      </c>
      <c r="D88" t="s">
        <v>6</v>
      </c>
      <c r="E88">
        <v>2023</v>
      </c>
      <c r="F88" s="1">
        <v>45170</v>
      </c>
      <c r="G88" t="s">
        <v>39</v>
      </c>
      <c r="H88" t="str">
        <f>_xlfn.XLOOKUP(B88,Data!T:T,Data!W:W)</f>
        <v>South</v>
      </c>
      <c r="I88" s="1">
        <f>_xlfn.XLOOKUP($B88,Data!$T:$T,Data!U:U)</f>
        <v>43344</v>
      </c>
      <c r="J88" s="1" t="str">
        <f>IF(_xlfn.XLOOKUP($B88,Data!$T:$T,Data!V:V)=0,"",_xlfn.XLOOKUP($B88,Data!$T:$T,Data!V:V))</f>
        <v/>
      </c>
      <c r="K88" t="str">
        <f t="shared" si="1"/>
        <v>Active</v>
      </c>
    </row>
    <row r="89" spans="1:11" x14ac:dyDescent="0.35">
      <c r="A89" t="s">
        <v>30</v>
      </c>
      <c r="B89" t="s">
        <v>27</v>
      </c>
      <c r="C89">
        <v>0</v>
      </c>
      <c r="D89" t="s">
        <v>6</v>
      </c>
      <c r="E89">
        <v>2023</v>
      </c>
      <c r="F89" s="1">
        <v>45170</v>
      </c>
      <c r="G89" t="s">
        <v>39</v>
      </c>
      <c r="H89" t="str">
        <f>_xlfn.XLOOKUP(B89,Data!T:T,Data!W:W)</f>
        <v>North</v>
      </c>
      <c r="I89" s="1">
        <f>_xlfn.XLOOKUP($B89,Data!$T:$T,Data!U:U)</f>
        <v>45200</v>
      </c>
      <c r="J89" s="1" t="str">
        <f>IF(_xlfn.XLOOKUP($B89,Data!$T:$T,Data!V:V)=0,"",_xlfn.XLOOKUP($B89,Data!$T:$T,Data!V:V))</f>
        <v/>
      </c>
      <c r="K89" t="str">
        <f t="shared" si="1"/>
        <v>Inactive</v>
      </c>
    </row>
    <row r="90" spans="1:11" x14ac:dyDescent="0.35">
      <c r="A90" t="s">
        <v>30</v>
      </c>
      <c r="B90" t="s">
        <v>28</v>
      </c>
      <c r="C90">
        <v>80</v>
      </c>
      <c r="D90" t="s">
        <v>6</v>
      </c>
      <c r="E90">
        <v>2023</v>
      </c>
      <c r="F90" s="1">
        <v>45170</v>
      </c>
      <c r="G90" t="s">
        <v>39</v>
      </c>
      <c r="H90" t="str">
        <f>_xlfn.XLOOKUP(B90,Data!T:T,Data!W:W)</f>
        <v>North</v>
      </c>
      <c r="I90" s="1">
        <f>_xlfn.XLOOKUP($B90,Data!$T:$T,Data!U:U)</f>
        <v>44593</v>
      </c>
      <c r="J90" s="1">
        <f>IF(_xlfn.XLOOKUP($B90,Data!$T:$T,Data!V:V)=0,"",_xlfn.XLOOKUP($B90,Data!$T:$T,Data!V:V))</f>
        <v>45169</v>
      </c>
      <c r="K90" t="str">
        <f t="shared" si="1"/>
        <v>Inactive</v>
      </c>
    </row>
    <row r="91" spans="1:11" x14ac:dyDescent="0.35">
      <c r="A91" t="s">
        <v>30</v>
      </c>
      <c r="B91" t="s">
        <v>29</v>
      </c>
      <c r="C91">
        <v>67</v>
      </c>
      <c r="D91" t="s">
        <v>6</v>
      </c>
      <c r="E91">
        <v>2023</v>
      </c>
      <c r="F91" s="1">
        <v>45170</v>
      </c>
      <c r="G91" t="s">
        <v>39</v>
      </c>
      <c r="H91" t="str">
        <f>_xlfn.XLOOKUP(B91,Data!T:T,Data!W:W)</f>
        <v>South</v>
      </c>
      <c r="I91" s="1">
        <f>_xlfn.XLOOKUP($B91,Data!$T:$T,Data!U:U)</f>
        <v>43525</v>
      </c>
      <c r="J91" s="1" t="str">
        <f>IF(_xlfn.XLOOKUP($B91,Data!$T:$T,Data!V:V)=0,"",_xlfn.XLOOKUP($B91,Data!$T:$T,Data!V:V))</f>
        <v/>
      </c>
      <c r="K91" t="str">
        <f t="shared" si="1"/>
        <v>Active</v>
      </c>
    </row>
    <row r="92" spans="1:11" x14ac:dyDescent="0.35">
      <c r="A92" t="s">
        <v>31</v>
      </c>
      <c r="B92" t="s">
        <v>19</v>
      </c>
      <c r="C92">
        <v>2</v>
      </c>
      <c r="D92" t="s">
        <v>6</v>
      </c>
      <c r="E92">
        <v>2023</v>
      </c>
      <c r="F92" s="1">
        <v>45170</v>
      </c>
      <c r="G92" t="s">
        <v>40</v>
      </c>
      <c r="H92" t="str">
        <f>_xlfn.XLOOKUP(B92,Data!T:T,Data!W:W)</f>
        <v>South</v>
      </c>
      <c r="I92" s="1">
        <f>_xlfn.XLOOKUP($B92,Data!$T:$T,Data!U:U)</f>
        <v>43922</v>
      </c>
      <c r="J92" s="1" t="str">
        <f>IF(_xlfn.XLOOKUP($B92,Data!$T:$T,Data!V:V)=0,"",_xlfn.XLOOKUP($B92,Data!$T:$T,Data!V:V))</f>
        <v/>
      </c>
      <c r="K92" t="str">
        <f t="shared" si="1"/>
        <v>Active</v>
      </c>
    </row>
    <row r="93" spans="1:11" x14ac:dyDescent="0.35">
      <c r="A93" t="s">
        <v>31</v>
      </c>
      <c r="B93" t="s">
        <v>21</v>
      </c>
      <c r="C93">
        <v>3</v>
      </c>
      <c r="D93" t="s">
        <v>6</v>
      </c>
      <c r="E93">
        <v>2023</v>
      </c>
      <c r="F93" s="1">
        <v>45170</v>
      </c>
      <c r="G93" t="s">
        <v>40</v>
      </c>
      <c r="H93" t="str">
        <f>_xlfn.XLOOKUP(B93,Data!T:T,Data!W:W)</f>
        <v>North</v>
      </c>
      <c r="I93" s="1">
        <f>_xlfn.XLOOKUP($B93,Data!$T:$T,Data!U:U)</f>
        <v>42522</v>
      </c>
      <c r="J93" s="1" t="str">
        <f>IF(_xlfn.XLOOKUP($B93,Data!$T:$T,Data!V:V)=0,"",_xlfn.XLOOKUP($B93,Data!$T:$T,Data!V:V))</f>
        <v/>
      </c>
      <c r="K93" t="str">
        <f t="shared" si="1"/>
        <v>Active</v>
      </c>
    </row>
    <row r="94" spans="1:11" x14ac:dyDescent="0.35">
      <c r="A94" t="s">
        <v>31</v>
      </c>
      <c r="B94" t="s">
        <v>23</v>
      </c>
      <c r="C94">
        <v>3</v>
      </c>
      <c r="D94" t="s">
        <v>6</v>
      </c>
      <c r="E94">
        <v>2023</v>
      </c>
      <c r="F94" s="1">
        <v>45170</v>
      </c>
      <c r="G94" t="s">
        <v>40</v>
      </c>
      <c r="H94" t="str">
        <f>_xlfn.XLOOKUP(B94,Data!T:T,Data!W:W)</f>
        <v>North</v>
      </c>
      <c r="I94" s="1">
        <f>_xlfn.XLOOKUP($B94,Data!$T:$T,Data!U:U)</f>
        <v>44440</v>
      </c>
      <c r="J94" s="1" t="str">
        <f>IF(_xlfn.XLOOKUP($B94,Data!$T:$T,Data!V:V)=0,"",_xlfn.XLOOKUP($B94,Data!$T:$T,Data!V:V))</f>
        <v/>
      </c>
      <c r="K94" t="str">
        <f t="shared" si="1"/>
        <v>Active</v>
      </c>
    </row>
    <row r="95" spans="1:11" x14ac:dyDescent="0.35">
      <c r="A95" t="s">
        <v>31</v>
      </c>
      <c r="B95" t="s">
        <v>24</v>
      </c>
      <c r="C95">
        <v>1</v>
      </c>
      <c r="D95" t="s">
        <v>6</v>
      </c>
      <c r="E95">
        <v>2023</v>
      </c>
      <c r="F95" s="1">
        <v>45170</v>
      </c>
      <c r="G95" t="s">
        <v>40</v>
      </c>
      <c r="H95" t="str">
        <f>_xlfn.XLOOKUP(B95,Data!T:T,Data!W:W)</f>
        <v>North</v>
      </c>
      <c r="I95" s="1">
        <f>_xlfn.XLOOKUP($B95,Data!$T:$T,Data!U:U)</f>
        <v>40483</v>
      </c>
      <c r="J95" s="1" t="str">
        <f>IF(_xlfn.XLOOKUP($B95,Data!$T:$T,Data!V:V)=0,"",_xlfn.XLOOKUP($B95,Data!$T:$T,Data!V:V))</f>
        <v/>
      </c>
      <c r="K95" t="str">
        <f t="shared" si="1"/>
        <v>Active</v>
      </c>
    </row>
    <row r="96" spans="1:11" x14ac:dyDescent="0.35">
      <c r="A96" t="s">
        <v>31</v>
      </c>
      <c r="B96" t="s">
        <v>25</v>
      </c>
      <c r="C96">
        <v>1</v>
      </c>
      <c r="D96" t="s">
        <v>6</v>
      </c>
      <c r="E96">
        <v>2023</v>
      </c>
      <c r="F96" s="1">
        <v>45170</v>
      </c>
      <c r="G96" t="s">
        <v>40</v>
      </c>
      <c r="H96" t="str">
        <f>_xlfn.XLOOKUP(B96,Data!T:T,Data!W:W)</f>
        <v>South</v>
      </c>
      <c r="I96" s="1">
        <f>_xlfn.XLOOKUP($B96,Data!$T:$T,Data!U:U)</f>
        <v>44470</v>
      </c>
      <c r="J96" s="1" t="str">
        <f>IF(_xlfn.XLOOKUP($B96,Data!$T:$T,Data!V:V)=0,"",_xlfn.XLOOKUP($B96,Data!$T:$T,Data!V:V))</f>
        <v/>
      </c>
      <c r="K96" t="str">
        <f t="shared" si="1"/>
        <v>Active</v>
      </c>
    </row>
    <row r="97" spans="1:11" x14ac:dyDescent="0.35">
      <c r="A97" t="s">
        <v>31</v>
      </c>
      <c r="B97" t="s">
        <v>26</v>
      </c>
      <c r="C97">
        <v>2</v>
      </c>
      <c r="D97" t="s">
        <v>6</v>
      </c>
      <c r="E97">
        <v>2023</v>
      </c>
      <c r="F97" s="1">
        <v>45170</v>
      </c>
      <c r="G97" t="s">
        <v>40</v>
      </c>
      <c r="H97" t="str">
        <f>_xlfn.XLOOKUP(B97,Data!T:T,Data!W:W)</f>
        <v>South</v>
      </c>
      <c r="I97" s="1">
        <f>_xlfn.XLOOKUP($B97,Data!$T:$T,Data!U:U)</f>
        <v>43344</v>
      </c>
      <c r="J97" s="1" t="str">
        <f>IF(_xlfn.XLOOKUP($B97,Data!$T:$T,Data!V:V)=0,"",_xlfn.XLOOKUP($B97,Data!$T:$T,Data!V:V))</f>
        <v/>
      </c>
      <c r="K97" t="str">
        <f t="shared" si="1"/>
        <v>Active</v>
      </c>
    </row>
    <row r="98" spans="1:11" x14ac:dyDescent="0.35">
      <c r="A98" t="s">
        <v>31</v>
      </c>
      <c r="B98" t="s">
        <v>27</v>
      </c>
      <c r="C98">
        <v>0</v>
      </c>
      <c r="D98" t="s">
        <v>6</v>
      </c>
      <c r="E98">
        <v>2023</v>
      </c>
      <c r="F98" s="1">
        <v>45170</v>
      </c>
      <c r="G98" t="s">
        <v>40</v>
      </c>
      <c r="H98" t="str">
        <f>_xlfn.XLOOKUP(B98,Data!T:T,Data!W:W)</f>
        <v>North</v>
      </c>
      <c r="I98" s="1">
        <f>_xlfn.XLOOKUP($B98,Data!$T:$T,Data!U:U)</f>
        <v>45200</v>
      </c>
      <c r="J98" s="1" t="str">
        <f>IF(_xlfn.XLOOKUP($B98,Data!$T:$T,Data!V:V)=0,"",_xlfn.XLOOKUP($B98,Data!$T:$T,Data!V:V))</f>
        <v/>
      </c>
      <c r="K98" t="str">
        <f t="shared" si="1"/>
        <v>Inactive</v>
      </c>
    </row>
    <row r="99" spans="1:11" x14ac:dyDescent="0.35">
      <c r="A99" t="s">
        <v>31</v>
      </c>
      <c r="B99" t="s">
        <v>28</v>
      </c>
      <c r="C99">
        <v>0</v>
      </c>
      <c r="D99" t="s">
        <v>6</v>
      </c>
      <c r="E99">
        <v>2023</v>
      </c>
      <c r="F99" s="1">
        <v>45170</v>
      </c>
      <c r="G99" t="s">
        <v>40</v>
      </c>
      <c r="H99" t="str">
        <f>_xlfn.XLOOKUP(B99,Data!T:T,Data!W:W)</f>
        <v>North</v>
      </c>
      <c r="I99" s="1">
        <f>_xlfn.XLOOKUP($B99,Data!$T:$T,Data!U:U)</f>
        <v>44593</v>
      </c>
      <c r="J99" s="1">
        <f>IF(_xlfn.XLOOKUP($B99,Data!$T:$T,Data!V:V)=0,"",_xlfn.XLOOKUP($B99,Data!$T:$T,Data!V:V))</f>
        <v>45169</v>
      </c>
      <c r="K99" t="str">
        <f t="shared" si="1"/>
        <v>Inactive</v>
      </c>
    </row>
    <row r="100" spans="1:11" x14ac:dyDescent="0.35">
      <c r="A100" t="s">
        <v>31</v>
      </c>
      <c r="B100" t="s">
        <v>29</v>
      </c>
      <c r="C100">
        <v>3</v>
      </c>
      <c r="D100" t="s">
        <v>6</v>
      </c>
      <c r="E100">
        <v>2023</v>
      </c>
      <c r="F100" s="1">
        <v>45170</v>
      </c>
      <c r="G100" t="s">
        <v>40</v>
      </c>
      <c r="H100" t="str">
        <f>_xlfn.XLOOKUP(B100,Data!T:T,Data!W:W)</f>
        <v>South</v>
      </c>
      <c r="I100" s="1">
        <f>_xlfn.XLOOKUP($B100,Data!$T:$T,Data!U:U)</f>
        <v>43525</v>
      </c>
      <c r="J100" s="1" t="str">
        <f>IF(_xlfn.XLOOKUP($B100,Data!$T:$T,Data!V:V)=0,"",_xlfn.XLOOKUP($B100,Data!$T:$T,Data!V:V))</f>
        <v/>
      </c>
      <c r="K100" t="str">
        <f t="shared" si="1"/>
        <v>Active</v>
      </c>
    </row>
    <row r="101" spans="1:11" x14ac:dyDescent="0.35">
      <c r="A101" t="s">
        <v>32</v>
      </c>
      <c r="B101" t="s">
        <v>19</v>
      </c>
      <c r="C101">
        <v>3</v>
      </c>
      <c r="D101" t="s">
        <v>6</v>
      </c>
      <c r="E101">
        <v>2023</v>
      </c>
      <c r="F101" s="1">
        <v>45170</v>
      </c>
      <c r="G101" t="s">
        <v>39</v>
      </c>
      <c r="H101" t="str">
        <f>_xlfn.XLOOKUP(B101,Data!T:T,Data!W:W)</f>
        <v>South</v>
      </c>
      <c r="I101" s="1">
        <f>_xlfn.XLOOKUP($B101,Data!$T:$T,Data!U:U)</f>
        <v>43922</v>
      </c>
      <c r="J101" s="1" t="str">
        <f>IF(_xlfn.XLOOKUP($B101,Data!$T:$T,Data!V:V)=0,"",_xlfn.XLOOKUP($B101,Data!$T:$T,Data!V:V))</f>
        <v/>
      </c>
      <c r="K101" t="str">
        <f t="shared" si="1"/>
        <v>Active</v>
      </c>
    </row>
    <row r="102" spans="1:11" x14ac:dyDescent="0.35">
      <c r="A102" t="s">
        <v>32</v>
      </c>
      <c r="B102" t="s">
        <v>21</v>
      </c>
      <c r="C102">
        <v>3</v>
      </c>
      <c r="D102" t="s">
        <v>6</v>
      </c>
      <c r="E102">
        <v>2023</v>
      </c>
      <c r="F102" s="1">
        <v>45170</v>
      </c>
      <c r="G102" t="s">
        <v>39</v>
      </c>
      <c r="H102" t="str">
        <f>_xlfn.XLOOKUP(B102,Data!T:T,Data!W:W)</f>
        <v>North</v>
      </c>
      <c r="I102" s="1">
        <f>_xlfn.XLOOKUP($B102,Data!$T:$T,Data!U:U)</f>
        <v>42522</v>
      </c>
      <c r="J102" s="1" t="str">
        <f>IF(_xlfn.XLOOKUP($B102,Data!$T:$T,Data!V:V)=0,"",_xlfn.XLOOKUP($B102,Data!$T:$T,Data!V:V))</f>
        <v/>
      </c>
      <c r="K102" t="str">
        <f t="shared" si="1"/>
        <v>Active</v>
      </c>
    </row>
    <row r="103" spans="1:11" x14ac:dyDescent="0.35">
      <c r="A103" t="s">
        <v>32</v>
      </c>
      <c r="B103" t="s">
        <v>23</v>
      </c>
      <c r="C103">
        <v>3</v>
      </c>
      <c r="D103" t="s">
        <v>6</v>
      </c>
      <c r="E103">
        <v>2023</v>
      </c>
      <c r="F103" s="1">
        <v>45170</v>
      </c>
      <c r="G103" t="s">
        <v>39</v>
      </c>
      <c r="H103" t="str">
        <f>_xlfn.XLOOKUP(B103,Data!T:T,Data!W:W)</f>
        <v>North</v>
      </c>
      <c r="I103" s="1">
        <f>_xlfn.XLOOKUP($B103,Data!$T:$T,Data!U:U)</f>
        <v>44440</v>
      </c>
      <c r="J103" s="1" t="str">
        <f>IF(_xlfn.XLOOKUP($B103,Data!$T:$T,Data!V:V)=0,"",_xlfn.XLOOKUP($B103,Data!$T:$T,Data!V:V))</f>
        <v/>
      </c>
      <c r="K103" t="str">
        <f t="shared" si="1"/>
        <v>Active</v>
      </c>
    </row>
    <row r="104" spans="1:11" x14ac:dyDescent="0.35">
      <c r="A104" t="s">
        <v>32</v>
      </c>
      <c r="B104" t="s">
        <v>24</v>
      </c>
      <c r="C104">
        <v>2</v>
      </c>
      <c r="D104" t="s">
        <v>6</v>
      </c>
      <c r="E104">
        <v>2023</v>
      </c>
      <c r="F104" s="1">
        <v>45170</v>
      </c>
      <c r="G104" t="s">
        <v>39</v>
      </c>
      <c r="H104" t="str">
        <f>_xlfn.XLOOKUP(B104,Data!T:T,Data!W:W)</f>
        <v>North</v>
      </c>
      <c r="I104" s="1">
        <f>_xlfn.XLOOKUP($B104,Data!$T:$T,Data!U:U)</f>
        <v>40483</v>
      </c>
      <c r="J104" s="1" t="str">
        <f>IF(_xlfn.XLOOKUP($B104,Data!$T:$T,Data!V:V)=0,"",_xlfn.XLOOKUP($B104,Data!$T:$T,Data!V:V))</f>
        <v/>
      </c>
      <c r="K104" t="str">
        <f t="shared" si="1"/>
        <v>Active</v>
      </c>
    </row>
    <row r="105" spans="1:11" x14ac:dyDescent="0.35">
      <c r="A105" t="s">
        <v>32</v>
      </c>
      <c r="B105" t="s">
        <v>25</v>
      </c>
      <c r="C105">
        <v>1</v>
      </c>
      <c r="D105" t="s">
        <v>6</v>
      </c>
      <c r="E105">
        <v>2023</v>
      </c>
      <c r="F105" s="1">
        <v>45170</v>
      </c>
      <c r="G105" t="s">
        <v>39</v>
      </c>
      <c r="H105" t="str">
        <f>_xlfn.XLOOKUP(B105,Data!T:T,Data!W:W)</f>
        <v>South</v>
      </c>
      <c r="I105" s="1">
        <f>_xlfn.XLOOKUP($B105,Data!$T:$T,Data!U:U)</f>
        <v>44470</v>
      </c>
      <c r="J105" s="1" t="str">
        <f>IF(_xlfn.XLOOKUP($B105,Data!$T:$T,Data!V:V)=0,"",_xlfn.XLOOKUP($B105,Data!$T:$T,Data!V:V))</f>
        <v/>
      </c>
      <c r="K105" t="str">
        <f t="shared" si="1"/>
        <v>Active</v>
      </c>
    </row>
    <row r="106" spans="1:11" x14ac:dyDescent="0.35">
      <c r="A106" t="s">
        <v>32</v>
      </c>
      <c r="B106" t="s">
        <v>26</v>
      </c>
      <c r="C106">
        <v>3</v>
      </c>
      <c r="D106" t="s">
        <v>6</v>
      </c>
      <c r="E106">
        <v>2023</v>
      </c>
      <c r="F106" s="1">
        <v>45170</v>
      </c>
      <c r="G106" t="s">
        <v>39</v>
      </c>
      <c r="H106" t="str">
        <f>_xlfn.XLOOKUP(B106,Data!T:T,Data!W:W)</f>
        <v>South</v>
      </c>
      <c r="I106" s="1">
        <f>_xlfn.XLOOKUP($B106,Data!$T:$T,Data!U:U)</f>
        <v>43344</v>
      </c>
      <c r="J106" s="1" t="str">
        <f>IF(_xlfn.XLOOKUP($B106,Data!$T:$T,Data!V:V)=0,"",_xlfn.XLOOKUP($B106,Data!$T:$T,Data!V:V))</f>
        <v/>
      </c>
      <c r="K106" t="str">
        <f t="shared" si="1"/>
        <v>Active</v>
      </c>
    </row>
    <row r="107" spans="1:11" x14ac:dyDescent="0.35">
      <c r="A107" t="s">
        <v>32</v>
      </c>
      <c r="B107" t="s">
        <v>27</v>
      </c>
      <c r="C107">
        <v>0</v>
      </c>
      <c r="D107" t="s">
        <v>6</v>
      </c>
      <c r="E107">
        <v>2023</v>
      </c>
      <c r="F107" s="1">
        <v>45170</v>
      </c>
      <c r="G107" t="s">
        <v>39</v>
      </c>
      <c r="H107" t="str">
        <f>_xlfn.XLOOKUP(B107,Data!T:T,Data!W:W)</f>
        <v>North</v>
      </c>
      <c r="I107" s="1">
        <f>_xlfn.XLOOKUP($B107,Data!$T:$T,Data!U:U)</f>
        <v>45200</v>
      </c>
      <c r="J107" s="1" t="str">
        <f>IF(_xlfn.XLOOKUP($B107,Data!$T:$T,Data!V:V)=0,"",_xlfn.XLOOKUP($B107,Data!$T:$T,Data!V:V))</f>
        <v/>
      </c>
      <c r="K107" t="str">
        <f t="shared" si="1"/>
        <v>Inactive</v>
      </c>
    </row>
    <row r="108" spans="1:11" x14ac:dyDescent="0.35">
      <c r="A108" t="s">
        <v>32</v>
      </c>
      <c r="B108" t="s">
        <v>28</v>
      </c>
      <c r="C108">
        <v>3</v>
      </c>
      <c r="D108" t="s">
        <v>6</v>
      </c>
      <c r="E108">
        <v>2023</v>
      </c>
      <c r="F108" s="1">
        <v>45170</v>
      </c>
      <c r="G108" t="s">
        <v>39</v>
      </c>
      <c r="H108" t="str">
        <f>_xlfn.XLOOKUP(B108,Data!T:T,Data!W:W)</f>
        <v>North</v>
      </c>
      <c r="I108" s="1">
        <f>_xlfn.XLOOKUP($B108,Data!$T:$T,Data!U:U)</f>
        <v>44593</v>
      </c>
      <c r="J108" s="1">
        <f>IF(_xlfn.XLOOKUP($B108,Data!$T:$T,Data!V:V)=0,"",_xlfn.XLOOKUP($B108,Data!$T:$T,Data!V:V))</f>
        <v>45169</v>
      </c>
      <c r="K108" t="str">
        <f t="shared" si="1"/>
        <v>Inactive</v>
      </c>
    </row>
    <row r="109" spans="1:11" x14ac:dyDescent="0.35">
      <c r="A109" t="s">
        <v>32</v>
      </c>
      <c r="B109" t="s">
        <v>29</v>
      </c>
      <c r="C109">
        <v>3</v>
      </c>
      <c r="D109" t="s">
        <v>6</v>
      </c>
      <c r="E109">
        <v>2023</v>
      </c>
      <c r="F109" s="1">
        <v>45170</v>
      </c>
      <c r="G109" t="s">
        <v>39</v>
      </c>
      <c r="H109" t="str">
        <f>_xlfn.XLOOKUP(B109,Data!T:T,Data!W:W)</f>
        <v>South</v>
      </c>
      <c r="I109" s="1">
        <f>_xlfn.XLOOKUP($B109,Data!$T:$T,Data!U:U)</f>
        <v>43525</v>
      </c>
      <c r="J109" s="1" t="str">
        <f>IF(_xlfn.XLOOKUP($B109,Data!$T:$T,Data!V:V)=0,"",_xlfn.XLOOKUP($B109,Data!$T:$T,Data!V:V))</f>
        <v/>
      </c>
      <c r="K109" t="str">
        <f t="shared" si="1"/>
        <v>Active</v>
      </c>
    </row>
    <row r="110" spans="1:11" x14ac:dyDescent="0.35">
      <c r="A110" t="s">
        <v>1</v>
      </c>
      <c r="B110" t="s">
        <v>19</v>
      </c>
      <c r="C110">
        <v>56</v>
      </c>
      <c r="D110" t="s">
        <v>7</v>
      </c>
      <c r="E110">
        <v>2023</v>
      </c>
      <c r="F110" s="1">
        <v>45200</v>
      </c>
      <c r="G110" t="s">
        <v>40</v>
      </c>
      <c r="H110" t="str">
        <f>_xlfn.XLOOKUP(B110,Data!T:T,Data!W:W)</f>
        <v>South</v>
      </c>
      <c r="I110" s="1">
        <f>_xlfn.XLOOKUP($B110,Data!$T:$T,Data!U:U)</f>
        <v>43922</v>
      </c>
      <c r="J110" s="1" t="str">
        <f>IF(_xlfn.XLOOKUP($B110,Data!$T:$T,Data!V:V)=0,"",_xlfn.XLOOKUP($B110,Data!$T:$T,Data!V:V))</f>
        <v/>
      </c>
      <c r="K110" t="str">
        <f t="shared" si="1"/>
        <v>Active</v>
      </c>
    </row>
    <row r="111" spans="1:11" x14ac:dyDescent="0.35">
      <c r="A111" t="s">
        <v>1</v>
      </c>
      <c r="B111" t="s">
        <v>21</v>
      </c>
      <c r="C111">
        <v>80</v>
      </c>
      <c r="D111" t="s">
        <v>7</v>
      </c>
      <c r="E111">
        <v>2023</v>
      </c>
      <c r="F111" s="1">
        <v>45200</v>
      </c>
      <c r="G111" t="s">
        <v>40</v>
      </c>
      <c r="H111" t="str">
        <f>_xlfn.XLOOKUP(B111,Data!T:T,Data!W:W)</f>
        <v>North</v>
      </c>
      <c r="I111" s="1">
        <f>_xlfn.XLOOKUP($B111,Data!$T:$T,Data!U:U)</f>
        <v>42522</v>
      </c>
      <c r="J111" s="1" t="str">
        <f>IF(_xlfn.XLOOKUP($B111,Data!$T:$T,Data!V:V)=0,"",_xlfn.XLOOKUP($B111,Data!$T:$T,Data!V:V))</f>
        <v/>
      </c>
      <c r="K111" t="str">
        <f t="shared" si="1"/>
        <v>Active</v>
      </c>
    </row>
    <row r="112" spans="1:11" x14ac:dyDescent="0.35">
      <c r="A112" t="s">
        <v>1</v>
      </c>
      <c r="B112" t="s">
        <v>23</v>
      </c>
      <c r="C112">
        <v>120</v>
      </c>
      <c r="D112" t="s">
        <v>7</v>
      </c>
      <c r="E112">
        <v>2023</v>
      </c>
      <c r="F112" s="1">
        <v>45200</v>
      </c>
      <c r="G112" t="s">
        <v>40</v>
      </c>
      <c r="H112" t="str">
        <f>_xlfn.XLOOKUP(B112,Data!T:T,Data!W:W)</f>
        <v>North</v>
      </c>
      <c r="I112" s="1">
        <f>_xlfn.XLOOKUP($B112,Data!$T:$T,Data!U:U)</f>
        <v>44440</v>
      </c>
      <c r="J112" s="1" t="str">
        <f>IF(_xlfn.XLOOKUP($B112,Data!$T:$T,Data!V:V)=0,"",_xlfn.XLOOKUP($B112,Data!$T:$T,Data!V:V))</f>
        <v/>
      </c>
      <c r="K112" t="str">
        <f t="shared" si="1"/>
        <v>Active</v>
      </c>
    </row>
    <row r="113" spans="1:11" x14ac:dyDescent="0.35">
      <c r="A113" t="s">
        <v>1</v>
      </c>
      <c r="B113" t="s">
        <v>24</v>
      </c>
      <c r="C113">
        <v>34</v>
      </c>
      <c r="D113" t="s">
        <v>7</v>
      </c>
      <c r="E113">
        <v>2023</v>
      </c>
      <c r="F113" s="1">
        <v>45200</v>
      </c>
      <c r="G113" t="s">
        <v>40</v>
      </c>
      <c r="H113" t="str">
        <f>_xlfn.XLOOKUP(B113,Data!T:T,Data!W:W)</f>
        <v>North</v>
      </c>
      <c r="I113" s="1">
        <f>_xlfn.XLOOKUP($B113,Data!$T:$T,Data!U:U)</f>
        <v>40483</v>
      </c>
      <c r="J113" s="1" t="str">
        <f>IF(_xlfn.XLOOKUP($B113,Data!$T:$T,Data!V:V)=0,"",_xlfn.XLOOKUP($B113,Data!$T:$T,Data!V:V))</f>
        <v/>
      </c>
      <c r="K113" t="str">
        <f t="shared" si="1"/>
        <v>Active</v>
      </c>
    </row>
    <row r="114" spans="1:11" x14ac:dyDescent="0.35">
      <c r="A114" t="s">
        <v>1</v>
      </c>
      <c r="B114" t="s">
        <v>25</v>
      </c>
      <c r="C114">
        <v>26</v>
      </c>
      <c r="D114" t="s">
        <v>7</v>
      </c>
      <c r="E114">
        <v>2023</v>
      </c>
      <c r="F114" s="1">
        <v>45200</v>
      </c>
      <c r="G114" t="s">
        <v>40</v>
      </c>
      <c r="H114" t="str">
        <f>_xlfn.XLOOKUP(B114,Data!T:T,Data!W:W)</f>
        <v>South</v>
      </c>
      <c r="I114" s="1">
        <f>_xlfn.XLOOKUP($B114,Data!$T:$T,Data!U:U)</f>
        <v>44470</v>
      </c>
      <c r="J114" s="1" t="str">
        <f>IF(_xlfn.XLOOKUP($B114,Data!$T:$T,Data!V:V)=0,"",_xlfn.XLOOKUP($B114,Data!$T:$T,Data!V:V))</f>
        <v/>
      </c>
      <c r="K114" t="str">
        <f t="shared" si="1"/>
        <v>Active</v>
      </c>
    </row>
    <row r="115" spans="1:11" x14ac:dyDescent="0.35">
      <c r="A115" t="s">
        <v>1</v>
      </c>
      <c r="B115" t="s">
        <v>26</v>
      </c>
      <c r="C115">
        <v>53</v>
      </c>
      <c r="D115" t="s">
        <v>7</v>
      </c>
      <c r="E115">
        <v>2023</v>
      </c>
      <c r="F115" s="1">
        <v>45200</v>
      </c>
      <c r="G115" t="s">
        <v>40</v>
      </c>
      <c r="H115" t="str">
        <f>_xlfn.XLOOKUP(B115,Data!T:T,Data!W:W)</f>
        <v>South</v>
      </c>
      <c r="I115" s="1">
        <f>_xlfn.XLOOKUP($B115,Data!$T:$T,Data!U:U)</f>
        <v>43344</v>
      </c>
      <c r="J115" s="1" t="str">
        <f>IF(_xlfn.XLOOKUP($B115,Data!$T:$T,Data!V:V)=0,"",_xlfn.XLOOKUP($B115,Data!$T:$T,Data!V:V))</f>
        <v/>
      </c>
      <c r="K115" t="str">
        <f t="shared" si="1"/>
        <v>Active</v>
      </c>
    </row>
    <row r="116" spans="1:11" x14ac:dyDescent="0.35">
      <c r="A116" t="s">
        <v>1</v>
      </c>
      <c r="B116" t="s">
        <v>27</v>
      </c>
      <c r="C116">
        <v>10</v>
      </c>
      <c r="D116" t="s">
        <v>7</v>
      </c>
      <c r="E116">
        <v>2023</v>
      </c>
      <c r="F116" s="1">
        <v>45200</v>
      </c>
      <c r="G116" t="s">
        <v>40</v>
      </c>
      <c r="H116" t="str">
        <f>_xlfn.XLOOKUP(B116,Data!T:T,Data!W:W)</f>
        <v>North</v>
      </c>
      <c r="I116" s="1">
        <f>_xlfn.XLOOKUP($B116,Data!$T:$T,Data!U:U)</f>
        <v>45200</v>
      </c>
      <c r="J116" s="1" t="str">
        <f>IF(_xlfn.XLOOKUP($B116,Data!$T:$T,Data!V:V)=0,"",_xlfn.XLOOKUP($B116,Data!$T:$T,Data!V:V))</f>
        <v/>
      </c>
      <c r="K116" t="str">
        <f t="shared" si="1"/>
        <v>Active</v>
      </c>
    </row>
    <row r="117" spans="1:11" x14ac:dyDescent="0.35">
      <c r="A117" t="s">
        <v>1</v>
      </c>
      <c r="B117" t="s">
        <v>28</v>
      </c>
      <c r="C117">
        <v>0</v>
      </c>
      <c r="D117" t="s">
        <v>7</v>
      </c>
      <c r="E117">
        <v>2023</v>
      </c>
      <c r="F117" s="1">
        <v>45200</v>
      </c>
      <c r="G117" t="s">
        <v>40</v>
      </c>
      <c r="H117" t="str">
        <f>_xlfn.XLOOKUP(B117,Data!T:T,Data!W:W)</f>
        <v>North</v>
      </c>
      <c r="I117" s="1">
        <f>_xlfn.XLOOKUP($B117,Data!$T:$T,Data!U:U)</f>
        <v>44593</v>
      </c>
      <c r="J117" s="1">
        <f>IF(_xlfn.XLOOKUP($B117,Data!$T:$T,Data!V:V)=0,"",_xlfn.XLOOKUP($B117,Data!$T:$T,Data!V:V))</f>
        <v>45169</v>
      </c>
      <c r="K117" t="str">
        <f t="shared" si="1"/>
        <v>Inactive</v>
      </c>
    </row>
    <row r="118" spans="1:11" x14ac:dyDescent="0.35">
      <c r="A118" t="s">
        <v>1</v>
      </c>
      <c r="B118" t="s">
        <v>29</v>
      </c>
      <c r="C118">
        <v>80</v>
      </c>
      <c r="D118" t="s">
        <v>7</v>
      </c>
      <c r="E118">
        <v>2023</v>
      </c>
      <c r="F118" s="1">
        <v>45200</v>
      </c>
      <c r="G118" t="s">
        <v>40</v>
      </c>
      <c r="H118" t="str">
        <f>_xlfn.XLOOKUP(B118,Data!T:T,Data!W:W)</f>
        <v>South</v>
      </c>
      <c r="I118" s="1">
        <f>_xlfn.XLOOKUP($B118,Data!$T:$T,Data!U:U)</f>
        <v>43525</v>
      </c>
      <c r="J118" s="1" t="str">
        <f>IF(_xlfn.XLOOKUP($B118,Data!$T:$T,Data!V:V)=0,"",_xlfn.XLOOKUP($B118,Data!$T:$T,Data!V:V))</f>
        <v/>
      </c>
      <c r="K118" t="str">
        <f t="shared" si="1"/>
        <v>Active</v>
      </c>
    </row>
    <row r="119" spans="1:11" x14ac:dyDescent="0.35">
      <c r="A119" t="s">
        <v>30</v>
      </c>
      <c r="B119" t="s">
        <v>19</v>
      </c>
      <c r="C119">
        <v>72</v>
      </c>
      <c r="D119" t="s">
        <v>7</v>
      </c>
      <c r="E119">
        <v>2023</v>
      </c>
      <c r="F119" s="1">
        <v>45200</v>
      </c>
      <c r="G119" t="s">
        <v>39</v>
      </c>
      <c r="H119" t="str">
        <f>_xlfn.XLOOKUP(B119,Data!T:T,Data!W:W)</f>
        <v>South</v>
      </c>
      <c r="I119" s="1">
        <f>_xlfn.XLOOKUP($B119,Data!$T:$T,Data!U:U)</f>
        <v>43922</v>
      </c>
      <c r="J119" s="1" t="str">
        <f>IF(_xlfn.XLOOKUP($B119,Data!$T:$T,Data!V:V)=0,"",_xlfn.XLOOKUP($B119,Data!$T:$T,Data!V:V))</f>
        <v/>
      </c>
      <c r="K119" t="str">
        <f t="shared" si="1"/>
        <v>Active</v>
      </c>
    </row>
    <row r="120" spans="1:11" x14ac:dyDescent="0.35">
      <c r="A120" t="s">
        <v>30</v>
      </c>
      <c r="B120" t="s">
        <v>21</v>
      </c>
      <c r="C120">
        <v>72</v>
      </c>
      <c r="D120" t="s">
        <v>7</v>
      </c>
      <c r="E120">
        <v>2023</v>
      </c>
      <c r="F120" s="1">
        <v>45200</v>
      </c>
      <c r="G120" t="s">
        <v>39</v>
      </c>
      <c r="H120" t="str">
        <f>_xlfn.XLOOKUP(B120,Data!T:T,Data!W:W)</f>
        <v>North</v>
      </c>
      <c r="I120" s="1">
        <f>_xlfn.XLOOKUP($B120,Data!$T:$T,Data!U:U)</f>
        <v>42522</v>
      </c>
      <c r="J120" s="1" t="str">
        <f>IF(_xlfn.XLOOKUP($B120,Data!$T:$T,Data!V:V)=0,"",_xlfn.XLOOKUP($B120,Data!$T:$T,Data!V:V))</f>
        <v/>
      </c>
      <c r="K120" t="str">
        <f t="shared" si="1"/>
        <v>Active</v>
      </c>
    </row>
    <row r="121" spans="1:11" x14ac:dyDescent="0.35">
      <c r="A121" t="s">
        <v>30</v>
      </c>
      <c r="B121" t="s">
        <v>23</v>
      </c>
      <c r="C121">
        <v>72</v>
      </c>
      <c r="D121" t="s">
        <v>7</v>
      </c>
      <c r="E121">
        <v>2023</v>
      </c>
      <c r="F121" s="1">
        <v>45200</v>
      </c>
      <c r="G121" t="s">
        <v>39</v>
      </c>
      <c r="H121" t="str">
        <f>_xlfn.XLOOKUP(B121,Data!T:T,Data!W:W)</f>
        <v>North</v>
      </c>
      <c r="I121" s="1">
        <f>_xlfn.XLOOKUP($B121,Data!$T:$T,Data!U:U)</f>
        <v>44440</v>
      </c>
      <c r="J121" s="1" t="str">
        <f>IF(_xlfn.XLOOKUP($B121,Data!$T:$T,Data!V:V)=0,"",_xlfn.XLOOKUP($B121,Data!$T:$T,Data!V:V))</f>
        <v/>
      </c>
      <c r="K121" t="str">
        <f t="shared" si="1"/>
        <v>Active</v>
      </c>
    </row>
    <row r="122" spans="1:11" x14ac:dyDescent="0.35">
      <c r="A122" t="s">
        <v>30</v>
      </c>
      <c r="B122" t="s">
        <v>24</v>
      </c>
      <c r="C122">
        <v>58</v>
      </c>
      <c r="D122" t="s">
        <v>7</v>
      </c>
      <c r="E122">
        <v>2023</v>
      </c>
      <c r="F122" s="1">
        <v>45200</v>
      </c>
      <c r="G122" t="s">
        <v>39</v>
      </c>
      <c r="H122" t="str">
        <f>_xlfn.XLOOKUP(B122,Data!T:T,Data!W:W)</f>
        <v>North</v>
      </c>
      <c r="I122" s="1">
        <f>_xlfn.XLOOKUP($B122,Data!$T:$T,Data!U:U)</f>
        <v>40483</v>
      </c>
      <c r="J122" s="1" t="str">
        <f>IF(_xlfn.XLOOKUP($B122,Data!$T:$T,Data!V:V)=0,"",_xlfn.XLOOKUP($B122,Data!$T:$T,Data!V:V))</f>
        <v/>
      </c>
      <c r="K122" t="str">
        <f t="shared" si="1"/>
        <v>Active</v>
      </c>
    </row>
    <row r="123" spans="1:11" x14ac:dyDescent="0.35">
      <c r="A123" t="s">
        <v>30</v>
      </c>
      <c r="B123" t="s">
        <v>25</v>
      </c>
      <c r="C123">
        <v>36</v>
      </c>
      <c r="D123" t="s">
        <v>7</v>
      </c>
      <c r="E123">
        <v>2023</v>
      </c>
      <c r="F123" s="1">
        <v>45200</v>
      </c>
      <c r="G123" t="s">
        <v>39</v>
      </c>
      <c r="H123" t="str">
        <f>_xlfn.XLOOKUP(B123,Data!T:T,Data!W:W)</f>
        <v>South</v>
      </c>
      <c r="I123" s="1">
        <f>_xlfn.XLOOKUP($B123,Data!$T:$T,Data!U:U)</f>
        <v>44470</v>
      </c>
      <c r="J123" s="1" t="str">
        <f>IF(_xlfn.XLOOKUP($B123,Data!$T:$T,Data!V:V)=0,"",_xlfn.XLOOKUP($B123,Data!$T:$T,Data!V:V))</f>
        <v/>
      </c>
      <c r="K123" t="str">
        <f t="shared" si="1"/>
        <v>Active</v>
      </c>
    </row>
    <row r="124" spans="1:11" x14ac:dyDescent="0.35">
      <c r="A124" t="s">
        <v>30</v>
      </c>
      <c r="B124" t="s">
        <v>26</v>
      </c>
      <c r="C124">
        <v>87</v>
      </c>
      <c r="D124" t="s">
        <v>7</v>
      </c>
      <c r="E124">
        <v>2023</v>
      </c>
      <c r="F124" s="1">
        <v>45200</v>
      </c>
      <c r="G124" t="s">
        <v>39</v>
      </c>
      <c r="H124" t="str">
        <f>_xlfn.XLOOKUP(B124,Data!T:T,Data!W:W)</f>
        <v>South</v>
      </c>
      <c r="I124" s="1">
        <f>_xlfn.XLOOKUP($B124,Data!$T:$T,Data!U:U)</f>
        <v>43344</v>
      </c>
      <c r="J124" s="1" t="str">
        <f>IF(_xlfn.XLOOKUP($B124,Data!$T:$T,Data!V:V)=0,"",_xlfn.XLOOKUP($B124,Data!$T:$T,Data!V:V))</f>
        <v/>
      </c>
      <c r="K124" t="str">
        <f t="shared" si="1"/>
        <v>Active</v>
      </c>
    </row>
    <row r="125" spans="1:11" x14ac:dyDescent="0.35">
      <c r="A125" t="s">
        <v>30</v>
      </c>
      <c r="B125" t="s">
        <v>27</v>
      </c>
      <c r="C125">
        <v>58</v>
      </c>
      <c r="D125" t="s">
        <v>7</v>
      </c>
      <c r="E125">
        <v>2023</v>
      </c>
      <c r="F125" s="1">
        <v>45200</v>
      </c>
      <c r="G125" t="s">
        <v>39</v>
      </c>
      <c r="H125" t="str">
        <f>_xlfn.XLOOKUP(B125,Data!T:T,Data!W:W)</f>
        <v>North</v>
      </c>
      <c r="I125" s="1">
        <f>_xlfn.XLOOKUP($B125,Data!$T:$T,Data!U:U)</f>
        <v>45200</v>
      </c>
      <c r="J125" s="1" t="str">
        <f>IF(_xlfn.XLOOKUP($B125,Data!$T:$T,Data!V:V)=0,"",_xlfn.XLOOKUP($B125,Data!$T:$T,Data!V:V))</f>
        <v/>
      </c>
      <c r="K125" t="str">
        <f t="shared" si="1"/>
        <v>Active</v>
      </c>
    </row>
    <row r="126" spans="1:11" x14ac:dyDescent="0.35">
      <c r="A126" t="s">
        <v>30</v>
      </c>
      <c r="B126" t="s">
        <v>28</v>
      </c>
      <c r="C126">
        <v>0</v>
      </c>
      <c r="D126" t="s">
        <v>7</v>
      </c>
      <c r="E126">
        <v>2023</v>
      </c>
      <c r="F126" s="1">
        <v>45200</v>
      </c>
      <c r="G126" t="s">
        <v>39</v>
      </c>
      <c r="H126" t="str">
        <f>_xlfn.XLOOKUP(B126,Data!T:T,Data!W:W)</f>
        <v>North</v>
      </c>
      <c r="I126" s="1">
        <f>_xlfn.XLOOKUP($B126,Data!$T:$T,Data!U:U)</f>
        <v>44593</v>
      </c>
      <c r="J126" s="1">
        <f>IF(_xlfn.XLOOKUP($B126,Data!$T:$T,Data!V:V)=0,"",_xlfn.XLOOKUP($B126,Data!$T:$T,Data!V:V))</f>
        <v>45169</v>
      </c>
      <c r="K126" t="str">
        <f t="shared" si="1"/>
        <v>Inactive</v>
      </c>
    </row>
    <row r="127" spans="1:11" x14ac:dyDescent="0.35">
      <c r="A127" t="s">
        <v>30</v>
      </c>
      <c r="B127" t="s">
        <v>29</v>
      </c>
      <c r="C127">
        <v>72</v>
      </c>
      <c r="D127" t="s">
        <v>7</v>
      </c>
      <c r="E127">
        <v>2023</v>
      </c>
      <c r="F127" s="1">
        <v>45200</v>
      </c>
      <c r="G127" t="s">
        <v>39</v>
      </c>
      <c r="H127" t="str">
        <f>_xlfn.XLOOKUP(B127,Data!T:T,Data!W:W)</f>
        <v>South</v>
      </c>
      <c r="I127" s="1">
        <f>_xlfn.XLOOKUP($B127,Data!$T:$T,Data!U:U)</f>
        <v>43525</v>
      </c>
      <c r="J127" s="1" t="str">
        <f>IF(_xlfn.XLOOKUP($B127,Data!$T:$T,Data!V:V)=0,"",_xlfn.XLOOKUP($B127,Data!$T:$T,Data!V:V))</f>
        <v/>
      </c>
      <c r="K127" t="str">
        <f t="shared" si="1"/>
        <v>Active</v>
      </c>
    </row>
    <row r="128" spans="1:11" x14ac:dyDescent="0.35">
      <c r="A128" t="s">
        <v>31</v>
      </c>
      <c r="B128" t="s">
        <v>19</v>
      </c>
      <c r="C128">
        <v>4</v>
      </c>
      <c r="D128" t="s">
        <v>7</v>
      </c>
      <c r="E128">
        <v>2023</v>
      </c>
      <c r="F128" s="1">
        <v>45200</v>
      </c>
      <c r="G128" t="s">
        <v>40</v>
      </c>
      <c r="H128" t="str">
        <f>_xlfn.XLOOKUP(B128,Data!T:T,Data!W:W)</f>
        <v>South</v>
      </c>
      <c r="I128" s="1">
        <f>_xlfn.XLOOKUP($B128,Data!$T:$T,Data!U:U)</f>
        <v>43922</v>
      </c>
      <c r="J128" s="1" t="str">
        <f>IF(_xlfn.XLOOKUP($B128,Data!$T:$T,Data!V:V)=0,"",_xlfn.XLOOKUP($B128,Data!$T:$T,Data!V:V))</f>
        <v/>
      </c>
      <c r="K128" t="str">
        <f t="shared" si="1"/>
        <v>Active</v>
      </c>
    </row>
    <row r="129" spans="1:11" x14ac:dyDescent="0.35">
      <c r="A129" t="s">
        <v>31</v>
      </c>
      <c r="B129" t="s">
        <v>21</v>
      </c>
      <c r="C129">
        <v>3</v>
      </c>
      <c r="D129" t="s">
        <v>7</v>
      </c>
      <c r="E129">
        <v>2023</v>
      </c>
      <c r="F129" s="1">
        <v>45200</v>
      </c>
      <c r="G129" t="s">
        <v>40</v>
      </c>
      <c r="H129" t="str">
        <f>_xlfn.XLOOKUP(B129,Data!T:T,Data!W:W)</f>
        <v>North</v>
      </c>
      <c r="I129" s="1">
        <f>_xlfn.XLOOKUP($B129,Data!$T:$T,Data!U:U)</f>
        <v>42522</v>
      </c>
      <c r="J129" s="1" t="str">
        <f>IF(_xlfn.XLOOKUP($B129,Data!$T:$T,Data!V:V)=0,"",_xlfn.XLOOKUP($B129,Data!$T:$T,Data!V:V))</f>
        <v/>
      </c>
      <c r="K129" t="str">
        <f t="shared" si="1"/>
        <v>Active</v>
      </c>
    </row>
    <row r="130" spans="1:11" x14ac:dyDescent="0.35">
      <c r="A130" t="s">
        <v>31</v>
      </c>
      <c r="B130" t="s">
        <v>23</v>
      </c>
      <c r="C130">
        <v>4</v>
      </c>
      <c r="D130" t="s">
        <v>7</v>
      </c>
      <c r="E130">
        <v>2023</v>
      </c>
      <c r="F130" s="1">
        <v>45200</v>
      </c>
      <c r="G130" t="s">
        <v>40</v>
      </c>
      <c r="H130" t="str">
        <f>_xlfn.XLOOKUP(B130,Data!T:T,Data!W:W)</f>
        <v>North</v>
      </c>
      <c r="I130" s="1">
        <f>_xlfn.XLOOKUP($B130,Data!$T:$T,Data!U:U)</f>
        <v>44440</v>
      </c>
      <c r="J130" s="1" t="str">
        <f>IF(_xlfn.XLOOKUP($B130,Data!$T:$T,Data!V:V)=0,"",_xlfn.XLOOKUP($B130,Data!$T:$T,Data!V:V))</f>
        <v/>
      </c>
      <c r="K130" t="str">
        <f t="shared" si="1"/>
        <v>Active</v>
      </c>
    </row>
    <row r="131" spans="1:11" x14ac:dyDescent="0.35">
      <c r="A131" t="s">
        <v>31</v>
      </c>
      <c r="B131" t="s">
        <v>24</v>
      </c>
      <c r="C131">
        <v>2</v>
      </c>
      <c r="D131" t="s">
        <v>7</v>
      </c>
      <c r="E131">
        <v>2023</v>
      </c>
      <c r="F131" s="1">
        <v>45200</v>
      </c>
      <c r="G131" t="s">
        <v>40</v>
      </c>
      <c r="H131" t="str">
        <f>_xlfn.XLOOKUP(B131,Data!T:T,Data!W:W)</f>
        <v>North</v>
      </c>
      <c r="I131" s="1">
        <f>_xlfn.XLOOKUP($B131,Data!$T:$T,Data!U:U)</f>
        <v>40483</v>
      </c>
      <c r="J131" s="1" t="str">
        <f>IF(_xlfn.XLOOKUP($B131,Data!$T:$T,Data!V:V)=0,"",_xlfn.XLOOKUP($B131,Data!$T:$T,Data!V:V))</f>
        <v/>
      </c>
      <c r="K131" t="str">
        <f t="shared" ref="K131:K194" si="2">IF(AND(ISBLANK(J131),I131&gt;F131),"Active",IF(I131&gt;F131,"Inactive",IF(J131&gt;F131,"Active","Inactive")))</f>
        <v>Active</v>
      </c>
    </row>
    <row r="132" spans="1:11" x14ac:dyDescent="0.35">
      <c r="A132" t="s">
        <v>31</v>
      </c>
      <c r="B132" t="s">
        <v>25</v>
      </c>
      <c r="C132">
        <v>1</v>
      </c>
      <c r="D132" t="s">
        <v>7</v>
      </c>
      <c r="E132">
        <v>2023</v>
      </c>
      <c r="F132" s="1">
        <v>45200</v>
      </c>
      <c r="G132" t="s">
        <v>40</v>
      </c>
      <c r="H132" t="str">
        <f>_xlfn.XLOOKUP(B132,Data!T:T,Data!W:W)</f>
        <v>South</v>
      </c>
      <c r="I132" s="1">
        <f>_xlfn.XLOOKUP($B132,Data!$T:$T,Data!U:U)</f>
        <v>44470</v>
      </c>
      <c r="J132" s="1" t="str">
        <f>IF(_xlfn.XLOOKUP($B132,Data!$T:$T,Data!V:V)=0,"",_xlfn.XLOOKUP($B132,Data!$T:$T,Data!V:V))</f>
        <v/>
      </c>
      <c r="K132" t="str">
        <f t="shared" si="2"/>
        <v>Active</v>
      </c>
    </row>
    <row r="133" spans="1:11" x14ac:dyDescent="0.35">
      <c r="A133" t="s">
        <v>31</v>
      </c>
      <c r="B133" t="s">
        <v>26</v>
      </c>
      <c r="C133">
        <v>2</v>
      </c>
      <c r="D133" t="s">
        <v>7</v>
      </c>
      <c r="E133">
        <v>2023</v>
      </c>
      <c r="F133" s="1">
        <v>45200</v>
      </c>
      <c r="G133" t="s">
        <v>40</v>
      </c>
      <c r="H133" t="str">
        <f>_xlfn.XLOOKUP(B133,Data!T:T,Data!W:W)</f>
        <v>South</v>
      </c>
      <c r="I133" s="1">
        <f>_xlfn.XLOOKUP($B133,Data!$T:$T,Data!U:U)</f>
        <v>43344</v>
      </c>
      <c r="J133" s="1" t="str">
        <f>IF(_xlfn.XLOOKUP($B133,Data!$T:$T,Data!V:V)=0,"",_xlfn.XLOOKUP($B133,Data!$T:$T,Data!V:V))</f>
        <v/>
      </c>
      <c r="K133" t="str">
        <f t="shared" si="2"/>
        <v>Active</v>
      </c>
    </row>
    <row r="134" spans="1:11" x14ac:dyDescent="0.35">
      <c r="A134" t="s">
        <v>31</v>
      </c>
      <c r="B134" t="s">
        <v>27</v>
      </c>
      <c r="C134">
        <v>1</v>
      </c>
      <c r="D134" t="s">
        <v>7</v>
      </c>
      <c r="E134">
        <v>2023</v>
      </c>
      <c r="F134" s="1">
        <v>45200</v>
      </c>
      <c r="G134" t="s">
        <v>40</v>
      </c>
      <c r="H134" t="str">
        <f>_xlfn.XLOOKUP(B134,Data!T:T,Data!W:W)</f>
        <v>North</v>
      </c>
      <c r="I134" s="1">
        <f>_xlfn.XLOOKUP($B134,Data!$T:$T,Data!U:U)</f>
        <v>45200</v>
      </c>
      <c r="J134" s="1" t="str">
        <f>IF(_xlfn.XLOOKUP($B134,Data!$T:$T,Data!V:V)=0,"",_xlfn.XLOOKUP($B134,Data!$T:$T,Data!V:V))</f>
        <v/>
      </c>
      <c r="K134" t="str">
        <f t="shared" si="2"/>
        <v>Active</v>
      </c>
    </row>
    <row r="135" spans="1:11" x14ac:dyDescent="0.35">
      <c r="A135" t="s">
        <v>31</v>
      </c>
      <c r="B135" t="s">
        <v>28</v>
      </c>
      <c r="C135">
        <v>0</v>
      </c>
      <c r="D135" t="s">
        <v>7</v>
      </c>
      <c r="E135">
        <v>2023</v>
      </c>
      <c r="F135" s="1">
        <v>45200</v>
      </c>
      <c r="G135" t="s">
        <v>40</v>
      </c>
      <c r="H135" t="str">
        <f>_xlfn.XLOOKUP(B135,Data!T:T,Data!W:W)</f>
        <v>North</v>
      </c>
      <c r="I135" s="1">
        <f>_xlfn.XLOOKUP($B135,Data!$T:$T,Data!U:U)</f>
        <v>44593</v>
      </c>
      <c r="J135" s="1">
        <f>IF(_xlfn.XLOOKUP($B135,Data!$T:$T,Data!V:V)=0,"",_xlfn.XLOOKUP($B135,Data!$T:$T,Data!V:V))</f>
        <v>45169</v>
      </c>
      <c r="K135" t="str">
        <f t="shared" si="2"/>
        <v>Inactive</v>
      </c>
    </row>
    <row r="136" spans="1:11" x14ac:dyDescent="0.35">
      <c r="A136" t="s">
        <v>31</v>
      </c>
      <c r="B136" t="s">
        <v>29</v>
      </c>
      <c r="C136">
        <v>3</v>
      </c>
      <c r="D136" t="s">
        <v>7</v>
      </c>
      <c r="E136">
        <v>2023</v>
      </c>
      <c r="F136" s="1">
        <v>45200</v>
      </c>
      <c r="G136" t="s">
        <v>40</v>
      </c>
      <c r="H136" t="str">
        <f>_xlfn.XLOOKUP(B136,Data!T:T,Data!W:W)</f>
        <v>South</v>
      </c>
      <c r="I136" s="1">
        <f>_xlfn.XLOOKUP($B136,Data!$T:$T,Data!U:U)</f>
        <v>43525</v>
      </c>
      <c r="J136" s="1" t="str">
        <f>IF(_xlfn.XLOOKUP($B136,Data!$T:$T,Data!V:V)=0,"",_xlfn.XLOOKUP($B136,Data!$T:$T,Data!V:V))</f>
        <v/>
      </c>
      <c r="K136" t="str">
        <f t="shared" si="2"/>
        <v>Active</v>
      </c>
    </row>
    <row r="137" spans="1:11" x14ac:dyDescent="0.35">
      <c r="A137" t="s">
        <v>32</v>
      </c>
      <c r="B137" t="s">
        <v>19</v>
      </c>
      <c r="C137">
        <v>3</v>
      </c>
      <c r="D137" t="s">
        <v>7</v>
      </c>
      <c r="E137">
        <v>2023</v>
      </c>
      <c r="F137" s="1">
        <v>45200</v>
      </c>
      <c r="G137" t="s">
        <v>39</v>
      </c>
      <c r="H137" t="str">
        <f>_xlfn.XLOOKUP(B137,Data!T:T,Data!W:W)</f>
        <v>South</v>
      </c>
      <c r="I137" s="1">
        <f>_xlfn.XLOOKUP($B137,Data!$T:$T,Data!U:U)</f>
        <v>43922</v>
      </c>
      <c r="J137" s="1" t="str">
        <f>IF(_xlfn.XLOOKUP($B137,Data!$T:$T,Data!V:V)=0,"",_xlfn.XLOOKUP($B137,Data!$T:$T,Data!V:V))</f>
        <v/>
      </c>
      <c r="K137" t="str">
        <f t="shared" si="2"/>
        <v>Active</v>
      </c>
    </row>
    <row r="138" spans="1:11" x14ac:dyDescent="0.35">
      <c r="A138" t="s">
        <v>32</v>
      </c>
      <c r="B138" t="s">
        <v>21</v>
      </c>
      <c r="C138">
        <v>3</v>
      </c>
      <c r="D138" t="s">
        <v>7</v>
      </c>
      <c r="E138">
        <v>2023</v>
      </c>
      <c r="F138" s="1">
        <v>45200</v>
      </c>
      <c r="G138" t="s">
        <v>39</v>
      </c>
      <c r="H138" t="str">
        <f>_xlfn.XLOOKUP(B138,Data!T:T,Data!W:W)</f>
        <v>North</v>
      </c>
      <c r="I138" s="1">
        <f>_xlfn.XLOOKUP($B138,Data!$T:$T,Data!U:U)</f>
        <v>42522</v>
      </c>
      <c r="J138" s="1" t="str">
        <f>IF(_xlfn.XLOOKUP($B138,Data!$T:$T,Data!V:V)=0,"",_xlfn.XLOOKUP($B138,Data!$T:$T,Data!V:V))</f>
        <v/>
      </c>
      <c r="K138" t="str">
        <f t="shared" si="2"/>
        <v>Active</v>
      </c>
    </row>
    <row r="139" spans="1:11" x14ac:dyDescent="0.35">
      <c r="A139" t="s">
        <v>32</v>
      </c>
      <c r="B139" t="s">
        <v>23</v>
      </c>
      <c r="C139">
        <v>3</v>
      </c>
      <c r="D139" t="s">
        <v>7</v>
      </c>
      <c r="E139">
        <v>2023</v>
      </c>
      <c r="F139" s="1">
        <v>45200</v>
      </c>
      <c r="G139" t="s">
        <v>39</v>
      </c>
      <c r="H139" t="str">
        <f>_xlfn.XLOOKUP(B139,Data!T:T,Data!W:W)</f>
        <v>North</v>
      </c>
      <c r="I139" s="1">
        <f>_xlfn.XLOOKUP($B139,Data!$T:$T,Data!U:U)</f>
        <v>44440</v>
      </c>
      <c r="J139" s="1" t="str">
        <f>IF(_xlfn.XLOOKUP($B139,Data!$T:$T,Data!V:V)=0,"",_xlfn.XLOOKUP($B139,Data!$T:$T,Data!V:V))</f>
        <v/>
      </c>
      <c r="K139" t="str">
        <f t="shared" si="2"/>
        <v>Active</v>
      </c>
    </row>
    <row r="140" spans="1:11" x14ac:dyDescent="0.35">
      <c r="A140" t="s">
        <v>32</v>
      </c>
      <c r="B140" t="s">
        <v>24</v>
      </c>
      <c r="C140">
        <v>2</v>
      </c>
      <c r="D140" t="s">
        <v>7</v>
      </c>
      <c r="E140">
        <v>2023</v>
      </c>
      <c r="F140" s="1">
        <v>45200</v>
      </c>
      <c r="G140" t="s">
        <v>39</v>
      </c>
      <c r="H140" t="str">
        <f>_xlfn.XLOOKUP(B140,Data!T:T,Data!W:W)</f>
        <v>North</v>
      </c>
      <c r="I140" s="1">
        <f>_xlfn.XLOOKUP($B140,Data!$T:$T,Data!U:U)</f>
        <v>40483</v>
      </c>
      <c r="J140" s="1" t="str">
        <f>IF(_xlfn.XLOOKUP($B140,Data!$T:$T,Data!V:V)=0,"",_xlfn.XLOOKUP($B140,Data!$T:$T,Data!V:V))</f>
        <v/>
      </c>
      <c r="K140" t="str">
        <f t="shared" si="2"/>
        <v>Active</v>
      </c>
    </row>
    <row r="141" spans="1:11" x14ac:dyDescent="0.35">
      <c r="A141" t="s">
        <v>32</v>
      </c>
      <c r="B141" t="s">
        <v>25</v>
      </c>
      <c r="C141">
        <v>1</v>
      </c>
      <c r="D141" t="s">
        <v>7</v>
      </c>
      <c r="E141">
        <v>2023</v>
      </c>
      <c r="F141" s="1">
        <v>45200</v>
      </c>
      <c r="G141" t="s">
        <v>39</v>
      </c>
      <c r="H141" t="str">
        <f>_xlfn.XLOOKUP(B141,Data!T:T,Data!W:W)</f>
        <v>South</v>
      </c>
      <c r="I141" s="1">
        <f>_xlfn.XLOOKUP($B141,Data!$T:$T,Data!U:U)</f>
        <v>44470</v>
      </c>
      <c r="J141" s="1" t="str">
        <f>IF(_xlfn.XLOOKUP($B141,Data!$T:$T,Data!V:V)=0,"",_xlfn.XLOOKUP($B141,Data!$T:$T,Data!V:V))</f>
        <v/>
      </c>
      <c r="K141" t="str">
        <f t="shared" si="2"/>
        <v>Active</v>
      </c>
    </row>
    <row r="142" spans="1:11" x14ac:dyDescent="0.35">
      <c r="A142" t="s">
        <v>32</v>
      </c>
      <c r="B142" t="s">
        <v>26</v>
      </c>
      <c r="C142">
        <v>3</v>
      </c>
      <c r="D142" t="s">
        <v>7</v>
      </c>
      <c r="E142">
        <v>2023</v>
      </c>
      <c r="F142" s="1">
        <v>45200</v>
      </c>
      <c r="G142" t="s">
        <v>39</v>
      </c>
      <c r="H142" t="str">
        <f>_xlfn.XLOOKUP(B142,Data!T:T,Data!W:W)</f>
        <v>South</v>
      </c>
      <c r="I142" s="1">
        <f>_xlfn.XLOOKUP($B142,Data!$T:$T,Data!U:U)</f>
        <v>43344</v>
      </c>
      <c r="J142" s="1" t="str">
        <f>IF(_xlfn.XLOOKUP($B142,Data!$T:$T,Data!V:V)=0,"",_xlfn.XLOOKUP($B142,Data!$T:$T,Data!V:V))</f>
        <v/>
      </c>
      <c r="K142" t="str">
        <f t="shared" si="2"/>
        <v>Active</v>
      </c>
    </row>
    <row r="143" spans="1:11" x14ac:dyDescent="0.35">
      <c r="A143" t="s">
        <v>32</v>
      </c>
      <c r="B143" t="s">
        <v>27</v>
      </c>
      <c r="C143">
        <v>2</v>
      </c>
      <c r="D143" t="s">
        <v>7</v>
      </c>
      <c r="E143">
        <v>2023</v>
      </c>
      <c r="F143" s="1">
        <v>45200</v>
      </c>
      <c r="G143" t="s">
        <v>39</v>
      </c>
      <c r="H143" t="str">
        <f>_xlfn.XLOOKUP(B143,Data!T:T,Data!W:W)</f>
        <v>North</v>
      </c>
      <c r="I143" s="1">
        <f>_xlfn.XLOOKUP($B143,Data!$T:$T,Data!U:U)</f>
        <v>45200</v>
      </c>
      <c r="J143" s="1" t="str">
        <f>IF(_xlfn.XLOOKUP($B143,Data!$T:$T,Data!V:V)=0,"",_xlfn.XLOOKUP($B143,Data!$T:$T,Data!V:V))</f>
        <v/>
      </c>
      <c r="K143" t="str">
        <f t="shared" si="2"/>
        <v>Active</v>
      </c>
    </row>
    <row r="144" spans="1:11" x14ac:dyDescent="0.35">
      <c r="A144" t="s">
        <v>32</v>
      </c>
      <c r="B144" t="s">
        <v>28</v>
      </c>
      <c r="C144">
        <v>0</v>
      </c>
      <c r="D144" t="s">
        <v>7</v>
      </c>
      <c r="E144">
        <v>2023</v>
      </c>
      <c r="F144" s="1">
        <v>45200</v>
      </c>
      <c r="G144" t="s">
        <v>39</v>
      </c>
      <c r="H144" t="str">
        <f>_xlfn.XLOOKUP(B144,Data!T:T,Data!W:W)</f>
        <v>North</v>
      </c>
      <c r="I144" s="1">
        <f>_xlfn.XLOOKUP($B144,Data!$T:$T,Data!U:U)</f>
        <v>44593</v>
      </c>
      <c r="J144" s="1">
        <f>IF(_xlfn.XLOOKUP($B144,Data!$T:$T,Data!V:V)=0,"",_xlfn.XLOOKUP($B144,Data!$T:$T,Data!V:V))</f>
        <v>45169</v>
      </c>
      <c r="K144" t="str">
        <f t="shared" si="2"/>
        <v>Inactive</v>
      </c>
    </row>
    <row r="145" spans="1:11" x14ac:dyDescent="0.35">
      <c r="A145" t="s">
        <v>32</v>
      </c>
      <c r="B145" t="s">
        <v>29</v>
      </c>
      <c r="C145">
        <v>3</v>
      </c>
      <c r="D145" t="s">
        <v>7</v>
      </c>
      <c r="E145">
        <v>2023</v>
      </c>
      <c r="F145" s="1">
        <v>45200</v>
      </c>
      <c r="G145" t="s">
        <v>39</v>
      </c>
      <c r="H145" t="str">
        <f>_xlfn.XLOOKUP(B145,Data!T:T,Data!W:W)</f>
        <v>South</v>
      </c>
      <c r="I145" s="1">
        <f>_xlfn.XLOOKUP($B145,Data!$T:$T,Data!U:U)</f>
        <v>43525</v>
      </c>
      <c r="J145" s="1" t="str">
        <f>IF(_xlfn.XLOOKUP($B145,Data!$T:$T,Data!V:V)=0,"",_xlfn.XLOOKUP($B145,Data!$T:$T,Data!V:V))</f>
        <v/>
      </c>
      <c r="K145" t="str">
        <f t="shared" si="2"/>
        <v>Active</v>
      </c>
    </row>
    <row r="146" spans="1:11" x14ac:dyDescent="0.35">
      <c r="A146" t="s">
        <v>1</v>
      </c>
      <c r="B146" t="s">
        <v>19</v>
      </c>
      <c r="C146">
        <v>55</v>
      </c>
      <c r="D146" t="s">
        <v>8</v>
      </c>
      <c r="E146">
        <v>2023</v>
      </c>
      <c r="F146" s="1">
        <v>45231</v>
      </c>
      <c r="G146" t="s">
        <v>40</v>
      </c>
      <c r="H146" t="str">
        <f>_xlfn.XLOOKUP(B146,Data!T:T,Data!W:W)</f>
        <v>South</v>
      </c>
      <c r="I146" s="1">
        <f>_xlfn.XLOOKUP($B146,Data!$T:$T,Data!U:U)</f>
        <v>43922</v>
      </c>
      <c r="J146" s="1" t="str">
        <f>IF(_xlfn.XLOOKUP($B146,Data!$T:$T,Data!V:V)=0,"",_xlfn.XLOOKUP($B146,Data!$T:$T,Data!V:V))</f>
        <v/>
      </c>
      <c r="K146" t="str">
        <f t="shared" si="2"/>
        <v>Active</v>
      </c>
    </row>
    <row r="147" spans="1:11" x14ac:dyDescent="0.35">
      <c r="A147" t="s">
        <v>1</v>
      </c>
      <c r="B147" t="s">
        <v>21</v>
      </c>
      <c r="C147">
        <v>70</v>
      </c>
      <c r="D147" t="s">
        <v>8</v>
      </c>
      <c r="E147">
        <v>2023</v>
      </c>
      <c r="F147" s="1">
        <v>45231</v>
      </c>
      <c r="G147" t="s">
        <v>40</v>
      </c>
      <c r="H147" t="str">
        <f>_xlfn.XLOOKUP(B147,Data!T:T,Data!W:W)</f>
        <v>North</v>
      </c>
      <c r="I147" s="1">
        <f>_xlfn.XLOOKUP($B147,Data!$T:$T,Data!U:U)</f>
        <v>42522</v>
      </c>
      <c r="J147" s="1" t="str">
        <f>IF(_xlfn.XLOOKUP($B147,Data!$T:$T,Data!V:V)=0,"",_xlfn.XLOOKUP($B147,Data!$T:$T,Data!V:V))</f>
        <v/>
      </c>
      <c r="K147" t="str">
        <f t="shared" si="2"/>
        <v>Active</v>
      </c>
    </row>
    <row r="148" spans="1:11" x14ac:dyDescent="0.35">
      <c r="A148" t="s">
        <v>1</v>
      </c>
      <c r="B148" t="s">
        <v>23</v>
      </c>
      <c r="C148">
        <v>127</v>
      </c>
      <c r="D148" t="s">
        <v>8</v>
      </c>
      <c r="E148">
        <v>2023</v>
      </c>
      <c r="F148" s="1">
        <v>45231</v>
      </c>
      <c r="G148" t="s">
        <v>40</v>
      </c>
      <c r="H148" t="str">
        <f>_xlfn.XLOOKUP(B148,Data!T:T,Data!W:W)</f>
        <v>North</v>
      </c>
      <c r="I148" s="1">
        <f>_xlfn.XLOOKUP($B148,Data!$T:$T,Data!U:U)</f>
        <v>44440</v>
      </c>
      <c r="J148" s="1" t="str">
        <f>IF(_xlfn.XLOOKUP($B148,Data!$T:$T,Data!V:V)=0,"",_xlfn.XLOOKUP($B148,Data!$T:$T,Data!V:V))</f>
        <v/>
      </c>
      <c r="K148" t="str">
        <f t="shared" si="2"/>
        <v>Active</v>
      </c>
    </row>
    <row r="149" spans="1:11" x14ac:dyDescent="0.35">
      <c r="A149" t="s">
        <v>1</v>
      </c>
      <c r="B149" t="s">
        <v>24</v>
      </c>
      <c r="C149">
        <v>66</v>
      </c>
      <c r="D149" t="s">
        <v>8</v>
      </c>
      <c r="E149">
        <v>2023</v>
      </c>
      <c r="F149" s="1">
        <v>45231</v>
      </c>
      <c r="G149" t="s">
        <v>40</v>
      </c>
      <c r="H149" t="str">
        <f>_xlfn.XLOOKUP(B149,Data!T:T,Data!W:W)</f>
        <v>North</v>
      </c>
      <c r="I149" s="1">
        <f>_xlfn.XLOOKUP($B149,Data!$T:$T,Data!U:U)</f>
        <v>40483</v>
      </c>
      <c r="J149" s="1" t="str">
        <f>IF(_xlfn.XLOOKUP($B149,Data!$T:$T,Data!V:V)=0,"",_xlfn.XLOOKUP($B149,Data!$T:$T,Data!V:V))</f>
        <v/>
      </c>
      <c r="K149" t="str">
        <f t="shared" si="2"/>
        <v>Active</v>
      </c>
    </row>
    <row r="150" spans="1:11" x14ac:dyDescent="0.35">
      <c r="A150" t="s">
        <v>1</v>
      </c>
      <c r="B150" t="s">
        <v>25</v>
      </c>
      <c r="C150">
        <v>26</v>
      </c>
      <c r="D150" t="s">
        <v>8</v>
      </c>
      <c r="E150">
        <v>2023</v>
      </c>
      <c r="F150" s="1">
        <v>45231</v>
      </c>
      <c r="G150" t="s">
        <v>40</v>
      </c>
      <c r="H150" t="str">
        <f>_xlfn.XLOOKUP(B150,Data!T:T,Data!W:W)</f>
        <v>South</v>
      </c>
      <c r="I150" s="1">
        <f>_xlfn.XLOOKUP($B150,Data!$T:$T,Data!U:U)</f>
        <v>44470</v>
      </c>
      <c r="J150" s="1" t="str">
        <f>IF(_xlfn.XLOOKUP($B150,Data!$T:$T,Data!V:V)=0,"",_xlfn.XLOOKUP($B150,Data!$T:$T,Data!V:V))</f>
        <v/>
      </c>
      <c r="K150" t="str">
        <f t="shared" si="2"/>
        <v>Active</v>
      </c>
    </row>
    <row r="151" spans="1:11" x14ac:dyDescent="0.35">
      <c r="A151" t="s">
        <v>1</v>
      </c>
      <c r="B151" t="s">
        <v>26</v>
      </c>
      <c r="C151">
        <v>50</v>
      </c>
      <c r="D151" t="s">
        <v>8</v>
      </c>
      <c r="E151">
        <v>2023</v>
      </c>
      <c r="F151" s="1">
        <v>45231</v>
      </c>
      <c r="G151" t="s">
        <v>40</v>
      </c>
      <c r="H151" t="str">
        <f>_xlfn.XLOOKUP(B151,Data!T:T,Data!W:W)</f>
        <v>South</v>
      </c>
      <c r="I151" s="1">
        <f>_xlfn.XLOOKUP($B151,Data!$T:$T,Data!U:U)</f>
        <v>43344</v>
      </c>
      <c r="J151" s="1" t="str">
        <f>IF(_xlfn.XLOOKUP($B151,Data!$T:$T,Data!V:V)=0,"",_xlfn.XLOOKUP($B151,Data!$T:$T,Data!V:V))</f>
        <v/>
      </c>
      <c r="K151" t="str">
        <f t="shared" si="2"/>
        <v>Active</v>
      </c>
    </row>
    <row r="152" spans="1:11" x14ac:dyDescent="0.35">
      <c r="A152" t="s">
        <v>1</v>
      </c>
      <c r="B152" t="s">
        <v>27</v>
      </c>
      <c r="C152">
        <v>16</v>
      </c>
      <c r="D152" t="s">
        <v>8</v>
      </c>
      <c r="E152">
        <v>2023</v>
      </c>
      <c r="F152" s="1">
        <v>45231</v>
      </c>
      <c r="G152" t="s">
        <v>40</v>
      </c>
      <c r="H152" t="str">
        <f>_xlfn.XLOOKUP(B152,Data!T:T,Data!W:W)</f>
        <v>North</v>
      </c>
      <c r="I152" s="1">
        <f>_xlfn.XLOOKUP($B152,Data!$T:$T,Data!U:U)</f>
        <v>45200</v>
      </c>
      <c r="J152" s="1" t="str">
        <f>IF(_xlfn.XLOOKUP($B152,Data!$T:$T,Data!V:V)=0,"",_xlfn.XLOOKUP($B152,Data!$T:$T,Data!V:V))</f>
        <v/>
      </c>
      <c r="K152" t="str">
        <f t="shared" si="2"/>
        <v>Active</v>
      </c>
    </row>
    <row r="153" spans="1:11" x14ac:dyDescent="0.35">
      <c r="A153" t="s">
        <v>1</v>
      </c>
      <c r="B153" t="s">
        <v>28</v>
      </c>
      <c r="C153">
        <v>0</v>
      </c>
      <c r="D153" t="s">
        <v>8</v>
      </c>
      <c r="E153">
        <v>2023</v>
      </c>
      <c r="F153" s="1">
        <v>45231</v>
      </c>
      <c r="G153" t="s">
        <v>40</v>
      </c>
      <c r="H153" t="str">
        <f>_xlfn.XLOOKUP(B153,Data!T:T,Data!W:W)</f>
        <v>North</v>
      </c>
      <c r="I153" s="1">
        <f>_xlfn.XLOOKUP($B153,Data!$T:$T,Data!U:U)</f>
        <v>44593</v>
      </c>
      <c r="J153" s="1">
        <f>IF(_xlfn.XLOOKUP($B153,Data!$T:$T,Data!V:V)=0,"",_xlfn.XLOOKUP($B153,Data!$T:$T,Data!V:V))</f>
        <v>45169</v>
      </c>
      <c r="K153" t="str">
        <f t="shared" si="2"/>
        <v>Inactive</v>
      </c>
    </row>
    <row r="154" spans="1:11" x14ac:dyDescent="0.35">
      <c r="A154" t="s">
        <v>1</v>
      </c>
      <c r="B154" t="s">
        <v>29</v>
      </c>
      <c r="C154">
        <v>72</v>
      </c>
      <c r="D154" t="s">
        <v>8</v>
      </c>
      <c r="E154">
        <v>2023</v>
      </c>
      <c r="F154" s="1">
        <v>45231</v>
      </c>
      <c r="G154" t="s">
        <v>40</v>
      </c>
      <c r="H154" t="str">
        <f>_xlfn.XLOOKUP(B154,Data!T:T,Data!W:W)</f>
        <v>South</v>
      </c>
      <c r="I154" s="1">
        <f>_xlfn.XLOOKUP($B154,Data!$T:$T,Data!U:U)</f>
        <v>43525</v>
      </c>
      <c r="J154" s="1" t="str">
        <f>IF(_xlfn.XLOOKUP($B154,Data!$T:$T,Data!V:V)=0,"",_xlfn.XLOOKUP($B154,Data!$T:$T,Data!V:V))</f>
        <v/>
      </c>
      <c r="K154" t="str">
        <f t="shared" si="2"/>
        <v>Active</v>
      </c>
    </row>
    <row r="155" spans="1:11" x14ac:dyDescent="0.35">
      <c r="A155" t="s">
        <v>30</v>
      </c>
      <c r="B155" t="s">
        <v>19</v>
      </c>
      <c r="C155">
        <v>67</v>
      </c>
      <c r="D155" t="s">
        <v>8</v>
      </c>
      <c r="E155">
        <v>2023</v>
      </c>
      <c r="F155" s="1">
        <v>45231</v>
      </c>
      <c r="G155" t="s">
        <v>39</v>
      </c>
      <c r="H155" t="str">
        <f>_xlfn.XLOOKUP(B155,Data!T:T,Data!W:W)</f>
        <v>South</v>
      </c>
      <c r="I155" s="1">
        <f>_xlfn.XLOOKUP($B155,Data!$T:$T,Data!U:U)</f>
        <v>43922</v>
      </c>
      <c r="J155" s="1" t="str">
        <f>IF(_xlfn.XLOOKUP($B155,Data!$T:$T,Data!V:V)=0,"",_xlfn.XLOOKUP($B155,Data!$T:$T,Data!V:V))</f>
        <v/>
      </c>
      <c r="K155" t="str">
        <f t="shared" si="2"/>
        <v>Active</v>
      </c>
    </row>
    <row r="156" spans="1:11" x14ac:dyDescent="0.35">
      <c r="A156" t="s">
        <v>30</v>
      </c>
      <c r="B156" t="s">
        <v>21</v>
      </c>
      <c r="C156">
        <v>67</v>
      </c>
      <c r="D156" t="s">
        <v>8</v>
      </c>
      <c r="E156">
        <v>2023</v>
      </c>
      <c r="F156" s="1">
        <v>45231</v>
      </c>
      <c r="G156" t="s">
        <v>39</v>
      </c>
      <c r="H156" t="str">
        <f>_xlfn.XLOOKUP(B156,Data!T:T,Data!W:W)</f>
        <v>North</v>
      </c>
      <c r="I156" s="1">
        <f>_xlfn.XLOOKUP($B156,Data!$T:$T,Data!U:U)</f>
        <v>42522</v>
      </c>
      <c r="J156" s="1" t="str">
        <f>IF(_xlfn.XLOOKUP($B156,Data!$T:$T,Data!V:V)=0,"",_xlfn.XLOOKUP($B156,Data!$T:$T,Data!V:V))</f>
        <v/>
      </c>
      <c r="K156" t="str">
        <f t="shared" si="2"/>
        <v>Active</v>
      </c>
    </row>
    <row r="157" spans="1:11" x14ac:dyDescent="0.35">
      <c r="A157" t="s">
        <v>30</v>
      </c>
      <c r="B157" t="s">
        <v>23</v>
      </c>
      <c r="C157">
        <v>67</v>
      </c>
      <c r="D157" t="s">
        <v>8</v>
      </c>
      <c r="E157">
        <v>2023</v>
      </c>
      <c r="F157" s="1">
        <v>45231</v>
      </c>
      <c r="G157" t="s">
        <v>39</v>
      </c>
      <c r="H157" t="str">
        <f>_xlfn.XLOOKUP(B157,Data!T:T,Data!W:W)</f>
        <v>North</v>
      </c>
      <c r="I157" s="1">
        <f>_xlfn.XLOOKUP($B157,Data!$T:$T,Data!U:U)</f>
        <v>44440</v>
      </c>
      <c r="J157" s="1" t="str">
        <f>IF(_xlfn.XLOOKUP($B157,Data!$T:$T,Data!V:V)=0,"",_xlfn.XLOOKUP($B157,Data!$T:$T,Data!V:V))</f>
        <v/>
      </c>
      <c r="K157" t="str">
        <f t="shared" si="2"/>
        <v>Active</v>
      </c>
    </row>
    <row r="158" spans="1:11" x14ac:dyDescent="0.35">
      <c r="A158" t="s">
        <v>30</v>
      </c>
      <c r="B158" t="s">
        <v>24</v>
      </c>
      <c r="C158">
        <v>53</v>
      </c>
      <c r="D158" t="s">
        <v>8</v>
      </c>
      <c r="E158">
        <v>2023</v>
      </c>
      <c r="F158" s="1">
        <v>45231</v>
      </c>
      <c r="G158" t="s">
        <v>39</v>
      </c>
      <c r="H158" t="str">
        <f>_xlfn.XLOOKUP(B158,Data!T:T,Data!W:W)</f>
        <v>North</v>
      </c>
      <c r="I158" s="1">
        <f>_xlfn.XLOOKUP($B158,Data!$T:$T,Data!U:U)</f>
        <v>40483</v>
      </c>
      <c r="J158" s="1" t="str">
        <f>IF(_xlfn.XLOOKUP($B158,Data!$T:$T,Data!V:V)=0,"",_xlfn.XLOOKUP($B158,Data!$T:$T,Data!V:V))</f>
        <v/>
      </c>
      <c r="K158" t="str">
        <f t="shared" si="2"/>
        <v>Active</v>
      </c>
    </row>
    <row r="159" spans="1:11" x14ac:dyDescent="0.35">
      <c r="A159" t="s">
        <v>30</v>
      </c>
      <c r="B159" t="s">
        <v>25</v>
      </c>
      <c r="C159">
        <v>33</v>
      </c>
      <c r="D159" t="s">
        <v>8</v>
      </c>
      <c r="E159">
        <v>2023</v>
      </c>
      <c r="F159" s="1">
        <v>45231</v>
      </c>
      <c r="G159" t="s">
        <v>39</v>
      </c>
      <c r="H159" t="str">
        <f>_xlfn.XLOOKUP(B159,Data!T:T,Data!W:W)</f>
        <v>South</v>
      </c>
      <c r="I159" s="1">
        <f>_xlfn.XLOOKUP($B159,Data!$T:$T,Data!U:U)</f>
        <v>44470</v>
      </c>
      <c r="J159" s="1" t="str">
        <f>IF(_xlfn.XLOOKUP($B159,Data!$T:$T,Data!V:V)=0,"",_xlfn.XLOOKUP($B159,Data!$T:$T,Data!V:V))</f>
        <v/>
      </c>
      <c r="K159" t="str">
        <f t="shared" si="2"/>
        <v>Active</v>
      </c>
    </row>
    <row r="160" spans="1:11" x14ac:dyDescent="0.35">
      <c r="A160" t="s">
        <v>30</v>
      </c>
      <c r="B160" t="s">
        <v>26</v>
      </c>
      <c r="C160">
        <v>80</v>
      </c>
      <c r="D160" t="s">
        <v>8</v>
      </c>
      <c r="E160">
        <v>2023</v>
      </c>
      <c r="F160" s="1">
        <v>45231</v>
      </c>
      <c r="G160" t="s">
        <v>39</v>
      </c>
      <c r="H160" t="str">
        <f>_xlfn.XLOOKUP(B160,Data!T:T,Data!W:W)</f>
        <v>South</v>
      </c>
      <c r="I160" s="1">
        <f>_xlfn.XLOOKUP($B160,Data!$T:$T,Data!U:U)</f>
        <v>43344</v>
      </c>
      <c r="J160" s="1" t="str">
        <f>IF(_xlfn.XLOOKUP($B160,Data!$T:$T,Data!V:V)=0,"",_xlfn.XLOOKUP($B160,Data!$T:$T,Data!V:V))</f>
        <v/>
      </c>
      <c r="K160" t="str">
        <f t="shared" si="2"/>
        <v>Active</v>
      </c>
    </row>
    <row r="161" spans="1:11" x14ac:dyDescent="0.35">
      <c r="A161" t="s">
        <v>30</v>
      </c>
      <c r="B161" t="s">
        <v>27</v>
      </c>
      <c r="C161">
        <v>53</v>
      </c>
      <c r="D161" t="s">
        <v>8</v>
      </c>
      <c r="E161">
        <v>2023</v>
      </c>
      <c r="F161" s="1">
        <v>45231</v>
      </c>
      <c r="G161" t="s">
        <v>39</v>
      </c>
      <c r="H161" t="str">
        <f>_xlfn.XLOOKUP(B161,Data!T:T,Data!W:W)</f>
        <v>North</v>
      </c>
      <c r="I161" s="1">
        <f>_xlfn.XLOOKUP($B161,Data!$T:$T,Data!U:U)</f>
        <v>45200</v>
      </c>
      <c r="J161" s="1" t="str">
        <f>IF(_xlfn.XLOOKUP($B161,Data!$T:$T,Data!V:V)=0,"",_xlfn.XLOOKUP($B161,Data!$T:$T,Data!V:V))</f>
        <v/>
      </c>
      <c r="K161" t="str">
        <f t="shared" si="2"/>
        <v>Active</v>
      </c>
    </row>
    <row r="162" spans="1:11" x14ac:dyDescent="0.35">
      <c r="A162" t="s">
        <v>30</v>
      </c>
      <c r="B162" t="s">
        <v>28</v>
      </c>
      <c r="C162">
        <v>0</v>
      </c>
      <c r="D162" t="s">
        <v>8</v>
      </c>
      <c r="E162">
        <v>2023</v>
      </c>
      <c r="F162" s="1">
        <v>45231</v>
      </c>
      <c r="G162" t="s">
        <v>39</v>
      </c>
      <c r="H162" t="str">
        <f>_xlfn.XLOOKUP(B162,Data!T:T,Data!W:W)</f>
        <v>North</v>
      </c>
      <c r="I162" s="1">
        <f>_xlfn.XLOOKUP($B162,Data!$T:$T,Data!U:U)</f>
        <v>44593</v>
      </c>
      <c r="J162" s="1">
        <f>IF(_xlfn.XLOOKUP($B162,Data!$T:$T,Data!V:V)=0,"",_xlfn.XLOOKUP($B162,Data!$T:$T,Data!V:V))</f>
        <v>45169</v>
      </c>
      <c r="K162" t="str">
        <f t="shared" si="2"/>
        <v>Inactive</v>
      </c>
    </row>
    <row r="163" spans="1:11" x14ac:dyDescent="0.35">
      <c r="A163" t="s">
        <v>30</v>
      </c>
      <c r="B163" t="s">
        <v>29</v>
      </c>
      <c r="C163">
        <v>67</v>
      </c>
      <c r="D163" t="s">
        <v>8</v>
      </c>
      <c r="E163">
        <v>2023</v>
      </c>
      <c r="F163" s="1">
        <v>45231</v>
      </c>
      <c r="G163" t="s">
        <v>39</v>
      </c>
      <c r="H163" t="str">
        <f>_xlfn.XLOOKUP(B163,Data!T:T,Data!W:W)</f>
        <v>South</v>
      </c>
      <c r="I163" s="1">
        <f>_xlfn.XLOOKUP($B163,Data!$T:$T,Data!U:U)</f>
        <v>43525</v>
      </c>
      <c r="J163" s="1" t="str">
        <f>IF(_xlfn.XLOOKUP($B163,Data!$T:$T,Data!V:V)=0,"",_xlfn.XLOOKUP($B163,Data!$T:$T,Data!V:V))</f>
        <v/>
      </c>
      <c r="K163" t="str">
        <f t="shared" si="2"/>
        <v>Active</v>
      </c>
    </row>
    <row r="164" spans="1:11" x14ac:dyDescent="0.35">
      <c r="A164" t="s">
        <v>31</v>
      </c>
      <c r="B164" t="s">
        <v>19</v>
      </c>
      <c r="C164">
        <v>2</v>
      </c>
      <c r="D164" t="s">
        <v>8</v>
      </c>
      <c r="E164">
        <v>2023</v>
      </c>
      <c r="F164" s="1">
        <v>45231</v>
      </c>
      <c r="G164" t="s">
        <v>40</v>
      </c>
      <c r="H164" t="str">
        <f>_xlfn.XLOOKUP(B164,Data!T:T,Data!W:W)</f>
        <v>South</v>
      </c>
      <c r="I164" s="1">
        <f>_xlfn.XLOOKUP($B164,Data!$T:$T,Data!U:U)</f>
        <v>43922</v>
      </c>
      <c r="J164" s="1" t="str">
        <f>IF(_xlfn.XLOOKUP($B164,Data!$T:$T,Data!V:V)=0,"",_xlfn.XLOOKUP($B164,Data!$T:$T,Data!V:V))</f>
        <v/>
      </c>
      <c r="K164" t="str">
        <f t="shared" si="2"/>
        <v>Active</v>
      </c>
    </row>
    <row r="165" spans="1:11" x14ac:dyDescent="0.35">
      <c r="A165" t="s">
        <v>31</v>
      </c>
      <c r="B165" t="s">
        <v>21</v>
      </c>
      <c r="C165">
        <v>3</v>
      </c>
      <c r="D165" t="s">
        <v>8</v>
      </c>
      <c r="E165">
        <v>2023</v>
      </c>
      <c r="F165" s="1">
        <v>45231</v>
      </c>
      <c r="G165" t="s">
        <v>40</v>
      </c>
      <c r="H165" t="str">
        <f>_xlfn.XLOOKUP(B165,Data!T:T,Data!W:W)</f>
        <v>North</v>
      </c>
      <c r="I165" s="1">
        <f>_xlfn.XLOOKUP($B165,Data!$T:$T,Data!U:U)</f>
        <v>42522</v>
      </c>
      <c r="J165" s="1" t="str">
        <f>IF(_xlfn.XLOOKUP($B165,Data!$T:$T,Data!V:V)=0,"",_xlfn.XLOOKUP($B165,Data!$T:$T,Data!V:V))</f>
        <v/>
      </c>
      <c r="K165" t="str">
        <f t="shared" si="2"/>
        <v>Active</v>
      </c>
    </row>
    <row r="166" spans="1:11" x14ac:dyDescent="0.35">
      <c r="A166" t="s">
        <v>31</v>
      </c>
      <c r="B166" t="s">
        <v>23</v>
      </c>
      <c r="C166">
        <v>4</v>
      </c>
      <c r="D166" t="s">
        <v>8</v>
      </c>
      <c r="E166">
        <v>2023</v>
      </c>
      <c r="F166" s="1">
        <v>45231</v>
      </c>
      <c r="G166" t="s">
        <v>40</v>
      </c>
      <c r="H166" t="str">
        <f>_xlfn.XLOOKUP(B166,Data!T:T,Data!W:W)</f>
        <v>North</v>
      </c>
      <c r="I166" s="1">
        <f>_xlfn.XLOOKUP($B166,Data!$T:$T,Data!U:U)</f>
        <v>44440</v>
      </c>
      <c r="J166" s="1" t="str">
        <f>IF(_xlfn.XLOOKUP($B166,Data!$T:$T,Data!V:V)=0,"",_xlfn.XLOOKUP($B166,Data!$T:$T,Data!V:V))</f>
        <v/>
      </c>
      <c r="K166" t="str">
        <f t="shared" si="2"/>
        <v>Active</v>
      </c>
    </row>
    <row r="167" spans="1:11" x14ac:dyDescent="0.35">
      <c r="A167" t="s">
        <v>31</v>
      </c>
      <c r="B167" t="s">
        <v>24</v>
      </c>
      <c r="C167">
        <v>3</v>
      </c>
      <c r="D167" t="s">
        <v>8</v>
      </c>
      <c r="E167">
        <v>2023</v>
      </c>
      <c r="F167" s="1">
        <v>45231</v>
      </c>
      <c r="G167" t="s">
        <v>40</v>
      </c>
      <c r="H167" t="str">
        <f>_xlfn.XLOOKUP(B167,Data!T:T,Data!W:W)</f>
        <v>North</v>
      </c>
      <c r="I167" s="1">
        <f>_xlfn.XLOOKUP($B167,Data!$T:$T,Data!U:U)</f>
        <v>40483</v>
      </c>
      <c r="J167" s="1" t="str">
        <f>IF(_xlfn.XLOOKUP($B167,Data!$T:$T,Data!V:V)=0,"",_xlfn.XLOOKUP($B167,Data!$T:$T,Data!V:V))</f>
        <v/>
      </c>
      <c r="K167" t="str">
        <f t="shared" si="2"/>
        <v>Active</v>
      </c>
    </row>
    <row r="168" spans="1:11" x14ac:dyDescent="0.35">
      <c r="A168" t="s">
        <v>31</v>
      </c>
      <c r="B168" t="s">
        <v>25</v>
      </c>
      <c r="C168">
        <v>1</v>
      </c>
      <c r="D168" t="s">
        <v>8</v>
      </c>
      <c r="E168">
        <v>2023</v>
      </c>
      <c r="F168" s="1">
        <v>45231</v>
      </c>
      <c r="G168" t="s">
        <v>40</v>
      </c>
      <c r="H168" t="str">
        <f>_xlfn.XLOOKUP(B168,Data!T:T,Data!W:W)</f>
        <v>South</v>
      </c>
      <c r="I168" s="1">
        <f>_xlfn.XLOOKUP($B168,Data!$T:$T,Data!U:U)</f>
        <v>44470</v>
      </c>
      <c r="J168" s="1" t="str">
        <f>IF(_xlfn.XLOOKUP($B168,Data!$T:$T,Data!V:V)=0,"",_xlfn.XLOOKUP($B168,Data!$T:$T,Data!V:V))</f>
        <v/>
      </c>
      <c r="K168" t="str">
        <f t="shared" si="2"/>
        <v>Active</v>
      </c>
    </row>
    <row r="169" spans="1:11" x14ac:dyDescent="0.35">
      <c r="A169" t="s">
        <v>31</v>
      </c>
      <c r="B169" t="s">
        <v>26</v>
      </c>
      <c r="C169">
        <v>2</v>
      </c>
      <c r="D169" t="s">
        <v>8</v>
      </c>
      <c r="E169">
        <v>2023</v>
      </c>
      <c r="F169" s="1">
        <v>45231</v>
      </c>
      <c r="G169" t="s">
        <v>40</v>
      </c>
      <c r="H169" t="str">
        <f>_xlfn.XLOOKUP(B169,Data!T:T,Data!W:W)</f>
        <v>South</v>
      </c>
      <c r="I169" s="1">
        <f>_xlfn.XLOOKUP($B169,Data!$T:$T,Data!U:U)</f>
        <v>43344</v>
      </c>
      <c r="J169" s="1" t="str">
        <f>IF(_xlfn.XLOOKUP($B169,Data!$T:$T,Data!V:V)=0,"",_xlfn.XLOOKUP($B169,Data!$T:$T,Data!V:V))</f>
        <v/>
      </c>
      <c r="K169" t="str">
        <f t="shared" si="2"/>
        <v>Active</v>
      </c>
    </row>
    <row r="170" spans="1:11" x14ac:dyDescent="0.35">
      <c r="A170" t="s">
        <v>31</v>
      </c>
      <c r="B170" t="s">
        <v>27</v>
      </c>
      <c r="C170">
        <v>1</v>
      </c>
      <c r="D170" t="s">
        <v>8</v>
      </c>
      <c r="E170">
        <v>2023</v>
      </c>
      <c r="F170" s="1">
        <v>45231</v>
      </c>
      <c r="G170" t="s">
        <v>40</v>
      </c>
      <c r="H170" t="str">
        <f>_xlfn.XLOOKUP(B170,Data!T:T,Data!W:W)</f>
        <v>North</v>
      </c>
      <c r="I170" s="1">
        <f>_xlfn.XLOOKUP($B170,Data!$T:$T,Data!U:U)</f>
        <v>45200</v>
      </c>
      <c r="J170" s="1" t="str">
        <f>IF(_xlfn.XLOOKUP($B170,Data!$T:$T,Data!V:V)=0,"",_xlfn.XLOOKUP($B170,Data!$T:$T,Data!V:V))</f>
        <v/>
      </c>
      <c r="K170" t="str">
        <f t="shared" si="2"/>
        <v>Active</v>
      </c>
    </row>
    <row r="171" spans="1:11" x14ac:dyDescent="0.35">
      <c r="A171" t="s">
        <v>31</v>
      </c>
      <c r="B171" t="s">
        <v>28</v>
      </c>
      <c r="C171">
        <v>0</v>
      </c>
      <c r="D171" t="s">
        <v>8</v>
      </c>
      <c r="E171">
        <v>2023</v>
      </c>
      <c r="F171" s="1">
        <v>45231</v>
      </c>
      <c r="G171" t="s">
        <v>40</v>
      </c>
      <c r="H171" t="str">
        <f>_xlfn.XLOOKUP(B171,Data!T:T,Data!W:W)</f>
        <v>North</v>
      </c>
      <c r="I171" s="1">
        <f>_xlfn.XLOOKUP($B171,Data!$T:$T,Data!U:U)</f>
        <v>44593</v>
      </c>
      <c r="J171" s="1">
        <f>IF(_xlfn.XLOOKUP($B171,Data!$T:$T,Data!V:V)=0,"",_xlfn.XLOOKUP($B171,Data!$T:$T,Data!V:V))</f>
        <v>45169</v>
      </c>
      <c r="K171" t="str">
        <f t="shared" si="2"/>
        <v>Inactive</v>
      </c>
    </row>
    <row r="172" spans="1:11" x14ac:dyDescent="0.35">
      <c r="A172" t="s">
        <v>31</v>
      </c>
      <c r="B172" t="s">
        <v>29</v>
      </c>
      <c r="C172">
        <v>3</v>
      </c>
      <c r="D172" t="s">
        <v>8</v>
      </c>
      <c r="E172">
        <v>2023</v>
      </c>
      <c r="F172" s="1">
        <v>45231</v>
      </c>
      <c r="G172" t="s">
        <v>40</v>
      </c>
      <c r="H172" t="str">
        <f>_xlfn.XLOOKUP(B172,Data!T:T,Data!W:W)</f>
        <v>South</v>
      </c>
      <c r="I172" s="1">
        <f>_xlfn.XLOOKUP($B172,Data!$T:$T,Data!U:U)</f>
        <v>43525</v>
      </c>
      <c r="J172" s="1" t="str">
        <f>IF(_xlfn.XLOOKUP($B172,Data!$T:$T,Data!V:V)=0,"",_xlfn.XLOOKUP($B172,Data!$T:$T,Data!V:V))</f>
        <v/>
      </c>
      <c r="K172" t="str">
        <f t="shared" si="2"/>
        <v>Active</v>
      </c>
    </row>
    <row r="173" spans="1:11" x14ac:dyDescent="0.35">
      <c r="A173" t="s">
        <v>32</v>
      </c>
      <c r="B173" t="s">
        <v>19</v>
      </c>
      <c r="C173">
        <v>3</v>
      </c>
      <c r="D173" t="s">
        <v>8</v>
      </c>
      <c r="E173">
        <v>2023</v>
      </c>
      <c r="F173" s="1">
        <v>45231</v>
      </c>
      <c r="G173" t="s">
        <v>39</v>
      </c>
      <c r="H173" t="str">
        <f>_xlfn.XLOOKUP(B173,Data!T:T,Data!W:W)</f>
        <v>South</v>
      </c>
      <c r="I173" s="1">
        <f>_xlfn.XLOOKUP($B173,Data!$T:$T,Data!U:U)</f>
        <v>43922</v>
      </c>
      <c r="J173" s="1" t="str">
        <f>IF(_xlfn.XLOOKUP($B173,Data!$T:$T,Data!V:V)=0,"",_xlfn.XLOOKUP($B173,Data!$T:$T,Data!V:V))</f>
        <v/>
      </c>
      <c r="K173" t="str">
        <f t="shared" si="2"/>
        <v>Active</v>
      </c>
    </row>
    <row r="174" spans="1:11" x14ac:dyDescent="0.35">
      <c r="A174" t="s">
        <v>32</v>
      </c>
      <c r="B174" t="s">
        <v>21</v>
      </c>
      <c r="C174">
        <v>3</v>
      </c>
      <c r="D174" t="s">
        <v>8</v>
      </c>
      <c r="E174">
        <v>2023</v>
      </c>
      <c r="F174" s="1">
        <v>45231</v>
      </c>
      <c r="G174" t="s">
        <v>39</v>
      </c>
      <c r="H174" t="str">
        <f>_xlfn.XLOOKUP(B174,Data!T:T,Data!W:W)</f>
        <v>North</v>
      </c>
      <c r="I174" s="1">
        <f>_xlfn.XLOOKUP($B174,Data!$T:$T,Data!U:U)</f>
        <v>42522</v>
      </c>
      <c r="J174" s="1" t="str">
        <f>IF(_xlfn.XLOOKUP($B174,Data!$T:$T,Data!V:V)=0,"",_xlfn.XLOOKUP($B174,Data!$T:$T,Data!V:V))</f>
        <v/>
      </c>
      <c r="K174" t="str">
        <f t="shared" si="2"/>
        <v>Active</v>
      </c>
    </row>
    <row r="175" spans="1:11" x14ac:dyDescent="0.35">
      <c r="A175" t="s">
        <v>32</v>
      </c>
      <c r="B175" t="s">
        <v>23</v>
      </c>
      <c r="C175">
        <v>3</v>
      </c>
      <c r="D175" t="s">
        <v>8</v>
      </c>
      <c r="E175">
        <v>2023</v>
      </c>
      <c r="F175" s="1">
        <v>45231</v>
      </c>
      <c r="G175" t="s">
        <v>39</v>
      </c>
      <c r="H175" t="str">
        <f>_xlfn.XLOOKUP(B175,Data!T:T,Data!W:W)</f>
        <v>North</v>
      </c>
      <c r="I175" s="1">
        <f>_xlfn.XLOOKUP($B175,Data!$T:$T,Data!U:U)</f>
        <v>44440</v>
      </c>
      <c r="J175" s="1" t="str">
        <f>IF(_xlfn.XLOOKUP($B175,Data!$T:$T,Data!V:V)=0,"",_xlfn.XLOOKUP($B175,Data!$T:$T,Data!V:V))</f>
        <v/>
      </c>
      <c r="K175" t="str">
        <f t="shared" si="2"/>
        <v>Active</v>
      </c>
    </row>
    <row r="176" spans="1:11" x14ac:dyDescent="0.35">
      <c r="A176" t="s">
        <v>32</v>
      </c>
      <c r="B176" t="s">
        <v>24</v>
      </c>
      <c r="C176">
        <v>2</v>
      </c>
      <c r="D176" t="s">
        <v>8</v>
      </c>
      <c r="E176">
        <v>2023</v>
      </c>
      <c r="F176" s="1">
        <v>45231</v>
      </c>
      <c r="G176" t="s">
        <v>39</v>
      </c>
      <c r="H176" t="str">
        <f>_xlfn.XLOOKUP(B176,Data!T:T,Data!W:W)</f>
        <v>North</v>
      </c>
      <c r="I176" s="1">
        <f>_xlfn.XLOOKUP($B176,Data!$T:$T,Data!U:U)</f>
        <v>40483</v>
      </c>
      <c r="J176" s="1" t="str">
        <f>IF(_xlfn.XLOOKUP($B176,Data!$T:$T,Data!V:V)=0,"",_xlfn.XLOOKUP($B176,Data!$T:$T,Data!V:V))</f>
        <v/>
      </c>
      <c r="K176" t="str">
        <f t="shared" si="2"/>
        <v>Active</v>
      </c>
    </row>
    <row r="177" spans="1:11" x14ac:dyDescent="0.35">
      <c r="A177" t="s">
        <v>32</v>
      </c>
      <c r="B177" t="s">
        <v>25</v>
      </c>
      <c r="C177">
        <v>1</v>
      </c>
      <c r="D177" t="s">
        <v>8</v>
      </c>
      <c r="E177">
        <v>2023</v>
      </c>
      <c r="F177" s="1">
        <v>45231</v>
      </c>
      <c r="G177" t="s">
        <v>39</v>
      </c>
      <c r="H177" t="str">
        <f>_xlfn.XLOOKUP(B177,Data!T:T,Data!W:W)</f>
        <v>South</v>
      </c>
      <c r="I177" s="1">
        <f>_xlfn.XLOOKUP($B177,Data!$T:$T,Data!U:U)</f>
        <v>44470</v>
      </c>
      <c r="J177" s="1" t="str">
        <f>IF(_xlfn.XLOOKUP($B177,Data!$T:$T,Data!V:V)=0,"",_xlfn.XLOOKUP($B177,Data!$T:$T,Data!V:V))</f>
        <v/>
      </c>
      <c r="K177" t="str">
        <f t="shared" si="2"/>
        <v>Active</v>
      </c>
    </row>
    <row r="178" spans="1:11" x14ac:dyDescent="0.35">
      <c r="A178" t="s">
        <v>32</v>
      </c>
      <c r="B178" t="s">
        <v>26</v>
      </c>
      <c r="C178">
        <v>3</v>
      </c>
      <c r="D178" t="s">
        <v>8</v>
      </c>
      <c r="E178">
        <v>2023</v>
      </c>
      <c r="F178" s="1">
        <v>45231</v>
      </c>
      <c r="G178" t="s">
        <v>39</v>
      </c>
      <c r="H178" t="str">
        <f>_xlfn.XLOOKUP(B178,Data!T:T,Data!W:W)</f>
        <v>South</v>
      </c>
      <c r="I178" s="1">
        <f>_xlfn.XLOOKUP($B178,Data!$T:$T,Data!U:U)</f>
        <v>43344</v>
      </c>
      <c r="J178" s="1" t="str">
        <f>IF(_xlfn.XLOOKUP($B178,Data!$T:$T,Data!V:V)=0,"",_xlfn.XLOOKUP($B178,Data!$T:$T,Data!V:V))</f>
        <v/>
      </c>
      <c r="K178" t="str">
        <f t="shared" si="2"/>
        <v>Active</v>
      </c>
    </row>
    <row r="179" spans="1:11" x14ac:dyDescent="0.35">
      <c r="A179" t="s">
        <v>32</v>
      </c>
      <c r="B179" t="s">
        <v>27</v>
      </c>
      <c r="C179">
        <v>2</v>
      </c>
      <c r="D179" t="s">
        <v>8</v>
      </c>
      <c r="E179">
        <v>2023</v>
      </c>
      <c r="F179" s="1">
        <v>45231</v>
      </c>
      <c r="G179" t="s">
        <v>39</v>
      </c>
      <c r="H179" t="str">
        <f>_xlfn.XLOOKUP(B179,Data!T:T,Data!W:W)</f>
        <v>North</v>
      </c>
      <c r="I179" s="1">
        <f>_xlfn.XLOOKUP($B179,Data!$T:$T,Data!U:U)</f>
        <v>45200</v>
      </c>
      <c r="J179" s="1" t="str">
        <f>IF(_xlfn.XLOOKUP($B179,Data!$T:$T,Data!V:V)=0,"",_xlfn.XLOOKUP($B179,Data!$T:$T,Data!V:V))</f>
        <v/>
      </c>
      <c r="K179" t="str">
        <f t="shared" si="2"/>
        <v>Active</v>
      </c>
    </row>
    <row r="180" spans="1:11" x14ac:dyDescent="0.35">
      <c r="A180" t="s">
        <v>32</v>
      </c>
      <c r="B180" t="s">
        <v>28</v>
      </c>
      <c r="C180">
        <v>0</v>
      </c>
      <c r="D180" t="s">
        <v>8</v>
      </c>
      <c r="E180">
        <v>2023</v>
      </c>
      <c r="F180" s="1">
        <v>45231</v>
      </c>
      <c r="G180" t="s">
        <v>39</v>
      </c>
      <c r="H180" t="str">
        <f>_xlfn.XLOOKUP(B180,Data!T:T,Data!W:W)</f>
        <v>North</v>
      </c>
      <c r="I180" s="1">
        <f>_xlfn.XLOOKUP($B180,Data!$T:$T,Data!U:U)</f>
        <v>44593</v>
      </c>
      <c r="J180" s="1">
        <f>IF(_xlfn.XLOOKUP($B180,Data!$T:$T,Data!V:V)=0,"",_xlfn.XLOOKUP($B180,Data!$T:$T,Data!V:V))</f>
        <v>45169</v>
      </c>
      <c r="K180" t="str">
        <f t="shared" si="2"/>
        <v>Inactive</v>
      </c>
    </row>
    <row r="181" spans="1:11" x14ac:dyDescent="0.35">
      <c r="A181" t="s">
        <v>32</v>
      </c>
      <c r="B181" t="s">
        <v>29</v>
      </c>
      <c r="C181">
        <v>3</v>
      </c>
      <c r="D181" t="s">
        <v>8</v>
      </c>
      <c r="E181">
        <v>2023</v>
      </c>
      <c r="F181" s="1">
        <v>45231</v>
      </c>
      <c r="G181" t="s">
        <v>39</v>
      </c>
      <c r="H181" t="str">
        <f>_xlfn.XLOOKUP(B181,Data!T:T,Data!W:W)</f>
        <v>South</v>
      </c>
      <c r="I181" s="1">
        <f>_xlfn.XLOOKUP($B181,Data!$T:$T,Data!U:U)</f>
        <v>43525</v>
      </c>
      <c r="J181" s="1" t="str">
        <f>IF(_xlfn.XLOOKUP($B181,Data!$T:$T,Data!V:V)=0,"",_xlfn.XLOOKUP($B181,Data!$T:$T,Data!V:V))</f>
        <v/>
      </c>
      <c r="K181" t="str">
        <f t="shared" si="2"/>
        <v>Active</v>
      </c>
    </row>
    <row r="182" spans="1:11" x14ac:dyDescent="0.35">
      <c r="A182" t="s">
        <v>1</v>
      </c>
      <c r="B182" t="s">
        <v>19</v>
      </c>
      <c r="C182">
        <v>17</v>
      </c>
      <c r="D182" t="s">
        <v>9</v>
      </c>
      <c r="E182">
        <v>2023</v>
      </c>
      <c r="F182" s="1">
        <v>45261</v>
      </c>
      <c r="G182" t="s">
        <v>40</v>
      </c>
      <c r="H182" t="str">
        <f>_xlfn.XLOOKUP(B182,Data!T:T,Data!W:W)</f>
        <v>South</v>
      </c>
      <c r="I182" s="1">
        <f>_xlfn.XLOOKUP($B182,Data!$T:$T,Data!U:U)</f>
        <v>43922</v>
      </c>
      <c r="J182" s="1" t="str">
        <f>IF(_xlfn.XLOOKUP($B182,Data!$T:$T,Data!V:V)=0,"",_xlfn.XLOOKUP($B182,Data!$T:$T,Data!V:V))</f>
        <v/>
      </c>
      <c r="K182" t="str">
        <f t="shared" si="2"/>
        <v>Active</v>
      </c>
    </row>
    <row r="183" spans="1:11" x14ac:dyDescent="0.35">
      <c r="A183" t="s">
        <v>1</v>
      </c>
      <c r="B183" t="s">
        <v>21</v>
      </c>
      <c r="C183">
        <v>18</v>
      </c>
      <c r="D183" t="s">
        <v>9</v>
      </c>
      <c r="E183">
        <v>2023</v>
      </c>
      <c r="F183" s="1">
        <v>45261</v>
      </c>
      <c r="G183" t="s">
        <v>40</v>
      </c>
      <c r="H183" t="str">
        <f>_xlfn.XLOOKUP(B183,Data!T:T,Data!W:W)</f>
        <v>North</v>
      </c>
      <c r="I183" s="1">
        <f>_xlfn.XLOOKUP($B183,Data!$T:$T,Data!U:U)</f>
        <v>42522</v>
      </c>
      <c r="J183" s="1" t="str">
        <f>IF(_xlfn.XLOOKUP($B183,Data!$T:$T,Data!V:V)=0,"",_xlfn.XLOOKUP($B183,Data!$T:$T,Data!V:V))</f>
        <v/>
      </c>
      <c r="K183" t="str">
        <f t="shared" si="2"/>
        <v>Active</v>
      </c>
    </row>
    <row r="184" spans="1:11" x14ac:dyDescent="0.35">
      <c r="A184" t="s">
        <v>1</v>
      </c>
      <c r="B184" t="s">
        <v>23</v>
      </c>
      <c r="C184">
        <v>32</v>
      </c>
      <c r="D184" t="s">
        <v>9</v>
      </c>
      <c r="E184">
        <v>2023</v>
      </c>
      <c r="F184" s="1">
        <v>45261</v>
      </c>
      <c r="G184" t="s">
        <v>40</v>
      </c>
      <c r="H184" t="str">
        <f>_xlfn.XLOOKUP(B184,Data!T:T,Data!W:W)</f>
        <v>North</v>
      </c>
      <c r="I184" s="1">
        <f>_xlfn.XLOOKUP($B184,Data!$T:$T,Data!U:U)</f>
        <v>44440</v>
      </c>
      <c r="J184" s="1" t="str">
        <f>IF(_xlfn.XLOOKUP($B184,Data!$T:$T,Data!V:V)=0,"",_xlfn.XLOOKUP($B184,Data!$T:$T,Data!V:V))</f>
        <v/>
      </c>
      <c r="K184" t="str">
        <f t="shared" si="2"/>
        <v>Active</v>
      </c>
    </row>
    <row r="185" spans="1:11" x14ac:dyDescent="0.35">
      <c r="A185" t="s">
        <v>1</v>
      </c>
      <c r="B185" t="s">
        <v>24</v>
      </c>
      <c r="C185">
        <v>40</v>
      </c>
      <c r="D185" t="s">
        <v>9</v>
      </c>
      <c r="E185">
        <v>2023</v>
      </c>
      <c r="F185" s="1">
        <v>45261</v>
      </c>
      <c r="G185" t="s">
        <v>40</v>
      </c>
      <c r="H185" t="str">
        <f>_xlfn.XLOOKUP(B185,Data!T:T,Data!W:W)</f>
        <v>North</v>
      </c>
      <c r="I185" s="1">
        <f>_xlfn.XLOOKUP($B185,Data!$T:$T,Data!U:U)</f>
        <v>40483</v>
      </c>
      <c r="J185" s="1" t="str">
        <f>IF(_xlfn.XLOOKUP($B185,Data!$T:$T,Data!V:V)=0,"",_xlfn.XLOOKUP($B185,Data!$T:$T,Data!V:V))</f>
        <v/>
      </c>
      <c r="K185" t="str">
        <f t="shared" si="2"/>
        <v>Active</v>
      </c>
    </row>
    <row r="186" spans="1:11" x14ac:dyDescent="0.35">
      <c r="A186" t="s">
        <v>1</v>
      </c>
      <c r="B186" t="s">
        <v>25</v>
      </c>
      <c r="C186">
        <v>0</v>
      </c>
      <c r="D186" t="s">
        <v>9</v>
      </c>
      <c r="E186">
        <v>2023</v>
      </c>
      <c r="F186" s="1">
        <v>45261</v>
      </c>
      <c r="G186" t="s">
        <v>40</v>
      </c>
      <c r="H186" t="str">
        <f>_xlfn.XLOOKUP(B186,Data!T:T,Data!W:W)</f>
        <v>South</v>
      </c>
      <c r="I186" s="1">
        <f>_xlfn.XLOOKUP($B186,Data!$T:$T,Data!U:U)</f>
        <v>44470</v>
      </c>
      <c r="J186" s="1" t="str">
        <f>IF(_xlfn.XLOOKUP($B186,Data!$T:$T,Data!V:V)=0,"",_xlfn.XLOOKUP($B186,Data!$T:$T,Data!V:V))</f>
        <v/>
      </c>
      <c r="K186" t="str">
        <f t="shared" si="2"/>
        <v>Active</v>
      </c>
    </row>
    <row r="187" spans="1:11" x14ac:dyDescent="0.35">
      <c r="A187" t="s">
        <v>1</v>
      </c>
      <c r="B187" t="s">
        <v>26</v>
      </c>
      <c r="C187">
        <v>30</v>
      </c>
      <c r="D187" t="s">
        <v>9</v>
      </c>
      <c r="E187">
        <v>2023</v>
      </c>
      <c r="F187" s="1">
        <v>45261</v>
      </c>
      <c r="G187" t="s">
        <v>40</v>
      </c>
      <c r="H187" t="str">
        <f>_xlfn.XLOOKUP(B187,Data!T:T,Data!W:W)</f>
        <v>South</v>
      </c>
      <c r="I187" s="1">
        <f>_xlfn.XLOOKUP($B187,Data!$T:$T,Data!U:U)</f>
        <v>43344</v>
      </c>
      <c r="J187" s="1" t="str">
        <f>IF(_xlfn.XLOOKUP($B187,Data!$T:$T,Data!V:V)=0,"",_xlfn.XLOOKUP($B187,Data!$T:$T,Data!V:V))</f>
        <v/>
      </c>
      <c r="K187" t="str">
        <f t="shared" si="2"/>
        <v>Active</v>
      </c>
    </row>
    <row r="188" spans="1:11" x14ac:dyDescent="0.35">
      <c r="A188" t="s">
        <v>1</v>
      </c>
      <c r="B188" t="s">
        <v>27</v>
      </c>
      <c r="C188">
        <v>18</v>
      </c>
      <c r="D188" t="s">
        <v>9</v>
      </c>
      <c r="E188">
        <v>2023</v>
      </c>
      <c r="F188" s="1">
        <v>45261</v>
      </c>
      <c r="G188" t="s">
        <v>40</v>
      </c>
      <c r="H188" t="str">
        <f>_xlfn.XLOOKUP(B188,Data!T:T,Data!W:W)</f>
        <v>North</v>
      </c>
      <c r="I188" s="1">
        <f>_xlfn.XLOOKUP($B188,Data!$T:$T,Data!U:U)</f>
        <v>45200</v>
      </c>
      <c r="J188" s="1" t="str">
        <f>IF(_xlfn.XLOOKUP($B188,Data!$T:$T,Data!V:V)=0,"",_xlfn.XLOOKUP($B188,Data!$T:$T,Data!V:V))</f>
        <v/>
      </c>
      <c r="K188" t="str">
        <f t="shared" si="2"/>
        <v>Active</v>
      </c>
    </row>
    <row r="189" spans="1:11" x14ac:dyDescent="0.35">
      <c r="A189" t="s">
        <v>1</v>
      </c>
      <c r="B189" t="s">
        <v>28</v>
      </c>
      <c r="C189">
        <v>0</v>
      </c>
      <c r="D189" t="s">
        <v>9</v>
      </c>
      <c r="E189">
        <v>2023</v>
      </c>
      <c r="F189" s="1">
        <v>45261</v>
      </c>
      <c r="G189" t="s">
        <v>40</v>
      </c>
      <c r="H189" t="str">
        <f>_xlfn.XLOOKUP(B189,Data!T:T,Data!W:W)</f>
        <v>North</v>
      </c>
      <c r="I189" s="1">
        <f>_xlfn.XLOOKUP($B189,Data!$T:$T,Data!U:U)</f>
        <v>44593</v>
      </c>
      <c r="J189" s="1">
        <f>IF(_xlfn.XLOOKUP($B189,Data!$T:$T,Data!V:V)=0,"",_xlfn.XLOOKUP($B189,Data!$T:$T,Data!V:V))</f>
        <v>45169</v>
      </c>
      <c r="K189" t="str">
        <f t="shared" si="2"/>
        <v>Inactive</v>
      </c>
    </row>
    <row r="190" spans="1:11" x14ac:dyDescent="0.35">
      <c r="A190" t="s">
        <v>1</v>
      </c>
      <c r="B190" t="s">
        <v>29</v>
      </c>
      <c r="C190">
        <v>27</v>
      </c>
      <c r="D190" t="s">
        <v>9</v>
      </c>
      <c r="E190">
        <v>2023</v>
      </c>
      <c r="F190" s="1">
        <v>45261</v>
      </c>
      <c r="G190" t="s">
        <v>40</v>
      </c>
      <c r="H190" t="str">
        <f>_xlfn.XLOOKUP(B190,Data!T:T,Data!W:W)</f>
        <v>South</v>
      </c>
      <c r="I190" s="1">
        <f>_xlfn.XLOOKUP($B190,Data!$T:$T,Data!U:U)</f>
        <v>43525</v>
      </c>
      <c r="J190" s="1" t="str">
        <f>IF(_xlfn.XLOOKUP($B190,Data!$T:$T,Data!V:V)=0,"",_xlfn.XLOOKUP($B190,Data!$T:$T,Data!V:V))</f>
        <v/>
      </c>
      <c r="K190" t="str">
        <f t="shared" si="2"/>
        <v>Active</v>
      </c>
    </row>
    <row r="191" spans="1:11" x14ac:dyDescent="0.35">
      <c r="A191" t="s">
        <v>30</v>
      </c>
      <c r="B191" t="s">
        <v>19</v>
      </c>
      <c r="C191">
        <v>22</v>
      </c>
      <c r="D191" t="s">
        <v>9</v>
      </c>
      <c r="E191">
        <v>2023</v>
      </c>
      <c r="F191" s="1">
        <v>45261</v>
      </c>
      <c r="G191" t="s">
        <v>39</v>
      </c>
      <c r="H191" t="str">
        <f>_xlfn.XLOOKUP(B191,Data!T:T,Data!W:W)</f>
        <v>South</v>
      </c>
      <c r="I191" s="1">
        <f>_xlfn.XLOOKUP($B191,Data!$T:$T,Data!U:U)</f>
        <v>43922</v>
      </c>
      <c r="J191" s="1" t="str">
        <f>IF(_xlfn.XLOOKUP($B191,Data!$T:$T,Data!V:V)=0,"",_xlfn.XLOOKUP($B191,Data!$T:$T,Data!V:V))</f>
        <v/>
      </c>
      <c r="K191" t="str">
        <f t="shared" si="2"/>
        <v>Active</v>
      </c>
    </row>
    <row r="192" spans="1:11" x14ac:dyDescent="0.35">
      <c r="A192" t="s">
        <v>30</v>
      </c>
      <c r="B192" t="s">
        <v>21</v>
      </c>
      <c r="C192">
        <v>22</v>
      </c>
      <c r="D192" t="s">
        <v>9</v>
      </c>
      <c r="E192">
        <v>2023</v>
      </c>
      <c r="F192" s="1">
        <v>45261</v>
      </c>
      <c r="G192" t="s">
        <v>39</v>
      </c>
      <c r="H192" t="str">
        <f>_xlfn.XLOOKUP(B192,Data!T:T,Data!W:W)</f>
        <v>North</v>
      </c>
      <c r="I192" s="1">
        <f>_xlfn.XLOOKUP($B192,Data!$T:$T,Data!U:U)</f>
        <v>42522</v>
      </c>
      <c r="J192" s="1" t="str">
        <f>IF(_xlfn.XLOOKUP($B192,Data!$T:$T,Data!V:V)=0,"",_xlfn.XLOOKUP($B192,Data!$T:$T,Data!V:V))</f>
        <v/>
      </c>
      <c r="K192" t="str">
        <f t="shared" si="2"/>
        <v>Active</v>
      </c>
    </row>
    <row r="193" spans="1:11" x14ac:dyDescent="0.35">
      <c r="A193" t="s">
        <v>30</v>
      </c>
      <c r="B193" t="s">
        <v>23</v>
      </c>
      <c r="C193">
        <v>22</v>
      </c>
      <c r="D193" t="s">
        <v>9</v>
      </c>
      <c r="E193">
        <v>2023</v>
      </c>
      <c r="F193" s="1">
        <v>45261</v>
      </c>
      <c r="G193" t="s">
        <v>39</v>
      </c>
      <c r="H193" t="str">
        <f>_xlfn.XLOOKUP(B193,Data!T:T,Data!W:W)</f>
        <v>North</v>
      </c>
      <c r="I193" s="1">
        <f>_xlfn.XLOOKUP($B193,Data!$T:$T,Data!U:U)</f>
        <v>44440</v>
      </c>
      <c r="J193" s="1" t="str">
        <f>IF(_xlfn.XLOOKUP($B193,Data!$T:$T,Data!V:V)=0,"",_xlfn.XLOOKUP($B193,Data!$T:$T,Data!V:V))</f>
        <v/>
      </c>
      <c r="K193" t="str">
        <f t="shared" si="2"/>
        <v>Active</v>
      </c>
    </row>
    <row r="194" spans="1:11" x14ac:dyDescent="0.35">
      <c r="A194" t="s">
        <v>30</v>
      </c>
      <c r="B194" t="s">
        <v>24</v>
      </c>
      <c r="C194">
        <v>18</v>
      </c>
      <c r="D194" t="s">
        <v>9</v>
      </c>
      <c r="E194">
        <v>2023</v>
      </c>
      <c r="F194" s="1">
        <v>45261</v>
      </c>
      <c r="G194" t="s">
        <v>39</v>
      </c>
      <c r="H194" t="str">
        <f>_xlfn.XLOOKUP(B194,Data!T:T,Data!W:W)</f>
        <v>North</v>
      </c>
      <c r="I194" s="1">
        <f>_xlfn.XLOOKUP($B194,Data!$T:$T,Data!U:U)</f>
        <v>40483</v>
      </c>
      <c r="J194" s="1" t="str">
        <f>IF(_xlfn.XLOOKUP($B194,Data!$T:$T,Data!V:V)=0,"",_xlfn.XLOOKUP($B194,Data!$T:$T,Data!V:V))</f>
        <v/>
      </c>
      <c r="K194" t="str">
        <f t="shared" si="2"/>
        <v>Active</v>
      </c>
    </row>
    <row r="195" spans="1:11" x14ac:dyDescent="0.35">
      <c r="A195" t="s">
        <v>30</v>
      </c>
      <c r="B195" t="s">
        <v>25</v>
      </c>
      <c r="C195">
        <v>11</v>
      </c>
      <c r="D195" t="s">
        <v>9</v>
      </c>
      <c r="E195">
        <v>2023</v>
      </c>
      <c r="F195" s="1">
        <v>45261</v>
      </c>
      <c r="G195" t="s">
        <v>39</v>
      </c>
      <c r="H195" t="str">
        <f>_xlfn.XLOOKUP(B195,Data!T:T,Data!W:W)</f>
        <v>South</v>
      </c>
      <c r="I195" s="1">
        <f>_xlfn.XLOOKUP($B195,Data!$T:$T,Data!U:U)</f>
        <v>44470</v>
      </c>
      <c r="J195" s="1" t="str">
        <f>IF(_xlfn.XLOOKUP($B195,Data!$T:$T,Data!V:V)=0,"",_xlfn.XLOOKUP($B195,Data!$T:$T,Data!V:V))</f>
        <v/>
      </c>
      <c r="K195" t="str">
        <f t="shared" ref="K195:K258" si="3">IF(AND(ISBLANK(J195),I195&gt;F195),"Active",IF(I195&gt;F195,"Inactive",IF(J195&gt;F195,"Active","Inactive")))</f>
        <v>Active</v>
      </c>
    </row>
    <row r="196" spans="1:11" x14ac:dyDescent="0.35">
      <c r="A196" t="s">
        <v>30</v>
      </c>
      <c r="B196" t="s">
        <v>26</v>
      </c>
      <c r="C196">
        <v>27</v>
      </c>
      <c r="D196" t="s">
        <v>9</v>
      </c>
      <c r="E196">
        <v>2023</v>
      </c>
      <c r="F196" s="1">
        <v>45261</v>
      </c>
      <c r="G196" t="s">
        <v>39</v>
      </c>
      <c r="H196" t="str">
        <f>_xlfn.XLOOKUP(B196,Data!T:T,Data!W:W)</f>
        <v>South</v>
      </c>
      <c r="I196" s="1">
        <f>_xlfn.XLOOKUP($B196,Data!$T:$T,Data!U:U)</f>
        <v>43344</v>
      </c>
      <c r="J196" s="1" t="str">
        <f>IF(_xlfn.XLOOKUP($B196,Data!$T:$T,Data!V:V)=0,"",_xlfn.XLOOKUP($B196,Data!$T:$T,Data!V:V))</f>
        <v/>
      </c>
      <c r="K196" t="str">
        <f t="shared" si="3"/>
        <v>Active</v>
      </c>
    </row>
    <row r="197" spans="1:11" x14ac:dyDescent="0.35">
      <c r="A197" t="s">
        <v>30</v>
      </c>
      <c r="B197" t="s">
        <v>27</v>
      </c>
      <c r="C197">
        <v>18</v>
      </c>
      <c r="D197" t="s">
        <v>9</v>
      </c>
      <c r="E197">
        <v>2023</v>
      </c>
      <c r="F197" s="1">
        <v>45261</v>
      </c>
      <c r="G197" t="s">
        <v>39</v>
      </c>
      <c r="H197" t="str">
        <f>_xlfn.XLOOKUP(B197,Data!T:T,Data!W:W)</f>
        <v>North</v>
      </c>
      <c r="I197" s="1">
        <f>_xlfn.XLOOKUP($B197,Data!$T:$T,Data!U:U)</f>
        <v>45200</v>
      </c>
      <c r="J197" s="1" t="str">
        <f>IF(_xlfn.XLOOKUP($B197,Data!$T:$T,Data!V:V)=0,"",_xlfn.XLOOKUP($B197,Data!$T:$T,Data!V:V))</f>
        <v/>
      </c>
      <c r="K197" t="str">
        <f t="shared" si="3"/>
        <v>Active</v>
      </c>
    </row>
    <row r="198" spans="1:11" x14ac:dyDescent="0.35">
      <c r="A198" t="s">
        <v>30</v>
      </c>
      <c r="B198" t="s">
        <v>28</v>
      </c>
      <c r="C198">
        <v>0</v>
      </c>
      <c r="D198" t="s">
        <v>9</v>
      </c>
      <c r="E198">
        <v>2023</v>
      </c>
      <c r="F198" s="1">
        <v>45261</v>
      </c>
      <c r="G198" t="s">
        <v>39</v>
      </c>
      <c r="H198" t="str">
        <f>_xlfn.XLOOKUP(B198,Data!T:T,Data!W:W)</f>
        <v>North</v>
      </c>
      <c r="I198" s="1">
        <f>_xlfn.XLOOKUP($B198,Data!$T:$T,Data!U:U)</f>
        <v>44593</v>
      </c>
      <c r="J198" s="1">
        <f>IF(_xlfn.XLOOKUP($B198,Data!$T:$T,Data!V:V)=0,"",_xlfn.XLOOKUP($B198,Data!$T:$T,Data!V:V))</f>
        <v>45169</v>
      </c>
      <c r="K198" t="str">
        <f t="shared" si="3"/>
        <v>Inactive</v>
      </c>
    </row>
    <row r="199" spans="1:11" x14ac:dyDescent="0.35">
      <c r="A199" t="s">
        <v>30</v>
      </c>
      <c r="B199" t="s">
        <v>29</v>
      </c>
      <c r="C199">
        <v>22</v>
      </c>
      <c r="D199" t="s">
        <v>9</v>
      </c>
      <c r="E199">
        <v>2023</v>
      </c>
      <c r="F199" s="1">
        <v>45261</v>
      </c>
      <c r="G199" t="s">
        <v>39</v>
      </c>
      <c r="H199" t="str">
        <f>_xlfn.XLOOKUP(B199,Data!T:T,Data!W:W)</f>
        <v>South</v>
      </c>
      <c r="I199" s="1">
        <f>_xlfn.XLOOKUP($B199,Data!$T:$T,Data!U:U)</f>
        <v>43525</v>
      </c>
      <c r="J199" s="1" t="str">
        <f>IF(_xlfn.XLOOKUP($B199,Data!$T:$T,Data!V:V)=0,"",_xlfn.XLOOKUP($B199,Data!$T:$T,Data!V:V))</f>
        <v/>
      </c>
      <c r="K199" t="str">
        <f t="shared" si="3"/>
        <v>Active</v>
      </c>
    </row>
    <row r="200" spans="1:11" x14ac:dyDescent="0.35">
      <c r="A200" t="s">
        <v>31</v>
      </c>
      <c r="B200" t="s">
        <v>19</v>
      </c>
      <c r="C200">
        <v>1</v>
      </c>
      <c r="D200" t="s">
        <v>9</v>
      </c>
      <c r="E200">
        <v>2023</v>
      </c>
      <c r="F200" s="1">
        <v>45261</v>
      </c>
      <c r="G200" t="s">
        <v>40</v>
      </c>
      <c r="H200" t="str">
        <f>_xlfn.XLOOKUP(B200,Data!T:T,Data!W:W)</f>
        <v>South</v>
      </c>
      <c r="I200" s="1">
        <f>_xlfn.XLOOKUP($B200,Data!$T:$T,Data!U:U)</f>
        <v>43922</v>
      </c>
      <c r="J200" s="1" t="str">
        <f>IF(_xlfn.XLOOKUP($B200,Data!$T:$T,Data!V:V)=0,"",_xlfn.XLOOKUP($B200,Data!$T:$T,Data!V:V))</f>
        <v/>
      </c>
      <c r="K200" t="str">
        <f t="shared" si="3"/>
        <v>Active</v>
      </c>
    </row>
    <row r="201" spans="1:11" x14ac:dyDescent="0.35">
      <c r="A201" t="s">
        <v>31</v>
      </c>
      <c r="B201" t="s">
        <v>21</v>
      </c>
      <c r="C201">
        <v>1</v>
      </c>
      <c r="D201" t="s">
        <v>9</v>
      </c>
      <c r="E201">
        <v>2023</v>
      </c>
      <c r="F201" s="1">
        <v>45261</v>
      </c>
      <c r="G201" t="s">
        <v>40</v>
      </c>
      <c r="H201" t="str">
        <f>_xlfn.XLOOKUP(B201,Data!T:T,Data!W:W)</f>
        <v>North</v>
      </c>
      <c r="I201" s="1">
        <f>_xlfn.XLOOKUP($B201,Data!$T:$T,Data!U:U)</f>
        <v>42522</v>
      </c>
      <c r="J201" s="1" t="str">
        <f>IF(_xlfn.XLOOKUP($B201,Data!$T:$T,Data!V:V)=0,"",_xlfn.XLOOKUP($B201,Data!$T:$T,Data!V:V))</f>
        <v/>
      </c>
      <c r="K201" t="str">
        <f t="shared" si="3"/>
        <v>Active</v>
      </c>
    </row>
    <row r="202" spans="1:11" x14ac:dyDescent="0.35">
      <c r="A202" t="s">
        <v>31</v>
      </c>
      <c r="B202" t="s">
        <v>23</v>
      </c>
      <c r="C202">
        <v>1</v>
      </c>
      <c r="D202" t="s">
        <v>9</v>
      </c>
      <c r="E202">
        <v>2023</v>
      </c>
      <c r="F202" s="1">
        <v>45261</v>
      </c>
      <c r="G202" t="s">
        <v>40</v>
      </c>
      <c r="H202" t="str">
        <f>_xlfn.XLOOKUP(B202,Data!T:T,Data!W:W)</f>
        <v>North</v>
      </c>
      <c r="I202" s="1">
        <f>_xlfn.XLOOKUP($B202,Data!$T:$T,Data!U:U)</f>
        <v>44440</v>
      </c>
      <c r="J202" s="1" t="str">
        <f>IF(_xlfn.XLOOKUP($B202,Data!$T:$T,Data!V:V)=0,"",_xlfn.XLOOKUP($B202,Data!$T:$T,Data!V:V))</f>
        <v/>
      </c>
      <c r="K202" t="str">
        <f t="shared" si="3"/>
        <v>Active</v>
      </c>
    </row>
    <row r="203" spans="1:11" x14ac:dyDescent="0.35">
      <c r="A203" t="s">
        <v>31</v>
      </c>
      <c r="B203" t="s">
        <v>24</v>
      </c>
      <c r="C203">
        <v>2</v>
      </c>
      <c r="D203" t="s">
        <v>9</v>
      </c>
      <c r="E203">
        <v>2023</v>
      </c>
      <c r="F203" s="1">
        <v>45261</v>
      </c>
      <c r="G203" t="s">
        <v>40</v>
      </c>
      <c r="H203" t="str">
        <f>_xlfn.XLOOKUP(B203,Data!T:T,Data!W:W)</f>
        <v>North</v>
      </c>
      <c r="I203" s="1">
        <f>_xlfn.XLOOKUP($B203,Data!$T:$T,Data!U:U)</f>
        <v>40483</v>
      </c>
      <c r="J203" s="1" t="str">
        <f>IF(_xlfn.XLOOKUP($B203,Data!$T:$T,Data!V:V)=0,"",_xlfn.XLOOKUP($B203,Data!$T:$T,Data!V:V))</f>
        <v/>
      </c>
      <c r="K203" t="str">
        <f t="shared" si="3"/>
        <v>Active</v>
      </c>
    </row>
    <row r="204" spans="1:11" x14ac:dyDescent="0.35">
      <c r="A204" t="s">
        <v>31</v>
      </c>
      <c r="B204" t="s">
        <v>25</v>
      </c>
      <c r="C204">
        <v>0</v>
      </c>
      <c r="D204" t="s">
        <v>9</v>
      </c>
      <c r="E204">
        <v>2023</v>
      </c>
      <c r="F204" s="1">
        <v>45261</v>
      </c>
      <c r="G204" t="s">
        <v>40</v>
      </c>
      <c r="H204" t="str">
        <f>_xlfn.XLOOKUP(B204,Data!T:T,Data!W:W)</f>
        <v>South</v>
      </c>
      <c r="I204" s="1">
        <f>_xlfn.XLOOKUP($B204,Data!$T:$T,Data!U:U)</f>
        <v>44470</v>
      </c>
      <c r="J204" s="1" t="str">
        <f>IF(_xlfn.XLOOKUP($B204,Data!$T:$T,Data!V:V)=0,"",_xlfn.XLOOKUP($B204,Data!$T:$T,Data!V:V))</f>
        <v/>
      </c>
      <c r="K204" t="str">
        <f t="shared" si="3"/>
        <v>Active</v>
      </c>
    </row>
    <row r="205" spans="1:11" x14ac:dyDescent="0.35">
      <c r="A205" t="s">
        <v>31</v>
      </c>
      <c r="B205" t="s">
        <v>26</v>
      </c>
      <c r="C205">
        <v>1</v>
      </c>
      <c r="D205" t="s">
        <v>9</v>
      </c>
      <c r="E205">
        <v>2023</v>
      </c>
      <c r="F205" s="1">
        <v>45261</v>
      </c>
      <c r="G205" t="s">
        <v>40</v>
      </c>
      <c r="H205" t="str">
        <f>_xlfn.XLOOKUP(B205,Data!T:T,Data!W:W)</f>
        <v>South</v>
      </c>
      <c r="I205" s="1">
        <f>_xlfn.XLOOKUP($B205,Data!$T:$T,Data!U:U)</f>
        <v>43344</v>
      </c>
      <c r="J205" s="1" t="str">
        <f>IF(_xlfn.XLOOKUP($B205,Data!$T:$T,Data!V:V)=0,"",_xlfn.XLOOKUP($B205,Data!$T:$T,Data!V:V))</f>
        <v/>
      </c>
      <c r="K205" t="str">
        <f t="shared" si="3"/>
        <v>Active</v>
      </c>
    </row>
    <row r="206" spans="1:11" x14ac:dyDescent="0.35">
      <c r="A206" t="s">
        <v>31</v>
      </c>
      <c r="B206" t="s">
        <v>27</v>
      </c>
      <c r="C206">
        <v>1</v>
      </c>
      <c r="D206" t="s">
        <v>9</v>
      </c>
      <c r="E206">
        <v>2023</v>
      </c>
      <c r="F206" s="1">
        <v>45261</v>
      </c>
      <c r="G206" t="s">
        <v>40</v>
      </c>
      <c r="H206" t="str">
        <f>_xlfn.XLOOKUP(B206,Data!T:T,Data!W:W)</f>
        <v>North</v>
      </c>
      <c r="I206" s="1">
        <f>_xlfn.XLOOKUP($B206,Data!$T:$T,Data!U:U)</f>
        <v>45200</v>
      </c>
      <c r="J206" s="1" t="str">
        <f>IF(_xlfn.XLOOKUP($B206,Data!$T:$T,Data!V:V)=0,"",_xlfn.XLOOKUP($B206,Data!$T:$T,Data!V:V))</f>
        <v/>
      </c>
      <c r="K206" t="str">
        <f t="shared" si="3"/>
        <v>Active</v>
      </c>
    </row>
    <row r="207" spans="1:11" x14ac:dyDescent="0.35">
      <c r="A207" t="s">
        <v>31</v>
      </c>
      <c r="B207" t="s">
        <v>28</v>
      </c>
      <c r="C207">
        <v>0</v>
      </c>
      <c r="D207" t="s">
        <v>9</v>
      </c>
      <c r="E207">
        <v>2023</v>
      </c>
      <c r="F207" s="1">
        <v>45261</v>
      </c>
      <c r="G207" t="s">
        <v>40</v>
      </c>
      <c r="H207" t="str">
        <f>_xlfn.XLOOKUP(B207,Data!T:T,Data!W:W)</f>
        <v>North</v>
      </c>
      <c r="I207" s="1">
        <f>_xlfn.XLOOKUP($B207,Data!$T:$T,Data!U:U)</f>
        <v>44593</v>
      </c>
      <c r="J207" s="1">
        <f>IF(_xlfn.XLOOKUP($B207,Data!$T:$T,Data!V:V)=0,"",_xlfn.XLOOKUP($B207,Data!$T:$T,Data!V:V))</f>
        <v>45169</v>
      </c>
      <c r="K207" t="str">
        <f t="shared" si="3"/>
        <v>Inactive</v>
      </c>
    </row>
    <row r="208" spans="1:11" x14ac:dyDescent="0.35">
      <c r="A208" t="s">
        <v>31</v>
      </c>
      <c r="B208" t="s">
        <v>29</v>
      </c>
      <c r="C208">
        <v>1</v>
      </c>
      <c r="D208" t="s">
        <v>9</v>
      </c>
      <c r="E208">
        <v>2023</v>
      </c>
      <c r="F208" s="1">
        <v>45261</v>
      </c>
      <c r="G208" t="s">
        <v>40</v>
      </c>
      <c r="H208" t="str">
        <f>_xlfn.XLOOKUP(B208,Data!T:T,Data!W:W)</f>
        <v>South</v>
      </c>
      <c r="I208" s="1">
        <f>_xlfn.XLOOKUP($B208,Data!$T:$T,Data!U:U)</f>
        <v>43525</v>
      </c>
      <c r="J208" s="1" t="str">
        <f>IF(_xlfn.XLOOKUP($B208,Data!$T:$T,Data!V:V)=0,"",_xlfn.XLOOKUP($B208,Data!$T:$T,Data!V:V))</f>
        <v/>
      </c>
      <c r="K208" t="str">
        <f t="shared" si="3"/>
        <v>Active</v>
      </c>
    </row>
    <row r="209" spans="1:11" x14ac:dyDescent="0.35">
      <c r="A209" t="s">
        <v>32</v>
      </c>
      <c r="B209" t="s">
        <v>19</v>
      </c>
      <c r="C209">
        <v>1</v>
      </c>
      <c r="D209" t="s">
        <v>9</v>
      </c>
      <c r="E209">
        <v>2023</v>
      </c>
      <c r="F209" s="1">
        <v>45261</v>
      </c>
      <c r="G209" t="s">
        <v>39</v>
      </c>
      <c r="H209" t="str">
        <f>_xlfn.XLOOKUP(B209,Data!T:T,Data!W:W)</f>
        <v>South</v>
      </c>
      <c r="I209" s="1">
        <f>_xlfn.XLOOKUP($B209,Data!$T:$T,Data!U:U)</f>
        <v>43922</v>
      </c>
      <c r="J209" s="1" t="str">
        <f>IF(_xlfn.XLOOKUP($B209,Data!$T:$T,Data!V:V)=0,"",_xlfn.XLOOKUP($B209,Data!$T:$T,Data!V:V))</f>
        <v/>
      </c>
      <c r="K209" t="str">
        <f t="shared" si="3"/>
        <v>Active</v>
      </c>
    </row>
    <row r="210" spans="1:11" x14ac:dyDescent="0.35">
      <c r="A210" t="s">
        <v>32</v>
      </c>
      <c r="B210" t="s">
        <v>21</v>
      </c>
      <c r="C210">
        <v>1</v>
      </c>
      <c r="D210" t="s">
        <v>9</v>
      </c>
      <c r="E210">
        <v>2023</v>
      </c>
      <c r="F210" s="1">
        <v>45261</v>
      </c>
      <c r="G210" t="s">
        <v>39</v>
      </c>
      <c r="H210" t="str">
        <f>_xlfn.XLOOKUP(B210,Data!T:T,Data!W:W)</f>
        <v>North</v>
      </c>
      <c r="I210" s="1">
        <f>_xlfn.XLOOKUP($B210,Data!$T:$T,Data!U:U)</f>
        <v>42522</v>
      </c>
      <c r="J210" s="1" t="str">
        <f>IF(_xlfn.XLOOKUP($B210,Data!$T:$T,Data!V:V)=0,"",_xlfn.XLOOKUP($B210,Data!$T:$T,Data!V:V))</f>
        <v/>
      </c>
      <c r="K210" t="str">
        <f t="shared" si="3"/>
        <v>Active</v>
      </c>
    </row>
    <row r="211" spans="1:11" x14ac:dyDescent="0.35">
      <c r="A211" t="s">
        <v>32</v>
      </c>
      <c r="B211" t="s">
        <v>23</v>
      </c>
      <c r="C211">
        <v>1</v>
      </c>
      <c r="D211" t="s">
        <v>9</v>
      </c>
      <c r="E211">
        <v>2023</v>
      </c>
      <c r="F211" s="1">
        <v>45261</v>
      </c>
      <c r="G211" t="s">
        <v>39</v>
      </c>
      <c r="H211" t="str">
        <f>_xlfn.XLOOKUP(B211,Data!T:T,Data!W:W)</f>
        <v>North</v>
      </c>
      <c r="I211" s="1">
        <f>_xlfn.XLOOKUP($B211,Data!$T:$T,Data!U:U)</f>
        <v>44440</v>
      </c>
      <c r="J211" s="1" t="str">
        <f>IF(_xlfn.XLOOKUP($B211,Data!$T:$T,Data!V:V)=0,"",_xlfn.XLOOKUP($B211,Data!$T:$T,Data!V:V))</f>
        <v/>
      </c>
      <c r="K211" t="str">
        <f t="shared" si="3"/>
        <v>Active</v>
      </c>
    </row>
    <row r="212" spans="1:11" x14ac:dyDescent="0.35">
      <c r="A212" t="s">
        <v>32</v>
      </c>
      <c r="B212" t="s">
        <v>24</v>
      </c>
      <c r="C212">
        <v>1</v>
      </c>
      <c r="D212" t="s">
        <v>9</v>
      </c>
      <c r="E212">
        <v>2023</v>
      </c>
      <c r="F212" s="1">
        <v>45261</v>
      </c>
      <c r="G212" t="s">
        <v>39</v>
      </c>
      <c r="H212" t="str">
        <f>_xlfn.XLOOKUP(B212,Data!T:T,Data!W:W)</f>
        <v>North</v>
      </c>
      <c r="I212" s="1">
        <f>_xlfn.XLOOKUP($B212,Data!$T:$T,Data!U:U)</f>
        <v>40483</v>
      </c>
      <c r="J212" s="1" t="str">
        <f>IF(_xlfn.XLOOKUP($B212,Data!$T:$T,Data!V:V)=0,"",_xlfn.XLOOKUP($B212,Data!$T:$T,Data!V:V))</f>
        <v/>
      </c>
      <c r="K212" t="str">
        <f t="shared" si="3"/>
        <v>Active</v>
      </c>
    </row>
    <row r="213" spans="1:11" x14ac:dyDescent="0.35">
      <c r="A213" t="s">
        <v>32</v>
      </c>
      <c r="B213" t="s">
        <v>25</v>
      </c>
      <c r="C213">
        <v>0</v>
      </c>
      <c r="D213" t="s">
        <v>9</v>
      </c>
      <c r="E213">
        <v>2023</v>
      </c>
      <c r="F213" s="1">
        <v>45261</v>
      </c>
      <c r="G213" t="s">
        <v>39</v>
      </c>
      <c r="H213" t="str">
        <f>_xlfn.XLOOKUP(B213,Data!T:T,Data!W:W)</f>
        <v>South</v>
      </c>
      <c r="I213" s="1">
        <f>_xlfn.XLOOKUP($B213,Data!$T:$T,Data!U:U)</f>
        <v>44470</v>
      </c>
      <c r="J213" s="1" t="str">
        <f>IF(_xlfn.XLOOKUP($B213,Data!$T:$T,Data!V:V)=0,"",_xlfn.XLOOKUP($B213,Data!$T:$T,Data!V:V))</f>
        <v/>
      </c>
      <c r="K213" t="str">
        <f t="shared" si="3"/>
        <v>Active</v>
      </c>
    </row>
    <row r="214" spans="1:11" x14ac:dyDescent="0.35">
      <c r="A214" t="s">
        <v>32</v>
      </c>
      <c r="B214" t="s">
        <v>26</v>
      </c>
      <c r="C214">
        <v>1</v>
      </c>
      <c r="D214" t="s">
        <v>9</v>
      </c>
      <c r="E214">
        <v>2023</v>
      </c>
      <c r="F214" s="1">
        <v>45261</v>
      </c>
      <c r="G214" t="s">
        <v>39</v>
      </c>
      <c r="H214" t="str">
        <f>_xlfn.XLOOKUP(B214,Data!T:T,Data!W:W)</f>
        <v>South</v>
      </c>
      <c r="I214" s="1">
        <f>_xlfn.XLOOKUP($B214,Data!$T:$T,Data!U:U)</f>
        <v>43344</v>
      </c>
      <c r="J214" s="1" t="str">
        <f>IF(_xlfn.XLOOKUP($B214,Data!$T:$T,Data!V:V)=0,"",_xlfn.XLOOKUP($B214,Data!$T:$T,Data!V:V))</f>
        <v/>
      </c>
      <c r="K214" t="str">
        <f t="shared" si="3"/>
        <v>Active</v>
      </c>
    </row>
    <row r="215" spans="1:11" x14ac:dyDescent="0.35">
      <c r="A215" t="s">
        <v>32</v>
      </c>
      <c r="B215" t="s">
        <v>27</v>
      </c>
      <c r="C215">
        <v>1</v>
      </c>
      <c r="D215" t="s">
        <v>9</v>
      </c>
      <c r="E215">
        <v>2023</v>
      </c>
      <c r="F215" s="1">
        <v>45261</v>
      </c>
      <c r="G215" t="s">
        <v>39</v>
      </c>
      <c r="H215" t="str">
        <f>_xlfn.XLOOKUP(B215,Data!T:T,Data!W:W)</f>
        <v>North</v>
      </c>
      <c r="I215" s="1">
        <f>_xlfn.XLOOKUP($B215,Data!$T:$T,Data!U:U)</f>
        <v>45200</v>
      </c>
      <c r="J215" s="1" t="str">
        <f>IF(_xlfn.XLOOKUP($B215,Data!$T:$T,Data!V:V)=0,"",_xlfn.XLOOKUP($B215,Data!$T:$T,Data!V:V))</f>
        <v/>
      </c>
      <c r="K215" t="str">
        <f t="shared" si="3"/>
        <v>Active</v>
      </c>
    </row>
    <row r="216" spans="1:11" x14ac:dyDescent="0.35">
      <c r="A216" t="s">
        <v>32</v>
      </c>
      <c r="B216" t="s">
        <v>28</v>
      </c>
      <c r="C216">
        <v>0</v>
      </c>
      <c r="D216" t="s">
        <v>9</v>
      </c>
      <c r="E216">
        <v>2023</v>
      </c>
      <c r="F216" s="1">
        <v>45261</v>
      </c>
      <c r="G216" t="s">
        <v>39</v>
      </c>
      <c r="H216" t="str">
        <f>_xlfn.XLOOKUP(B216,Data!T:T,Data!W:W)</f>
        <v>North</v>
      </c>
      <c r="I216" s="1">
        <f>_xlfn.XLOOKUP($B216,Data!$T:$T,Data!U:U)</f>
        <v>44593</v>
      </c>
      <c r="J216" s="1">
        <f>IF(_xlfn.XLOOKUP($B216,Data!$T:$T,Data!V:V)=0,"",_xlfn.XLOOKUP($B216,Data!$T:$T,Data!V:V))</f>
        <v>45169</v>
      </c>
      <c r="K216" t="str">
        <f t="shared" si="3"/>
        <v>Inactive</v>
      </c>
    </row>
    <row r="217" spans="1:11" x14ac:dyDescent="0.35">
      <c r="A217" t="s">
        <v>32</v>
      </c>
      <c r="B217" t="s">
        <v>29</v>
      </c>
      <c r="C217">
        <v>1</v>
      </c>
      <c r="D217" t="s">
        <v>9</v>
      </c>
      <c r="E217">
        <v>2023</v>
      </c>
      <c r="F217" s="1">
        <v>45261</v>
      </c>
      <c r="G217" t="s">
        <v>39</v>
      </c>
      <c r="H217" t="str">
        <f>_xlfn.XLOOKUP(B217,Data!T:T,Data!W:W)</f>
        <v>South</v>
      </c>
      <c r="I217" s="1">
        <f>_xlfn.XLOOKUP($B217,Data!$T:$T,Data!U:U)</f>
        <v>43525</v>
      </c>
      <c r="J217" s="1" t="str">
        <f>IF(_xlfn.XLOOKUP($B217,Data!$T:$T,Data!V:V)=0,"",_xlfn.XLOOKUP($B217,Data!$T:$T,Data!V:V))</f>
        <v/>
      </c>
      <c r="K217" t="str">
        <f t="shared" si="3"/>
        <v>Active</v>
      </c>
    </row>
    <row r="218" spans="1:11" x14ac:dyDescent="0.35">
      <c r="A218" t="s">
        <v>1</v>
      </c>
      <c r="B218" t="s">
        <v>19</v>
      </c>
      <c r="C218">
        <v>44</v>
      </c>
      <c r="D218" t="s">
        <v>10</v>
      </c>
      <c r="E218">
        <v>2024</v>
      </c>
      <c r="F218" s="1">
        <v>45292</v>
      </c>
      <c r="G218" t="s">
        <v>40</v>
      </c>
      <c r="H218" t="str">
        <f>_xlfn.XLOOKUP(B218,Data!T:T,Data!W:W)</f>
        <v>South</v>
      </c>
      <c r="I218" s="1">
        <f>_xlfn.XLOOKUP($B218,Data!$T:$T,Data!U:U)</f>
        <v>43922</v>
      </c>
      <c r="J218" s="1" t="str">
        <f>IF(_xlfn.XLOOKUP($B218,Data!$T:$T,Data!V:V)=0,"",_xlfn.XLOOKUP($B218,Data!$T:$T,Data!V:V))</f>
        <v/>
      </c>
      <c r="K218" t="str">
        <f t="shared" si="3"/>
        <v>Active</v>
      </c>
    </row>
    <row r="219" spans="1:11" x14ac:dyDescent="0.35">
      <c r="A219" t="s">
        <v>1</v>
      </c>
      <c r="B219" t="s">
        <v>21</v>
      </c>
      <c r="C219">
        <v>53</v>
      </c>
      <c r="D219" t="s">
        <v>10</v>
      </c>
      <c r="E219">
        <v>2024</v>
      </c>
      <c r="F219" s="1">
        <v>45292</v>
      </c>
      <c r="G219" t="s">
        <v>40</v>
      </c>
      <c r="H219" t="str">
        <f>_xlfn.XLOOKUP(B219,Data!T:T,Data!W:W)</f>
        <v>North</v>
      </c>
      <c r="I219" s="1">
        <f>_xlfn.XLOOKUP($B219,Data!$T:$T,Data!U:U)</f>
        <v>42522</v>
      </c>
      <c r="J219" s="1" t="str">
        <f>IF(_xlfn.XLOOKUP($B219,Data!$T:$T,Data!V:V)=0,"",_xlfn.XLOOKUP($B219,Data!$T:$T,Data!V:V))</f>
        <v/>
      </c>
      <c r="K219" t="str">
        <f t="shared" si="3"/>
        <v>Active</v>
      </c>
    </row>
    <row r="220" spans="1:11" x14ac:dyDescent="0.35">
      <c r="A220" t="s">
        <v>1</v>
      </c>
      <c r="B220" t="s">
        <v>23</v>
      </c>
      <c r="C220">
        <v>61</v>
      </c>
      <c r="D220" t="s">
        <v>10</v>
      </c>
      <c r="E220">
        <v>2024</v>
      </c>
      <c r="F220" s="1">
        <v>45292</v>
      </c>
      <c r="G220" t="s">
        <v>40</v>
      </c>
      <c r="H220" t="str">
        <f>_xlfn.XLOOKUP(B220,Data!T:T,Data!W:W)</f>
        <v>North</v>
      </c>
      <c r="I220" s="1">
        <f>_xlfn.XLOOKUP($B220,Data!$T:$T,Data!U:U)</f>
        <v>44440</v>
      </c>
      <c r="J220" s="1" t="str">
        <f>IF(_xlfn.XLOOKUP($B220,Data!$T:$T,Data!V:V)=0,"",_xlfn.XLOOKUP($B220,Data!$T:$T,Data!V:V))</f>
        <v/>
      </c>
      <c r="K220" t="str">
        <f t="shared" si="3"/>
        <v>Active</v>
      </c>
    </row>
    <row r="221" spans="1:11" x14ac:dyDescent="0.35">
      <c r="A221" t="s">
        <v>1</v>
      </c>
      <c r="B221" t="s">
        <v>24</v>
      </c>
      <c r="C221">
        <v>69</v>
      </c>
      <c r="D221" t="s">
        <v>10</v>
      </c>
      <c r="E221">
        <v>2024</v>
      </c>
      <c r="F221" s="1">
        <v>45292</v>
      </c>
      <c r="G221" t="s">
        <v>40</v>
      </c>
      <c r="H221" t="str">
        <f>_xlfn.XLOOKUP(B221,Data!T:T,Data!W:W)</f>
        <v>North</v>
      </c>
      <c r="I221" s="1">
        <f>_xlfn.XLOOKUP($B221,Data!$T:$T,Data!U:U)</f>
        <v>40483</v>
      </c>
      <c r="J221" s="1" t="str">
        <f>IF(_xlfn.XLOOKUP($B221,Data!$T:$T,Data!V:V)=0,"",_xlfn.XLOOKUP($B221,Data!$T:$T,Data!V:V))</f>
        <v/>
      </c>
      <c r="K221" t="str">
        <f t="shared" si="3"/>
        <v>Active</v>
      </c>
    </row>
    <row r="222" spans="1:11" x14ac:dyDescent="0.35">
      <c r="A222" t="s">
        <v>1</v>
      </c>
      <c r="B222" t="s">
        <v>25</v>
      </c>
      <c r="C222">
        <v>27</v>
      </c>
      <c r="D222" t="s">
        <v>10</v>
      </c>
      <c r="E222">
        <v>2024</v>
      </c>
      <c r="F222" s="1">
        <v>45292</v>
      </c>
      <c r="G222" t="s">
        <v>40</v>
      </c>
      <c r="H222" t="str">
        <f>_xlfn.XLOOKUP(B222,Data!T:T,Data!W:W)</f>
        <v>South</v>
      </c>
      <c r="I222" s="1">
        <f>_xlfn.XLOOKUP($B222,Data!$T:$T,Data!U:U)</f>
        <v>44470</v>
      </c>
      <c r="J222" s="1" t="str">
        <f>IF(_xlfn.XLOOKUP($B222,Data!$T:$T,Data!V:V)=0,"",_xlfn.XLOOKUP($B222,Data!$T:$T,Data!V:V))</f>
        <v/>
      </c>
      <c r="K222" t="str">
        <f t="shared" si="3"/>
        <v>Active</v>
      </c>
    </row>
    <row r="223" spans="1:11" x14ac:dyDescent="0.35">
      <c r="A223" t="s">
        <v>1</v>
      </c>
      <c r="B223" t="s">
        <v>26</v>
      </c>
      <c r="C223">
        <v>57</v>
      </c>
      <c r="D223" t="s">
        <v>10</v>
      </c>
      <c r="E223">
        <v>2024</v>
      </c>
      <c r="F223" s="1">
        <v>45292</v>
      </c>
      <c r="G223" t="s">
        <v>40</v>
      </c>
      <c r="H223" t="str">
        <f>_xlfn.XLOOKUP(B223,Data!T:T,Data!W:W)</f>
        <v>South</v>
      </c>
      <c r="I223" s="1">
        <f>_xlfn.XLOOKUP($B223,Data!$T:$T,Data!U:U)</f>
        <v>43344</v>
      </c>
      <c r="J223" s="1" t="str">
        <f>IF(_xlfn.XLOOKUP($B223,Data!$T:$T,Data!V:V)=0,"",_xlfn.XLOOKUP($B223,Data!$T:$T,Data!V:V))</f>
        <v/>
      </c>
      <c r="K223" t="str">
        <f t="shared" si="3"/>
        <v>Active</v>
      </c>
    </row>
    <row r="224" spans="1:11" x14ac:dyDescent="0.35">
      <c r="A224" t="s">
        <v>1</v>
      </c>
      <c r="B224" t="s">
        <v>27</v>
      </c>
      <c r="C224">
        <v>44</v>
      </c>
      <c r="D224" t="s">
        <v>10</v>
      </c>
      <c r="E224">
        <v>2024</v>
      </c>
      <c r="F224" s="1">
        <v>45292</v>
      </c>
      <c r="G224" t="s">
        <v>40</v>
      </c>
      <c r="H224" t="str">
        <f>_xlfn.XLOOKUP(B224,Data!T:T,Data!W:W)</f>
        <v>North</v>
      </c>
      <c r="I224" s="1">
        <f>_xlfn.XLOOKUP($B224,Data!$T:$T,Data!U:U)</f>
        <v>45200</v>
      </c>
      <c r="J224" s="1" t="str">
        <f>IF(_xlfn.XLOOKUP($B224,Data!$T:$T,Data!V:V)=0,"",_xlfn.XLOOKUP($B224,Data!$T:$T,Data!V:V))</f>
        <v/>
      </c>
      <c r="K224" t="str">
        <f t="shared" si="3"/>
        <v>Active</v>
      </c>
    </row>
    <row r="225" spans="1:11" x14ac:dyDescent="0.35">
      <c r="A225" t="s">
        <v>1</v>
      </c>
      <c r="B225" t="s">
        <v>28</v>
      </c>
      <c r="C225">
        <v>0</v>
      </c>
      <c r="D225" t="s">
        <v>10</v>
      </c>
      <c r="E225">
        <v>2024</v>
      </c>
      <c r="F225" s="1">
        <v>45292</v>
      </c>
      <c r="G225" t="s">
        <v>40</v>
      </c>
      <c r="H225" t="str">
        <f>_xlfn.XLOOKUP(B225,Data!T:T,Data!W:W)</f>
        <v>North</v>
      </c>
      <c r="I225" s="1">
        <f>_xlfn.XLOOKUP($B225,Data!$T:$T,Data!U:U)</f>
        <v>44593</v>
      </c>
      <c r="J225" s="1">
        <f>IF(_xlfn.XLOOKUP($B225,Data!$T:$T,Data!V:V)=0,"",_xlfn.XLOOKUP($B225,Data!$T:$T,Data!V:V))</f>
        <v>45169</v>
      </c>
      <c r="K225" t="str">
        <f t="shared" si="3"/>
        <v>Inactive</v>
      </c>
    </row>
    <row r="226" spans="1:11" x14ac:dyDescent="0.35">
      <c r="A226" t="s">
        <v>1</v>
      </c>
      <c r="B226" t="s">
        <v>29</v>
      </c>
      <c r="C226">
        <v>49</v>
      </c>
      <c r="D226" t="s">
        <v>10</v>
      </c>
      <c r="E226">
        <v>2024</v>
      </c>
      <c r="F226" s="1">
        <v>45292</v>
      </c>
      <c r="G226" t="s">
        <v>40</v>
      </c>
      <c r="H226" t="str">
        <f>_xlfn.XLOOKUP(B226,Data!T:T,Data!W:W)</f>
        <v>South</v>
      </c>
      <c r="I226" s="1">
        <f>_xlfn.XLOOKUP($B226,Data!$T:$T,Data!U:U)</f>
        <v>43525</v>
      </c>
      <c r="J226" s="1" t="str">
        <f>IF(_xlfn.XLOOKUP($B226,Data!$T:$T,Data!V:V)=0,"",_xlfn.XLOOKUP($B226,Data!$T:$T,Data!V:V))</f>
        <v/>
      </c>
      <c r="K226" t="str">
        <f t="shared" si="3"/>
        <v>Active</v>
      </c>
    </row>
    <row r="227" spans="1:11" x14ac:dyDescent="0.35">
      <c r="A227" t="s">
        <v>30</v>
      </c>
      <c r="B227" t="s">
        <v>19</v>
      </c>
      <c r="C227">
        <v>56</v>
      </c>
      <c r="D227" t="s">
        <v>10</v>
      </c>
      <c r="E227">
        <v>2024</v>
      </c>
      <c r="F227" s="1">
        <v>45292</v>
      </c>
      <c r="G227" t="s">
        <v>39</v>
      </c>
      <c r="H227" t="str">
        <f>_xlfn.XLOOKUP(B227,Data!T:T,Data!W:W)</f>
        <v>South</v>
      </c>
      <c r="I227" s="1">
        <f>_xlfn.XLOOKUP($B227,Data!$T:$T,Data!U:U)</f>
        <v>43922</v>
      </c>
      <c r="J227" s="1" t="str">
        <f>IF(_xlfn.XLOOKUP($B227,Data!$T:$T,Data!V:V)=0,"",_xlfn.XLOOKUP($B227,Data!$T:$T,Data!V:V))</f>
        <v/>
      </c>
      <c r="K227" t="str">
        <f t="shared" si="3"/>
        <v>Active</v>
      </c>
    </row>
    <row r="228" spans="1:11" x14ac:dyDescent="0.35">
      <c r="A228" t="s">
        <v>30</v>
      </c>
      <c r="B228" t="s">
        <v>21</v>
      </c>
      <c r="C228">
        <v>56</v>
      </c>
      <c r="D228" t="s">
        <v>10</v>
      </c>
      <c r="E228">
        <v>2024</v>
      </c>
      <c r="F228" s="1">
        <v>45292</v>
      </c>
      <c r="G228" t="s">
        <v>39</v>
      </c>
      <c r="H228" t="str">
        <f>_xlfn.XLOOKUP(B228,Data!T:T,Data!W:W)</f>
        <v>North</v>
      </c>
      <c r="I228" s="1">
        <f>_xlfn.XLOOKUP($B228,Data!$T:$T,Data!U:U)</f>
        <v>42522</v>
      </c>
      <c r="J228" s="1" t="str">
        <f>IF(_xlfn.XLOOKUP($B228,Data!$T:$T,Data!V:V)=0,"",_xlfn.XLOOKUP($B228,Data!$T:$T,Data!V:V))</f>
        <v/>
      </c>
      <c r="K228" t="str">
        <f t="shared" si="3"/>
        <v>Active</v>
      </c>
    </row>
    <row r="229" spans="1:11" x14ac:dyDescent="0.35">
      <c r="A229" t="s">
        <v>30</v>
      </c>
      <c r="B229" t="s">
        <v>23</v>
      </c>
      <c r="C229">
        <v>56</v>
      </c>
      <c r="D229" t="s">
        <v>10</v>
      </c>
      <c r="E229">
        <v>2024</v>
      </c>
      <c r="F229" s="1">
        <v>45292</v>
      </c>
      <c r="G229" t="s">
        <v>39</v>
      </c>
      <c r="H229" t="str">
        <f>_xlfn.XLOOKUP(B229,Data!T:T,Data!W:W)</f>
        <v>North</v>
      </c>
      <c r="I229" s="1">
        <f>_xlfn.XLOOKUP($B229,Data!$T:$T,Data!U:U)</f>
        <v>44440</v>
      </c>
      <c r="J229" s="1" t="str">
        <f>IF(_xlfn.XLOOKUP($B229,Data!$T:$T,Data!V:V)=0,"",_xlfn.XLOOKUP($B229,Data!$T:$T,Data!V:V))</f>
        <v/>
      </c>
      <c r="K229" t="str">
        <f t="shared" si="3"/>
        <v>Active</v>
      </c>
    </row>
    <row r="230" spans="1:11" x14ac:dyDescent="0.35">
      <c r="A230" t="s">
        <v>30</v>
      </c>
      <c r="B230" t="s">
        <v>24</v>
      </c>
      <c r="C230">
        <v>44</v>
      </c>
      <c r="D230" t="s">
        <v>10</v>
      </c>
      <c r="E230">
        <v>2024</v>
      </c>
      <c r="F230" s="1">
        <v>45292</v>
      </c>
      <c r="G230" t="s">
        <v>39</v>
      </c>
      <c r="H230" t="str">
        <f>_xlfn.XLOOKUP(B230,Data!T:T,Data!W:W)</f>
        <v>North</v>
      </c>
      <c r="I230" s="1">
        <f>_xlfn.XLOOKUP($B230,Data!$T:$T,Data!U:U)</f>
        <v>40483</v>
      </c>
      <c r="J230" s="1" t="str">
        <f>IF(_xlfn.XLOOKUP($B230,Data!$T:$T,Data!V:V)=0,"",_xlfn.XLOOKUP($B230,Data!$T:$T,Data!V:V))</f>
        <v/>
      </c>
      <c r="K230" t="str">
        <f t="shared" si="3"/>
        <v>Active</v>
      </c>
    </row>
    <row r="231" spans="1:11" x14ac:dyDescent="0.35">
      <c r="A231" t="s">
        <v>30</v>
      </c>
      <c r="B231" t="s">
        <v>25</v>
      </c>
      <c r="C231">
        <v>28</v>
      </c>
      <c r="D231" t="s">
        <v>10</v>
      </c>
      <c r="E231">
        <v>2024</v>
      </c>
      <c r="F231" s="1">
        <v>45292</v>
      </c>
      <c r="G231" t="s">
        <v>39</v>
      </c>
      <c r="H231" t="str">
        <f>_xlfn.XLOOKUP(B231,Data!T:T,Data!W:W)</f>
        <v>South</v>
      </c>
      <c r="I231" s="1">
        <f>_xlfn.XLOOKUP($B231,Data!$T:$T,Data!U:U)</f>
        <v>44470</v>
      </c>
      <c r="J231" s="1" t="str">
        <f>IF(_xlfn.XLOOKUP($B231,Data!$T:$T,Data!V:V)=0,"",_xlfn.XLOOKUP($B231,Data!$T:$T,Data!V:V))</f>
        <v/>
      </c>
      <c r="K231" t="str">
        <f t="shared" si="3"/>
        <v>Active</v>
      </c>
    </row>
    <row r="232" spans="1:11" x14ac:dyDescent="0.35">
      <c r="A232" t="s">
        <v>30</v>
      </c>
      <c r="B232" t="s">
        <v>26</v>
      </c>
      <c r="C232">
        <v>67</v>
      </c>
      <c r="D232" t="s">
        <v>10</v>
      </c>
      <c r="E232">
        <v>2024</v>
      </c>
      <c r="F232" s="1">
        <v>45292</v>
      </c>
      <c r="G232" t="s">
        <v>39</v>
      </c>
      <c r="H232" t="str">
        <f>_xlfn.XLOOKUP(B232,Data!T:T,Data!W:W)</f>
        <v>South</v>
      </c>
      <c r="I232" s="1">
        <f>_xlfn.XLOOKUP($B232,Data!$T:$T,Data!U:U)</f>
        <v>43344</v>
      </c>
      <c r="J232" s="1" t="str">
        <f>IF(_xlfn.XLOOKUP($B232,Data!$T:$T,Data!V:V)=0,"",_xlfn.XLOOKUP($B232,Data!$T:$T,Data!V:V))</f>
        <v/>
      </c>
      <c r="K232" t="str">
        <f t="shared" si="3"/>
        <v>Active</v>
      </c>
    </row>
    <row r="233" spans="1:11" x14ac:dyDescent="0.35">
      <c r="A233" t="s">
        <v>30</v>
      </c>
      <c r="B233" t="s">
        <v>27</v>
      </c>
      <c r="C233">
        <v>44</v>
      </c>
      <c r="D233" t="s">
        <v>10</v>
      </c>
      <c r="E233">
        <v>2024</v>
      </c>
      <c r="F233" s="1">
        <v>45292</v>
      </c>
      <c r="G233" t="s">
        <v>39</v>
      </c>
      <c r="H233" t="str">
        <f>_xlfn.XLOOKUP(B233,Data!T:T,Data!W:W)</f>
        <v>North</v>
      </c>
      <c r="I233" s="1">
        <f>_xlfn.XLOOKUP($B233,Data!$T:$T,Data!U:U)</f>
        <v>45200</v>
      </c>
      <c r="J233" s="1" t="str">
        <f>IF(_xlfn.XLOOKUP($B233,Data!$T:$T,Data!V:V)=0,"",_xlfn.XLOOKUP($B233,Data!$T:$T,Data!V:V))</f>
        <v/>
      </c>
      <c r="K233" t="str">
        <f t="shared" si="3"/>
        <v>Active</v>
      </c>
    </row>
    <row r="234" spans="1:11" x14ac:dyDescent="0.35">
      <c r="A234" t="s">
        <v>30</v>
      </c>
      <c r="B234" t="s">
        <v>28</v>
      </c>
      <c r="C234">
        <v>0</v>
      </c>
      <c r="D234" t="s">
        <v>10</v>
      </c>
      <c r="E234">
        <v>2024</v>
      </c>
      <c r="F234" s="1">
        <v>45292</v>
      </c>
      <c r="G234" t="s">
        <v>39</v>
      </c>
      <c r="H234" t="str">
        <f>_xlfn.XLOOKUP(B234,Data!T:T,Data!W:W)</f>
        <v>North</v>
      </c>
      <c r="I234" s="1">
        <f>_xlfn.XLOOKUP($B234,Data!$T:$T,Data!U:U)</f>
        <v>44593</v>
      </c>
      <c r="J234" s="1">
        <f>IF(_xlfn.XLOOKUP($B234,Data!$T:$T,Data!V:V)=0,"",_xlfn.XLOOKUP($B234,Data!$T:$T,Data!V:V))</f>
        <v>45169</v>
      </c>
      <c r="K234" t="str">
        <f t="shared" si="3"/>
        <v>Inactive</v>
      </c>
    </row>
    <row r="235" spans="1:11" x14ac:dyDescent="0.35">
      <c r="A235" t="s">
        <v>30</v>
      </c>
      <c r="B235" t="s">
        <v>29</v>
      </c>
      <c r="C235">
        <v>56</v>
      </c>
      <c r="D235" t="s">
        <v>10</v>
      </c>
      <c r="E235">
        <v>2024</v>
      </c>
      <c r="F235" s="1">
        <v>45292</v>
      </c>
      <c r="G235" t="s">
        <v>39</v>
      </c>
      <c r="H235" t="str">
        <f>_xlfn.XLOOKUP(B235,Data!T:T,Data!W:W)</f>
        <v>South</v>
      </c>
      <c r="I235" s="1">
        <f>_xlfn.XLOOKUP($B235,Data!$T:$T,Data!U:U)</f>
        <v>43525</v>
      </c>
      <c r="J235" s="1" t="str">
        <f>IF(_xlfn.XLOOKUP($B235,Data!$T:$T,Data!V:V)=0,"",_xlfn.XLOOKUP($B235,Data!$T:$T,Data!V:V))</f>
        <v/>
      </c>
      <c r="K235" t="str">
        <f t="shared" si="3"/>
        <v>Active</v>
      </c>
    </row>
    <row r="236" spans="1:11" x14ac:dyDescent="0.35">
      <c r="A236" t="s">
        <v>31</v>
      </c>
      <c r="B236" t="s">
        <v>19</v>
      </c>
      <c r="C236">
        <v>3</v>
      </c>
      <c r="D236" t="s">
        <v>10</v>
      </c>
      <c r="E236">
        <v>2024</v>
      </c>
      <c r="F236" s="1">
        <v>45292</v>
      </c>
      <c r="G236" t="s">
        <v>40</v>
      </c>
      <c r="H236" t="str">
        <f>_xlfn.XLOOKUP(B236,Data!T:T,Data!W:W)</f>
        <v>South</v>
      </c>
      <c r="I236" s="1">
        <f>_xlfn.XLOOKUP($B236,Data!$T:$T,Data!U:U)</f>
        <v>43922</v>
      </c>
      <c r="J236" s="1" t="str">
        <f>IF(_xlfn.XLOOKUP($B236,Data!$T:$T,Data!V:V)=0,"",_xlfn.XLOOKUP($B236,Data!$T:$T,Data!V:V))</f>
        <v/>
      </c>
      <c r="K236" t="str">
        <f t="shared" si="3"/>
        <v>Active</v>
      </c>
    </row>
    <row r="237" spans="1:11" x14ac:dyDescent="0.35">
      <c r="A237" t="s">
        <v>31</v>
      </c>
      <c r="B237" t="s">
        <v>21</v>
      </c>
      <c r="C237">
        <v>2</v>
      </c>
      <c r="D237" t="s">
        <v>10</v>
      </c>
      <c r="E237">
        <v>2024</v>
      </c>
      <c r="F237" s="1">
        <v>45292</v>
      </c>
      <c r="G237" t="s">
        <v>40</v>
      </c>
      <c r="H237" t="str">
        <f>_xlfn.XLOOKUP(B237,Data!T:T,Data!W:W)</f>
        <v>North</v>
      </c>
      <c r="I237" s="1">
        <f>_xlfn.XLOOKUP($B237,Data!$T:$T,Data!U:U)</f>
        <v>42522</v>
      </c>
      <c r="J237" s="1" t="str">
        <f>IF(_xlfn.XLOOKUP($B237,Data!$T:$T,Data!V:V)=0,"",_xlfn.XLOOKUP($B237,Data!$T:$T,Data!V:V))</f>
        <v/>
      </c>
      <c r="K237" t="str">
        <f t="shared" si="3"/>
        <v>Active</v>
      </c>
    </row>
    <row r="238" spans="1:11" x14ac:dyDescent="0.35">
      <c r="A238" t="s">
        <v>31</v>
      </c>
      <c r="B238" t="s">
        <v>23</v>
      </c>
      <c r="C238">
        <v>2</v>
      </c>
      <c r="D238" t="s">
        <v>10</v>
      </c>
      <c r="E238">
        <v>2024</v>
      </c>
      <c r="F238" s="1">
        <v>45292</v>
      </c>
      <c r="G238" t="s">
        <v>40</v>
      </c>
      <c r="H238" t="str">
        <f>_xlfn.XLOOKUP(B238,Data!T:T,Data!W:W)</f>
        <v>North</v>
      </c>
      <c r="I238" s="1">
        <f>_xlfn.XLOOKUP($B238,Data!$T:$T,Data!U:U)</f>
        <v>44440</v>
      </c>
      <c r="J238" s="1" t="str">
        <f>IF(_xlfn.XLOOKUP($B238,Data!$T:$T,Data!V:V)=0,"",_xlfn.XLOOKUP($B238,Data!$T:$T,Data!V:V))</f>
        <v/>
      </c>
      <c r="K238" t="str">
        <f t="shared" si="3"/>
        <v>Active</v>
      </c>
    </row>
    <row r="239" spans="1:11" x14ac:dyDescent="0.35">
      <c r="A239" t="s">
        <v>31</v>
      </c>
      <c r="B239" t="s">
        <v>24</v>
      </c>
      <c r="C239">
        <v>3</v>
      </c>
      <c r="D239" t="s">
        <v>10</v>
      </c>
      <c r="E239">
        <v>2024</v>
      </c>
      <c r="F239" s="1">
        <v>45292</v>
      </c>
      <c r="G239" t="s">
        <v>40</v>
      </c>
      <c r="H239" t="str">
        <f>_xlfn.XLOOKUP(B239,Data!T:T,Data!W:W)</f>
        <v>North</v>
      </c>
      <c r="I239" s="1">
        <f>_xlfn.XLOOKUP($B239,Data!$T:$T,Data!U:U)</f>
        <v>40483</v>
      </c>
      <c r="J239" s="1" t="str">
        <f>IF(_xlfn.XLOOKUP($B239,Data!$T:$T,Data!V:V)=0,"",_xlfn.XLOOKUP($B239,Data!$T:$T,Data!V:V))</f>
        <v/>
      </c>
      <c r="K239" t="str">
        <f t="shared" si="3"/>
        <v>Active</v>
      </c>
    </row>
    <row r="240" spans="1:11" x14ac:dyDescent="0.35">
      <c r="A240" t="s">
        <v>31</v>
      </c>
      <c r="B240" t="s">
        <v>25</v>
      </c>
      <c r="C240">
        <v>1</v>
      </c>
      <c r="D240" t="s">
        <v>10</v>
      </c>
      <c r="E240">
        <v>2024</v>
      </c>
      <c r="F240" s="1">
        <v>45292</v>
      </c>
      <c r="G240" t="s">
        <v>40</v>
      </c>
      <c r="H240" t="str">
        <f>_xlfn.XLOOKUP(B240,Data!T:T,Data!W:W)</f>
        <v>South</v>
      </c>
      <c r="I240" s="1">
        <f>_xlfn.XLOOKUP($B240,Data!$T:$T,Data!U:U)</f>
        <v>44470</v>
      </c>
      <c r="J240" s="1" t="str">
        <f>IF(_xlfn.XLOOKUP($B240,Data!$T:$T,Data!V:V)=0,"",_xlfn.XLOOKUP($B240,Data!$T:$T,Data!V:V))</f>
        <v/>
      </c>
      <c r="K240" t="str">
        <f t="shared" si="3"/>
        <v>Active</v>
      </c>
    </row>
    <row r="241" spans="1:11" x14ac:dyDescent="0.35">
      <c r="A241" t="s">
        <v>31</v>
      </c>
      <c r="B241" t="s">
        <v>26</v>
      </c>
      <c r="C241">
        <v>2</v>
      </c>
      <c r="D241" t="s">
        <v>10</v>
      </c>
      <c r="E241">
        <v>2024</v>
      </c>
      <c r="F241" s="1">
        <v>45292</v>
      </c>
      <c r="G241" t="s">
        <v>40</v>
      </c>
      <c r="H241" t="str">
        <f>_xlfn.XLOOKUP(B241,Data!T:T,Data!W:W)</f>
        <v>South</v>
      </c>
      <c r="I241" s="1">
        <f>_xlfn.XLOOKUP($B241,Data!$T:$T,Data!U:U)</f>
        <v>43344</v>
      </c>
      <c r="J241" s="1" t="str">
        <f>IF(_xlfn.XLOOKUP($B241,Data!$T:$T,Data!V:V)=0,"",_xlfn.XLOOKUP($B241,Data!$T:$T,Data!V:V))</f>
        <v/>
      </c>
      <c r="K241" t="str">
        <f t="shared" si="3"/>
        <v>Active</v>
      </c>
    </row>
    <row r="242" spans="1:11" x14ac:dyDescent="0.35">
      <c r="A242" t="s">
        <v>31</v>
      </c>
      <c r="B242" t="s">
        <v>27</v>
      </c>
      <c r="C242">
        <v>2</v>
      </c>
      <c r="D242" t="s">
        <v>10</v>
      </c>
      <c r="E242">
        <v>2024</v>
      </c>
      <c r="F242" s="1">
        <v>45292</v>
      </c>
      <c r="G242" t="s">
        <v>40</v>
      </c>
      <c r="H242" t="str">
        <f>_xlfn.XLOOKUP(B242,Data!T:T,Data!W:W)</f>
        <v>North</v>
      </c>
      <c r="I242" s="1">
        <f>_xlfn.XLOOKUP($B242,Data!$T:$T,Data!U:U)</f>
        <v>45200</v>
      </c>
      <c r="J242" s="1" t="str">
        <f>IF(_xlfn.XLOOKUP($B242,Data!$T:$T,Data!V:V)=0,"",_xlfn.XLOOKUP($B242,Data!$T:$T,Data!V:V))</f>
        <v/>
      </c>
      <c r="K242" t="str">
        <f t="shared" si="3"/>
        <v>Active</v>
      </c>
    </row>
    <row r="243" spans="1:11" x14ac:dyDescent="0.35">
      <c r="A243" t="s">
        <v>31</v>
      </c>
      <c r="B243" t="s">
        <v>28</v>
      </c>
      <c r="C243">
        <v>0</v>
      </c>
      <c r="D243" t="s">
        <v>10</v>
      </c>
      <c r="E243">
        <v>2024</v>
      </c>
      <c r="F243" s="1">
        <v>45292</v>
      </c>
      <c r="G243" t="s">
        <v>40</v>
      </c>
      <c r="H243" t="str">
        <f>_xlfn.XLOOKUP(B243,Data!T:T,Data!W:W)</f>
        <v>North</v>
      </c>
      <c r="I243" s="1">
        <f>_xlfn.XLOOKUP($B243,Data!$T:$T,Data!U:U)</f>
        <v>44593</v>
      </c>
      <c r="J243" s="1">
        <f>IF(_xlfn.XLOOKUP($B243,Data!$T:$T,Data!V:V)=0,"",_xlfn.XLOOKUP($B243,Data!$T:$T,Data!V:V))</f>
        <v>45169</v>
      </c>
      <c r="K243" t="str">
        <f t="shared" si="3"/>
        <v>Inactive</v>
      </c>
    </row>
    <row r="244" spans="1:11" x14ac:dyDescent="0.35">
      <c r="A244" t="s">
        <v>31</v>
      </c>
      <c r="B244" t="s">
        <v>29</v>
      </c>
      <c r="C244">
        <v>2</v>
      </c>
      <c r="D244" t="s">
        <v>10</v>
      </c>
      <c r="E244">
        <v>2024</v>
      </c>
      <c r="F244" s="1">
        <v>45292</v>
      </c>
      <c r="G244" t="s">
        <v>40</v>
      </c>
      <c r="H244" t="str">
        <f>_xlfn.XLOOKUP(B244,Data!T:T,Data!W:W)</f>
        <v>South</v>
      </c>
      <c r="I244" s="1">
        <f>_xlfn.XLOOKUP($B244,Data!$T:$T,Data!U:U)</f>
        <v>43525</v>
      </c>
      <c r="J244" s="1" t="str">
        <f>IF(_xlfn.XLOOKUP($B244,Data!$T:$T,Data!V:V)=0,"",_xlfn.XLOOKUP($B244,Data!$T:$T,Data!V:V))</f>
        <v/>
      </c>
      <c r="K244" t="str">
        <f t="shared" si="3"/>
        <v>Active</v>
      </c>
    </row>
    <row r="245" spans="1:11" x14ac:dyDescent="0.35">
      <c r="A245" t="s">
        <v>32</v>
      </c>
      <c r="B245" t="s">
        <v>19</v>
      </c>
      <c r="C245">
        <v>2</v>
      </c>
      <c r="D245" t="s">
        <v>10</v>
      </c>
      <c r="E245">
        <v>2024</v>
      </c>
      <c r="F245" s="1">
        <v>45292</v>
      </c>
      <c r="G245" t="s">
        <v>39</v>
      </c>
      <c r="H245" t="str">
        <f>_xlfn.XLOOKUP(B245,Data!T:T,Data!W:W)</f>
        <v>South</v>
      </c>
      <c r="I245" s="1">
        <f>_xlfn.XLOOKUP($B245,Data!$T:$T,Data!U:U)</f>
        <v>43922</v>
      </c>
      <c r="J245" s="1" t="str">
        <f>IF(_xlfn.XLOOKUP($B245,Data!$T:$T,Data!V:V)=0,"",_xlfn.XLOOKUP($B245,Data!$T:$T,Data!V:V))</f>
        <v/>
      </c>
      <c r="K245" t="str">
        <f t="shared" si="3"/>
        <v>Active</v>
      </c>
    </row>
    <row r="246" spans="1:11" x14ac:dyDescent="0.35">
      <c r="A246" t="s">
        <v>32</v>
      </c>
      <c r="B246" t="s">
        <v>21</v>
      </c>
      <c r="C246">
        <v>2</v>
      </c>
      <c r="D246" t="s">
        <v>10</v>
      </c>
      <c r="E246">
        <v>2024</v>
      </c>
      <c r="F246" s="1">
        <v>45292</v>
      </c>
      <c r="G246" t="s">
        <v>39</v>
      </c>
      <c r="H246" t="str">
        <f>_xlfn.XLOOKUP(B246,Data!T:T,Data!W:W)</f>
        <v>North</v>
      </c>
      <c r="I246" s="1">
        <f>_xlfn.XLOOKUP($B246,Data!$T:$T,Data!U:U)</f>
        <v>42522</v>
      </c>
      <c r="J246" s="1" t="str">
        <f>IF(_xlfn.XLOOKUP($B246,Data!$T:$T,Data!V:V)=0,"",_xlfn.XLOOKUP($B246,Data!$T:$T,Data!V:V))</f>
        <v/>
      </c>
      <c r="K246" t="str">
        <f t="shared" si="3"/>
        <v>Active</v>
      </c>
    </row>
    <row r="247" spans="1:11" x14ac:dyDescent="0.35">
      <c r="A247" t="s">
        <v>32</v>
      </c>
      <c r="B247" t="s">
        <v>23</v>
      </c>
      <c r="C247">
        <v>2</v>
      </c>
      <c r="D247" t="s">
        <v>10</v>
      </c>
      <c r="E247">
        <v>2024</v>
      </c>
      <c r="F247" s="1">
        <v>45292</v>
      </c>
      <c r="G247" t="s">
        <v>39</v>
      </c>
      <c r="H247" t="str">
        <f>_xlfn.XLOOKUP(B247,Data!T:T,Data!W:W)</f>
        <v>North</v>
      </c>
      <c r="I247" s="1">
        <f>_xlfn.XLOOKUP($B247,Data!$T:$T,Data!U:U)</f>
        <v>44440</v>
      </c>
      <c r="J247" s="1" t="str">
        <f>IF(_xlfn.XLOOKUP($B247,Data!$T:$T,Data!V:V)=0,"",_xlfn.XLOOKUP($B247,Data!$T:$T,Data!V:V))</f>
        <v/>
      </c>
      <c r="K247" t="str">
        <f t="shared" si="3"/>
        <v>Active</v>
      </c>
    </row>
    <row r="248" spans="1:11" x14ac:dyDescent="0.35">
      <c r="A248" t="s">
        <v>32</v>
      </c>
      <c r="B248" t="s">
        <v>24</v>
      </c>
      <c r="C248">
        <v>2</v>
      </c>
      <c r="D248" t="s">
        <v>10</v>
      </c>
      <c r="E248">
        <v>2024</v>
      </c>
      <c r="F248" s="1">
        <v>45292</v>
      </c>
      <c r="G248" t="s">
        <v>39</v>
      </c>
      <c r="H248" t="str">
        <f>_xlfn.XLOOKUP(B248,Data!T:T,Data!W:W)</f>
        <v>North</v>
      </c>
      <c r="I248" s="1">
        <f>_xlfn.XLOOKUP($B248,Data!$T:$T,Data!U:U)</f>
        <v>40483</v>
      </c>
      <c r="J248" s="1" t="str">
        <f>IF(_xlfn.XLOOKUP($B248,Data!$T:$T,Data!V:V)=0,"",_xlfn.XLOOKUP($B248,Data!$T:$T,Data!V:V))</f>
        <v/>
      </c>
      <c r="K248" t="str">
        <f t="shared" si="3"/>
        <v>Active</v>
      </c>
    </row>
    <row r="249" spans="1:11" x14ac:dyDescent="0.35">
      <c r="A249" t="s">
        <v>32</v>
      </c>
      <c r="B249" t="s">
        <v>25</v>
      </c>
      <c r="C249">
        <v>1</v>
      </c>
      <c r="D249" t="s">
        <v>10</v>
      </c>
      <c r="E249">
        <v>2024</v>
      </c>
      <c r="F249" s="1">
        <v>45292</v>
      </c>
      <c r="G249" t="s">
        <v>39</v>
      </c>
      <c r="H249" t="str">
        <f>_xlfn.XLOOKUP(B249,Data!T:T,Data!W:W)</f>
        <v>South</v>
      </c>
      <c r="I249" s="1">
        <f>_xlfn.XLOOKUP($B249,Data!$T:$T,Data!U:U)</f>
        <v>44470</v>
      </c>
      <c r="J249" s="1" t="str">
        <f>IF(_xlfn.XLOOKUP($B249,Data!$T:$T,Data!V:V)=0,"",_xlfn.XLOOKUP($B249,Data!$T:$T,Data!V:V))</f>
        <v/>
      </c>
      <c r="K249" t="str">
        <f t="shared" si="3"/>
        <v>Active</v>
      </c>
    </row>
    <row r="250" spans="1:11" x14ac:dyDescent="0.35">
      <c r="A250" t="s">
        <v>32</v>
      </c>
      <c r="B250" t="s">
        <v>26</v>
      </c>
      <c r="C250">
        <v>3</v>
      </c>
      <c r="D250" t="s">
        <v>10</v>
      </c>
      <c r="E250">
        <v>2024</v>
      </c>
      <c r="F250" s="1">
        <v>45292</v>
      </c>
      <c r="G250" t="s">
        <v>39</v>
      </c>
      <c r="H250" t="str">
        <f>_xlfn.XLOOKUP(B250,Data!T:T,Data!W:W)</f>
        <v>South</v>
      </c>
      <c r="I250" s="1">
        <f>_xlfn.XLOOKUP($B250,Data!$T:$T,Data!U:U)</f>
        <v>43344</v>
      </c>
      <c r="J250" s="1" t="str">
        <f>IF(_xlfn.XLOOKUP($B250,Data!$T:$T,Data!V:V)=0,"",_xlfn.XLOOKUP($B250,Data!$T:$T,Data!V:V))</f>
        <v/>
      </c>
      <c r="K250" t="str">
        <f t="shared" si="3"/>
        <v>Active</v>
      </c>
    </row>
    <row r="251" spans="1:11" x14ac:dyDescent="0.35">
      <c r="A251" t="s">
        <v>32</v>
      </c>
      <c r="B251" t="s">
        <v>27</v>
      </c>
      <c r="C251">
        <v>2</v>
      </c>
      <c r="D251" t="s">
        <v>10</v>
      </c>
      <c r="E251">
        <v>2024</v>
      </c>
      <c r="F251" s="1">
        <v>45292</v>
      </c>
      <c r="G251" t="s">
        <v>39</v>
      </c>
      <c r="H251" t="str">
        <f>_xlfn.XLOOKUP(B251,Data!T:T,Data!W:W)</f>
        <v>North</v>
      </c>
      <c r="I251" s="1">
        <f>_xlfn.XLOOKUP($B251,Data!$T:$T,Data!U:U)</f>
        <v>45200</v>
      </c>
      <c r="J251" s="1" t="str">
        <f>IF(_xlfn.XLOOKUP($B251,Data!$T:$T,Data!V:V)=0,"",_xlfn.XLOOKUP($B251,Data!$T:$T,Data!V:V))</f>
        <v/>
      </c>
      <c r="K251" t="str">
        <f t="shared" si="3"/>
        <v>Active</v>
      </c>
    </row>
    <row r="252" spans="1:11" x14ac:dyDescent="0.35">
      <c r="A252" t="s">
        <v>32</v>
      </c>
      <c r="B252" t="s">
        <v>28</v>
      </c>
      <c r="C252">
        <v>0</v>
      </c>
      <c r="D252" t="s">
        <v>10</v>
      </c>
      <c r="E252">
        <v>2024</v>
      </c>
      <c r="F252" s="1">
        <v>45292</v>
      </c>
      <c r="G252" t="s">
        <v>39</v>
      </c>
      <c r="H252" t="str">
        <f>_xlfn.XLOOKUP(B252,Data!T:T,Data!W:W)</f>
        <v>North</v>
      </c>
      <c r="I252" s="1">
        <f>_xlfn.XLOOKUP($B252,Data!$T:$T,Data!U:U)</f>
        <v>44593</v>
      </c>
      <c r="J252" s="1">
        <f>IF(_xlfn.XLOOKUP($B252,Data!$T:$T,Data!V:V)=0,"",_xlfn.XLOOKUP($B252,Data!$T:$T,Data!V:V))</f>
        <v>45169</v>
      </c>
      <c r="K252" t="str">
        <f t="shared" si="3"/>
        <v>Inactive</v>
      </c>
    </row>
    <row r="253" spans="1:11" x14ac:dyDescent="0.35">
      <c r="A253" t="s">
        <v>32</v>
      </c>
      <c r="B253" t="s">
        <v>29</v>
      </c>
      <c r="C253">
        <v>2</v>
      </c>
      <c r="D253" t="s">
        <v>10</v>
      </c>
      <c r="E253">
        <v>2024</v>
      </c>
      <c r="F253" s="1">
        <v>45292</v>
      </c>
      <c r="G253" t="s">
        <v>39</v>
      </c>
      <c r="H253" t="str">
        <f>_xlfn.XLOOKUP(B253,Data!T:T,Data!W:W)</f>
        <v>South</v>
      </c>
      <c r="I253" s="1">
        <f>_xlfn.XLOOKUP($B253,Data!$T:$T,Data!U:U)</f>
        <v>43525</v>
      </c>
      <c r="J253" s="1" t="str">
        <f>IF(_xlfn.XLOOKUP($B253,Data!$T:$T,Data!V:V)=0,"",_xlfn.XLOOKUP($B253,Data!$T:$T,Data!V:V))</f>
        <v/>
      </c>
      <c r="K253" t="str">
        <f t="shared" si="3"/>
        <v>Active</v>
      </c>
    </row>
    <row r="254" spans="1:11" x14ac:dyDescent="0.35">
      <c r="A254" t="s">
        <v>1</v>
      </c>
      <c r="B254" t="s">
        <v>19</v>
      </c>
      <c r="C254">
        <v>41</v>
      </c>
      <c r="D254" t="s">
        <v>11</v>
      </c>
      <c r="E254">
        <v>2024</v>
      </c>
      <c r="F254" s="1">
        <v>45323</v>
      </c>
      <c r="G254" t="s">
        <v>40</v>
      </c>
      <c r="H254" t="str">
        <f>_xlfn.XLOOKUP(B254,Data!T:T,Data!W:W)</f>
        <v>South</v>
      </c>
      <c r="I254" s="1">
        <f>_xlfn.XLOOKUP($B254,Data!$T:$T,Data!U:U)</f>
        <v>43922</v>
      </c>
      <c r="J254" s="1" t="str">
        <f>IF(_xlfn.XLOOKUP($B254,Data!$T:$T,Data!V:V)=0,"",_xlfn.XLOOKUP($B254,Data!$T:$T,Data!V:V))</f>
        <v/>
      </c>
      <c r="K254" t="str">
        <f t="shared" si="3"/>
        <v>Active</v>
      </c>
    </row>
    <row r="255" spans="1:11" x14ac:dyDescent="0.35">
      <c r="A255" t="s">
        <v>1</v>
      </c>
      <c r="B255" t="s">
        <v>21</v>
      </c>
      <c r="C255">
        <v>35</v>
      </c>
      <c r="D255" t="s">
        <v>11</v>
      </c>
      <c r="E255">
        <v>2024</v>
      </c>
      <c r="F255" s="1">
        <v>45323</v>
      </c>
      <c r="G255" t="s">
        <v>40</v>
      </c>
      <c r="H255" t="str">
        <f>_xlfn.XLOOKUP(B255,Data!T:T,Data!W:W)</f>
        <v>North</v>
      </c>
      <c r="I255" s="1">
        <f>_xlfn.XLOOKUP($B255,Data!$T:$T,Data!U:U)</f>
        <v>42522</v>
      </c>
      <c r="J255" s="1" t="str">
        <f>IF(_xlfn.XLOOKUP($B255,Data!$T:$T,Data!V:V)=0,"",_xlfn.XLOOKUP($B255,Data!$T:$T,Data!V:V))</f>
        <v/>
      </c>
      <c r="K255" t="str">
        <f t="shared" si="3"/>
        <v>Active</v>
      </c>
    </row>
    <row r="256" spans="1:11" x14ac:dyDescent="0.35">
      <c r="A256" t="s">
        <v>1</v>
      </c>
      <c r="B256" t="s">
        <v>23</v>
      </c>
      <c r="C256">
        <v>90</v>
      </c>
      <c r="D256" t="s">
        <v>11</v>
      </c>
      <c r="E256">
        <v>2024</v>
      </c>
      <c r="F256" s="1">
        <v>45323</v>
      </c>
      <c r="G256" t="s">
        <v>40</v>
      </c>
      <c r="H256" t="str">
        <f>_xlfn.XLOOKUP(B256,Data!T:T,Data!W:W)</f>
        <v>North</v>
      </c>
      <c r="I256" s="1">
        <f>_xlfn.XLOOKUP($B256,Data!$T:$T,Data!U:U)</f>
        <v>44440</v>
      </c>
      <c r="J256" s="1" t="str">
        <f>IF(_xlfn.XLOOKUP($B256,Data!$T:$T,Data!V:V)=0,"",_xlfn.XLOOKUP($B256,Data!$T:$T,Data!V:V))</f>
        <v/>
      </c>
      <c r="K256" t="str">
        <f t="shared" si="3"/>
        <v>Active</v>
      </c>
    </row>
    <row r="257" spans="1:11" x14ac:dyDescent="0.35">
      <c r="A257" t="s">
        <v>1</v>
      </c>
      <c r="B257" t="s">
        <v>24</v>
      </c>
      <c r="C257">
        <v>66</v>
      </c>
      <c r="D257" t="s">
        <v>11</v>
      </c>
      <c r="E257">
        <v>2024</v>
      </c>
      <c r="F257" s="1">
        <v>45323</v>
      </c>
      <c r="G257" t="s">
        <v>40</v>
      </c>
      <c r="H257" t="str">
        <f>_xlfn.XLOOKUP(B257,Data!T:T,Data!W:W)</f>
        <v>North</v>
      </c>
      <c r="I257" s="1">
        <f>_xlfn.XLOOKUP($B257,Data!$T:$T,Data!U:U)</f>
        <v>40483</v>
      </c>
      <c r="J257" s="1" t="str">
        <f>IF(_xlfn.XLOOKUP($B257,Data!$T:$T,Data!V:V)=0,"",_xlfn.XLOOKUP($B257,Data!$T:$T,Data!V:V))</f>
        <v/>
      </c>
      <c r="K257" t="str">
        <f t="shared" si="3"/>
        <v>Active</v>
      </c>
    </row>
    <row r="258" spans="1:11" x14ac:dyDescent="0.35">
      <c r="A258" t="s">
        <v>1</v>
      </c>
      <c r="B258" t="s">
        <v>25</v>
      </c>
      <c r="C258">
        <v>25</v>
      </c>
      <c r="D258" t="s">
        <v>11</v>
      </c>
      <c r="E258">
        <v>2024</v>
      </c>
      <c r="F258" s="1">
        <v>45323</v>
      </c>
      <c r="G258" t="s">
        <v>40</v>
      </c>
      <c r="H258" t="str">
        <f>_xlfn.XLOOKUP(B258,Data!T:T,Data!W:W)</f>
        <v>South</v>
      </c>
      <c r="I258" s="1">
        <f>_xlfn.XLOOKUP($B258,Data!$T:$T,Data!U:U)</f>
        <v>44470</v>
      </c>
      <c r="J258" s="1" t="str">
        <f>IF(_xlfn.XLOOKUP($B258,Data!$T:$T,Data!V:V)=0,"",_xlfn.XLOOKUP($B258,Data!$T:$T,Data!V:V))</f>
        <v/>
      </c>
      <c r="K258" t="str">
        <f t="shared" si="3"/>
        <v>Active</v>
      </c>
    </row>
    <row r="259" spans="1:11" x14ac:dyDescent="0.35">
      <c r="A259" t="s">
        <v>1</v>
      </c>
      <c r="B259" t="s">
        <v>26</v>
      </c>
      <c r="C259">
        <v>60</v>
      </c>
      <c r="D259" t="s">
        <v>11</v>
      </c>
      <c r="E259">
        <v>2024</v>
      </c>
      <c r="F259" s="1">
        <v>45323</v>
      </c>
      <c r="G259" t="s">
        <v>40</v>
      </c>
      <c r="H259" t="str">
        <f>_xlfn.XLOOKUP(B259,Data!T:T,Data!W:W)</f>
        <v>South</v>
      </c>
      <c r="I259" s="1">
        <f>_xlfn.XLOOKUP($B259,Data!$T:$T,Data!U:U)</f>
        <v>43344</v>
      </c>
      <c r="J259" s="1" t="str">
        <f>IF(_xlfn.XLOOKUP($B259,Data!$T:$T,Data!V:V)=0,"",_xlfn.XLOOKUP($B259,Data!$T:$T,Data!V:V))</f>
        <v/>
      </c>
      <c r="K259" t="str">
        <f t="shared" ref="K259:K322" si="4">IF(AND(ISBLANK(J259),I259&gt;F259),"Active",IF(I259&gt;F259,"Inactive",IF(J259&gt;F259,"Active","Inactive")))</f>
        <v>Active</v>
      </c>
    </row>
    <row r="260" spans="1:11" x14ac:dyDescent="0.35">
      <c r="A260" t="s">
        <v>1</v>
      </c>
      <c r="B260" t="s">
        <v>27</v>
      </c>
      <c r="C260">
        <v>50</v>
      </c>
      <c r="D260" t="s">
        <v>11</v>
      </c>
      <c r="E260">
        <v>2024</v>
      </c>
      <c r="F260" s="1">
        <v>45323</v>
      </c>
      <c r="G260" t="s">
        <v>40</v>
      </c>
      <c r="H260" t="str">
        <f>_xlfn.XLOOKUP(B260,Data!T:T,Data!W:W)</f>
        <v>North</v>
      </c>
      <c r="I260" s="1">
        <f>_xlfn.XLOOKUP($B260,Data!$T:$T,Data!U:U)</f>
        <v>45200</v>
      </c>
      <c r="J260" s="1" t="str">
        <f>IF(_xlfn.XLOOKUP($B260,Data!$T:$T,Data!V:V)=0,"",_xlfn.XLOOKUP($B260,Data!$T:$T,Data!V:V))</f>
        <v/>
      </c>
      <c r="K260" t="str">
        <f t="shared" si="4"/>
        <v>Active</v>
      </c>
    </row>
    <row r="261" spans="1:11" x14ac:dyDescent="0.35">
      <c r="A261" t="s">
        <v>1</v>
      </c>
      <c r="B261" t="s">
        <v>28</v>
      </c>
      <c r="C261">
        <v>0</v>
      </c>
      <c r="D261" t="s">
        <v>11</v>
      </c>
      <c r="E261">
        <v>2024</v>
      </c>
      <c r="F261" s="1">
        <v>45323</v>
      </c>
      <c r="G261" t="s">
        <v>40</v>
      </c>
      <c r="H261" t="str">
        <f>_xlfn.XLOOKUP(B261,Data!T:T,Data!W:W)</f>
        <v>North</v>
      </c>
      <c r="I261" s="1">
        <f>_xlfn.XLOOKUP($B261,Data!$T:$T,Data!U:U)</f>
        <v>44593</v>
      </c>
      <c r="J261" s="1">
        <f>IF(_xlfn.XLOOKUP($B261,Data!$T:$T,Data!V:V)=0,"",_xlfn.XLOOKUP($B261,Data!$T:$T,Data!V:V))</f>
        <v>45169</v>
      </c>
      <c r="K261" t="str">
        <f t="shared" si="4"/>
        <v>Inactive</v>
      </c>
    </row>
    <row r="262" spans="1:11" x14ac:dyDescent="0.35">
      <c r="A262" t="s">
        <v>1</v>
      </c>
      <c r="B262" t="s">
        <v>29</v>
      </c>
      <c r="C262">
        <v>51</v>
      </c>
      <c r="D262" t="s">
        <v>11</v>
      </c>
      <c r="E262">
        <v>2024</v>
      </c>
      <c r="F262" s="1">
        <v>45323</v>
      </c>
      <c r="G262" t="s">
        <v>40</v>
      </c>
      <c r="H262" t="str">
        <f>_xlfn.XLOOKUP(B262,Data!T:T,Data!W:W)</f>
        <v>South</v>
      </c>
      <c r="I262" s="1">
        <f>_xlfn.XLOOKUP($B262,Data!$T:$T,Data!U:U)</f>
        <v>43525</v>
      </c>
      <c r="J262" s="1" t="str">
        <f>IF(_xlfn.XLOOKUP($B262,Data!$T:$T,Data!V:V)=0,"",_xlfn.XLOOKUP($B262,Data!$T:$T,Data!V:V))</f>
        <v/>
      </c>
      <c r="K262" t="str">
        <f t="shared" si="4"/>
        <v>Active</v>
      </c>
    </row>
    <row r="263" spans="1:11" x14ac:dyDescent="0.35">
      <c r="A263" t="s">
        <v>30</v>
      </c>
      <c r="B263" t="s">
        <v>19</v>
      </c>
      <c r="C263">
        <v>50</v>
      </c>
      <c r="D263" t="s">
        <v>11</v>
      </c>
      <c r="E263">
        <v>2024</v>
      </c>
      <c r="F263" s="1">
        <v>45323</v>
      </c>
      <c r="G263" t="s">
        <v>39</v>
      </c>
      <c r="H263" t="str">
        <f>_xlfn.XLOOKUP(B263,Data!T:T,Data!W:W)</f>
        <v>South</v>
      </c>
      <c r="I263" s="1">
        <f>_xlfn.XLOOKUP($B263,Data!$T:$T,Data!U:U)</f>
        <v>43922</v>
      </c>
      <c r="J263" s="1" t="str">
        <f>IF(_xlfn.XLOOKUP($B263,Data!$T:$T,Data!V:V)=0,"",_xlfn.XLOOKUP($B263,Data!$T:$T,Data!V:V))</f>
        <v/>
      </c>
      <c r="K263" t="str">
        <f t="shared" si="4"/>
        <v>Active</v>
      </c>
    </row>
    <row r="264" spans="1:11" x14ac:dyDescent="0.35">
      <c r="A264" t="s">
        <v>30</v>
      </c>
      <c r="B264" t="s">
        <v>21</v>
      </c>
      <c r="C264">
        <v>50</v>
      </c>
      <c r="D264" t="s">
        <v>11</v>
      </c>
      <c r="E264">
        <v>2024</v>
      </c>
      <c r="F264" s="1">
        <v>45323</v>
      </c>
      <c r="G264" t="s">
        <v>39</v>
      </c>
      <c r="H264" t="str">
        <f>_xlfn.XLOOKUP(B264,Data!T:T,Data!W:W)</f>
        <v>North</v>
      </c>
      <c r="I264" s="1">
        <f>_xlfn.XLOOKUP($B264,Data!$T:$T,Data!U:U)</f>
        <v>42522</v>
      </c>
      <c r="J264" s="1" t="str">
        <f>IF(_xlfn.XLOOKUP($B264,Data!$T:$T,Data!V:V)=0,"",_xlfn.XLOOKUP($B264,Data!$T:$T,Data!V:V))</f>
        <v/>
      </c>
      <c r="K264" t="str">
        <f t="shared" si="4"/>
        <v>Active</v>
      </c>
    </row>
    <row r="265" spans="1:11" x14ac:dyDescent="0.35">
      <c r="A265" t="s">
        <v>30</v>
      </c>
      <c r="B265" t="s">
        <v>23</v>
      </c>
      <c r="C265">
        <v>50</v>
      </c>
      <c r="D265" t="s">
        <v>11</v>
      </c>
      <c r="E265">
        <v>2024</v>
      </c>
      <c r="F265" s="1">
        <v>45323</v>
      </c>
      <c r="G265" t="s">
        <v>39</v>
      </c>
      <c r="H265" t="str">
        <f>_xlfn.XLOOKUP(B265,Data!T:T,Data!W:W)</f>
        <v>North</v>
      </c>
      <c r="I265" s="1">
        <f>_xlfn.XLOOKUP($B265,Data!$T:$T,Data!U:U)</f>
        <v>44440</v>
      </c>
      <c r="J265" s="1" t="str">
        <f>IF(_xlfn.XLOOKUP($B265,Data!$T:$T,Data!V:V)=0,"",_xlfn.XLOOKUP($B265,Data!$T:$T,Data!V:V))</f>
        <v/>
      </c>
      <c r="K265" t="str">
        <f t="shared" si="4"/>
        <v>Active</v>
      </c>
    </row>
    <row r="266" spans="1:11" x14ac:dyDescent="0.35">
      <c r="A266" t="s">
        <v>30</v>
      </c>
      <c r="B266" t="s">
        <v>24</v>
      </c>
      <c r="C266">
        <v>40</v>
      </c>
      <c r="D266" t="s">
        <v>11</v>
      </c>
      <c r="E266">
        <v>2024</v>
      </c>
      <c r="F266" s="1">
        <v>45323</v>
      </c>
      <c r="G266" t="s">
        <v>39</v>
      </c>
      <c r="H266" t="str">
        <f>_xlfn.XLOOKUP(B266,Data!T:T,Data!W:W)</f>
        <v>North</v>
      </c>
      <c r="I266" s="1">
        <f>_xlfn.XLOOKUP($B266,Data!$T:$T,Data!U:U)</f>
        <v>40483</v>
      </c>
      <c r="J266" s="1" t="str">
        <f>IF(_xlfn.XLOOKUP($B266,Data!$T:$T,Data!V:V)=0,"",_xlfn.XLOOKUP($B266,Data!$T:$T,Data!V:V))</f>
        <v/>
      </c>
      <c r="K266" t="str">
        <f t="shared" si="4"/>
        <v>Active</v>
      </c>
    </row>
    <row r="267" spans="1:11" x14ac:dyDescent="0.35">
      <c r="A267" t="s">
        <v>30</v>
      </c>
      <c r="B267" t="s">
        <v>25</v>
      </c>
      <c r="C267">
        <v>25</v>
      </c>
      <c r="D267" t="s">
        <v>11</v>
      </c>
      <c r="E267">
        <v>2024</v>
      </c>
      <c r="F267" s="1">
        <v>45323</v>
      </c>
      <c r="G267" t="s">
        <v>39</v>
      </c>
      <c r="H267" t="str">
        <f>_xlfn.XLOOKUP(B267,Data!T:T,Data!W:W)</f>
        <v>South</v>
      </c>
      <c r="I267" s="1">
        <f>_xlfn.XLOOKUP($B267,Data!$T:$T,Data!U:U)</f>
        <v>44470</v>
      </c>
      <c r="J267" s="1" t="str">
        <f>IF(_xlfn.XLOOKUP($B267,Data!$T:$T,Data!V:V)=0,"",_xlfn.XLOOKUP($B267,Data!$T:$T,Data!V:V))</f>
        <v/>
      </c>
      <c r="K267" t="str">
        <f t="shared" si="4"/>
        <v>Active</v>
      </c>
    </row>
    <row r="268" spans="1:11" x14ac:dyDescent="0.35">
      <c r="A268" t="s">
        <v>30</v>
      </c>
      <c r="B268" t="s">
        <v>26</v>
      </c>
      <c r="C268">
        <v>60</v>
      </c>
      <c r="D268" t="s">
        <v>11</v>
      </c>
      <c r="E268">
        <v>2024</v>
      </c>
      <c r="F268" s="1">
        <v>45323</v>
      </c>
      <c r="G268" t="s">
        <v>39</v>
      </c>
      <c r="H268" t="str">
        <f>_xlfn.XLOOKUP(B268,Data!T:T,Data!W:W)</f>
        <v>South</v>
      </c>
      <c r="I268" s="1">
        <f>_xlfn.XLOOKUP($B268,Data!$T:$T,Data!U:U)</f>
        <v>43344</v>
      </c>
      <c r="J268" s="1" t="str">
        <f>IF(_xlfn.XLOOKUP($B268,Data!$T:$T,Data!V:V)=0,"",_xlfn.XLOOKUP($B268,Data!$T:$T,Data!V:V))</f>
        <v/>
      </c>
      <c r="K268" t="str">
        <f t="shared" si="4"/>
        <v>Active</v>
      </c>
    </row>
    <row r="269" spans="1:11" x14ac:dyDescent="0.35">
      <c r="A269" t="s">
        <v>30</v>
      </c>
      <c r="B269" t="s">
        <v>27</v>
      </c>
      <c r="C269">
        <v>40</v>
      </c>
      <c r="D269" t="s">
        <v>11</v>
      </c>
      <c r="E269">
        <v>2024</v>
      </c>
      <c r="F269" s="1">
        <v>45323</v>
      </c>
      <c r="G269" t="s">
        <v>39</v>
      </c>
      <c r="H269" t="str">
        <f>_xlfn.XLOOKUP(B269,Data!T:T,Data!W:W)</f>
        <v>North</v>
      </c>
      <c r="I269" s="1">
        <f>_xlfn.XLOOKUP($B269,Data!$T:$T,Data!U:U)</f>
        <v>45200</v>
      </c>
      <c r="J269" s="1" t="str">
        <f>IF(_xlfn.XLOOKUP($B269,Data!$T:$T,Data!V:V)=0,"",_xlfn.XLOOKUP($B269,Data!$T:$T,Data!V:V))</f>
        <v/>
      </c>
      <c r="K269" t="str">
        <f t="shared" si="4"/>
        <v>Active</v>
      </c>
    </row>
    <row r="270" spans="1:11" x14ac:dyDescent="0.35">
      <c r="A270" t="s">
        <v>30</v>
      </c>
      <c r="B270" t="s">
        <v>28</v>
      </c>
      <c r="C270">
        <v>0</v>
      </c>
      <c r="D270" t="s">
        <v>11</v>
      </c>
      <c r="E270">
        <v>2024</v>
      </c>
      <c r="F270" s="1">
        <v>45323</v>
      </c>
      <c r="G270" t="s">
        <v>39</v>
      </c>
      <c r="H270" t="str">
        <f>_xlfn.XLOOKUP(B270,Data!T:T,Data!W:W)</f>
        <v>North</v>
      </c>
      <c r="I270" s="1">
        <f>_xlfn.XLOOKUP($B270,Data!$T:$T,Data!U:U)</f>
        <v>44593</v>
      </c>
      <c r="J270" s="1">
        <f>IF(_xlfn.XLOOKUP($B270,Data!$T:$T,Data!V:V)=0,"",_xlfn.XLOOKUP($B270,Data!$T:$T,Data!V:V))</f>
        <v>45169</v>
      </c>
      <c r="K270" t="str">
        <f t="shared" si="4"/>
        <v>Inactive</v>
      </c>
    </row>
    <row r="271" spans="1:11" x14ac:dyDescent="0.35">
      <c r="A271" t="s">
        <v>30</v>
      </c>
      <c r="B271" t="s">
        <v>29</v>
      </c>
      <c r="C271">
        <v>50</v>
      </c>
      <c r="D271" t="s">
        <v>11</v>
      </c>
      <c r="E271">
        <v>2024</v>
      </c>
      <c r="F271" s="1">
        <v>45323</v>
      </c>
      <c r="G271" t="s">
        <v>39</v>
      </c>
      <c r="H271" t="str">
        <f>_xlfn.XLOOKUP(B271,Data!T:T,Data!W:W)</f>
        <v>South</v>
      </c>
      <c r="I271" s="1">
        <f>_xlfn.XLOOKUP($B271,Data!$T:$T,Data!U:U)</f>
        <v>43525</v>
      </c>
      <c r="J271" s="1" t="str">
        <f>IF(_xlfn.XLOOKUP($B271,Data!$T:$T,Data!V:V)=0,"",_xlfn.XLOOKUP($B271,Data!$T:$T,Data!V:V))</f>
        <v/>
      </c>
      <c r="K271" t="str">
        <f t="shared" si="4"/>
        <v>Active</v>
      </c>
    </row>
    <row r="272" spans="1:11" x14ac:dyDescent="0.35">
      <c r="A272" t="s">
        <v>31</v>
      </c>
      <c r="B272" t="s">
        <v>19</v>
      </c>
      <c r="C272">
        <v>1</v>
      </c>
      <c r="D272" t="s">
        <v>11</v>
      </c>
      <c r="E272">
        <v>2024</v>
      </c>
      <c r="F272" s="1">
        <v>45323</v>
      </c>
      <c r="G272" t="s">
        <v>40</v>
      </c>
      <c r="H272" t="str">
        <f>_xlfn.XLOOKUP(B272,Data!T:T,Data!W:W)</f>
        <v>South</v>
      </c>
      <c r="I272" s="1">
        <f>_xlfn.XLOOKUP($B272,Data!$T:$T,Data!U:U)</f>
        <v>43922</v>
      </c>
      <c r="J272" s="1" t="str">
        <f>IF(_xlfn.XLOOKUP($B272,Data!$T:$T,Data!V:V)=0,"",_xlfn.XLOOKUP($B272,Data!$T:$T,Data!V:V))</f>
        <v/>
      </c>
      <c r="K272" t="str">
        <f t="shared" si="4"/>
        <v>Active</v>
      </c>
    </row>
    <row r="273" spans="1:11" x14ac:dyDescent="0.35">
      <c r="A273" t="s">
        <v>31</v>
      </c>
      <c r="B273" t="s">
        <v>21</v>
      </c>
      <c r="C273">
        <v>2</v>
      </c>
      <c r="D273" t="s">
        <v>11</v>
      </c>
      <c r="E273">
        <v>2024</v>
      </c>
      <c r="F273" s="1">
        <v>45323</v>
      </c>
      <c r="G273" t="s">
        <v>40</v>
      </c>
      <c r="H273" t="str">
        <f>_xlfn.XLOOKUP(B273,Data!T:T,Data!W:W)</f>
        <v>North</v>
      </c>
      <c r="I273" s="1">
        <f>_xlfn.XLOOKUP($B273,Data!$T:$T,Data!U:U)</f>
        <v>42522</v>
      </c>
      <c r="J273" s="1" t="str">
        <f>IF(_xlfn.XLOOKUP($B273,Data!$T:$T,Data!V:V)=0,"",_xlfn.XLOOKUP($B273,Data!$T:$T,Data!V:V))</f>
        <v/>
      </c>
      <c r="K273" t="str">
        <f t="shared" si="4"/>
        <v>Active</v>
      </c>
    </row>
    <row r="274" spans="1:11" x14ac:dyDescent="0.35">
      <c r="A274" t="s">
        <v>31</v>
      </c>
      <c r="B274" t="s">
        <v>23</v>
      </c>
      <c r="C274">
        <v>3</v>
      </c>
      <c r="D274" t="s">
        <v>11</v>
      </c>
      <c r="E274">
        <v>2024</v>
      </c>
      <c r="F274" s="1">
        <v>45323</v>
      </c>
      <c r="G274" t="s">
        <v>40</v>
      </c>
      <c r="H274" t="str">
        <f>_xlfn.XLOOKUP(B274,Data!T:T,Data!W:W)</f>
        <v>North</v>
      </c>
      <c r="I274" s="1">
        <f>_xlfn.XLOOKUP($B274,Data!$T:$T,Data!U:U)</f>
        <v>44440</v>
      </c>
      <c r="J274" s="1" t="str">
        <f>IF(_xlfn.XLOOKUP($B274,Data!$T:$T,Data!V:V)=0,"",_xlfn.XLOOKUP($B274,Data!$T:$T,Data!V:V))</f>
        <v/>
      </c>
      <c r="K274" t="str">
        <f t="shared" si="4"/>
        <v>Active</v>
      </c>
    </row>
    <row r="275" spans="1:11" x14ac:dyDescent="0.35">
      <c r="A275" t="s">
        <v>31</v>
      </c>
      <c r="B275" t="s">
        <v>24</v>
      </c>
      <c r="C275">
        <v>3</v>
      </c>
      <c r="D275" t="s">
        <v>11</v>
      </c>
      <c r="E275">
        <v>2024</v>
      </c>
      <c r="F275" s="1">
        <v>45323</v>
      </c>
      <c r="G275" t="s">
        <v>40</v>
      </c>
      <c r="H275" t="str">
        <f>_xlfn.XLOOKUP(B275,Data!T:T,Data!W:W)</f>
        <v>North</v>
      </c>
      <c r="I275" s="1">
        <f>_xlfn.XLOOKUP($B275,Data!$T:$T,Data!U:U)</f>
        <v>40483</v>
      </c>
      <c r="J275" s="1" t="str">
        <f>IF(_xlfn.XLOOKUP($B275,Data!$T:$T,Data!V:V)=0,"",_xlfn.XLOOKUP($B275,Data!$T:$T,Data!V:V))</f>
        <v/>
      </c>
      <c r="K275" t="str">
        <f t="shared" si="4"/>
        <v>Active</v>
      </c>
    </row>
    <row r="276" spans="1:11" x14ac:dyDescent="0.35">
      <c r="A276" t="s">
        <v>31</v>
      </c>
      <c r="B276" t="s">
        <v>25</v>
      </c>
      <c r="C276">
        <v>1</v>
      </c>
      <c r="D276" t="s">
        <v>11</v>
      </c>
      <c r="E276">
        <v>2024</v>
      </c>
      <c r="F276" s="1">
        <v>45323</v>
      </c>
      <c r="G276" t="s">
        <v>40</v>
      </c>
      <c r="H276" t="str">
        <f>_xlfn.XLOOKUP(B276,Data!T:T,Data!W:W)</f>
        <v>South</v>
      </c>
      <c r="I276" s="1">
        <f>_xlfn.XLOOKUP($B276,Data!$T:$T,Data!U:U)</f>
        <v>44470</v>
      </c>
      <c r="J276" s="1" t="str">
        <f>IF(_xlfn.XLOOKUP($B276,Data!$T:$T,Data!V:V)=0,"",_xlfn.XLOOKUP($B276,Data!$T:$T,Data!V:V))</f>
        <v/>
      </c>
      <c r="K276" t="str">
        <f t="shared" si="4"/>
        <v>Active</v>
      </c>
    </row>
    <row r="277" spans="1:11" x14ac:dyDescent="0.35">
      <c r="A277" t="s">
        <v>31</v>
      </c>
      <c r="B277" t="s">
        <v>26</v>
      </c>
      <c r="C277">
        <v>2</v>
      </c>
      <c r="D277" t="s">
        <v>11</v>
      </c>
      <c r="E277">
        <v>2024</v>
      </c>
      <c r="F277" s="1">
        <v>45323</v>
      </c>
      <c r="G277" t="s">
        <v>40</v>
      </c>
      <c r="H277" t="str">
        <f>_xlfn.XLOOKUP(B277,Data!T:T,Data!W:W)</f>
        <v>South</v>
      </c>
      <c r="I277" s="1">
        <f>_xlfn.XLOOKUP($B277,Data!$T:$T,Data!U:U)</f>
        <v>43344</v>
      </c>
      <c r="J277" s="1" t="str">
        <f>IF(_xlfn.XLOOKUP($B277,Data!$T:$T,Data!V:V)=0,"",_xlfn.XLOOKUP($B277,Data!$T:$T,Data!V:V))</f>
        <v/>
      </c>
      <c r="K277" t="str">
        <f t="shared" si="4"/>
        <v>Active</v>
      </c>
    </row>
    <row r="278" spans="1:11" x14ac:dyDescent="0.35">
      <c r="A278" t="s">
        <v>31</v>
      </c>
      <c r="B278" t="s">
        <v>27</v>
      </c>
      <c r="C278">
        <v>2</v>
      </c>
      <c r="D278" t="s">
        <v>11</v>
      </c>
      <c r="E278">
        <v>2024</v>
      </c>
      <c r="F278" s="1">
        <v>45323</v>
      </c>
      <c r="G278" t="s">
        <v>40</v>
      </c>
      <c r="H278" t="str">
        <f>_xlfn.XLOOKUP(B278,Data!T:T,Data!W:W)</f>
        <v>North</v>
      </c>
      <c r="I278" s="1">
        <f>_xlfn.XLOOKUP($B278,Data!$T:$T,Data!U:U)</f>
        <v>45200</v>
      </c>
      <c r="J278" s="1" t="str">
        <f>IF(_xlfn.XLOOKUP($B278,Data!$T:$T,Data!V:V)=0,"",_xlfn.XLOOKUP($B278,Data!$T:$T,Data!V:V))</f>
        <v/>
      </c>
      <c r="K278" t="str">
        <f t="shared" si="4"/>
        <v>Active</v>
      </c>
    </row>
    <row r="279" spans="1:11" x14ac:dyDescent="0.35">
      <c r="A279" t="s">
        <v>31</v>
      </c>
      <c r="B279" t="s">
        <v>28</v>
      </c>
      <c r="C279">
        <v>0</v>
      </c>
      <c r="D279" t="s">
        <v>11</v>
      </c>
      <c r="E279">
        <v>2024</v>
      </c>
      <c r="F279" s="1">
        <v>45323</v>
      </c>
      <c r="G279" t="s">
        <v>40</v>
      </c>
      <c r="H279" t="str">
        <f>_xlfn.XLOOKUP(B279,Data!T:T,Data!W:W)</f>
        <v>North</v>
      </c>
      <c r="I279" s="1">
        <f>_xlfn.XLOOKUP($B279,Data!$T:$T,Data!U:U)</f>
        <v>44593</v>
      </c>
      <c r="J279" s="1">
        <f>IF(_xlfn.XLOOKUP($B279,Data!$T:$T,Data!V:V)=0,"",_xlfn.XLOOKUP($B279,Data!$T:$T,Data!V:V))</f>
        <v>45169</v>
      </c>
      <c r="K279" t="str">
        <f t="shared" si="4"/>
        <v>Inactive</v>
      </c>
    </row>
    <row r="280" spans="1:11" x14ac:dyDescent="0.35">
      <c r="A280" t="s">
        <v>31</v>
      </c>
      <c r="B280" t="s">
        <v>29</v>
      </c>
      <c r="C280">
        <v>2</v>
      </c>
      <c r="D280" t="s">
        <v>11</v>
      </c>
      <c r="E280">
        <v>2024</v>
      </c>
      <c r="F280" s="1">
        <v>45323</v>
      </c>
      <c r="G280" t="s">
        <v>40</v>
      </c>
      <c r="H280" t="str">
        <f>_xlfn.XLOOKUP(B280,Data!T:T,Data!W:W)</f>
        <v>South</v>
      </c>
      <c r="I280" s="1">
        <f>_xlfn.XLOOKUP($B280,Data!$T:$T,Data!U:U)</f>
        <v>43525</v>
      </c>
      <c r="J280" s="1" t="str">
        <f>IF(_xlfn.XLOOKUP($B280,Data!$T:$T,Data!V:V)=0,"",_xlfn.XLOOKUP($B280,Data!$T:$T,Data!V:V))</f>
        <v/>
      </c>
      <c r="K280" t="str">
        <f t="shared" si="4"/>
        <v>Active</v>
      </c>
    </row>
    <row r="281" spans="1:11" x14ac:dyDescent="0.35">
      <c r="A281" t="s">
        <v>32</v>
      </c>
      <c r="B281" t="s">
        <v>19</v>
      </c>
      <c r="C281">
        <v>2</v>
      </c>
      <c r="D281" t="s">
        <v>11</v>
      </c>
      <c r="E281">
        <v>2024</v>
      </c>
      <c r="F281" s="1">
        <v>45323</v>
      </c>
      <c r="G281" t="s">
        <v>39</v>
      </c>
      <c r="H281" t="str">
        <f>_xlfn.XLOOKUP(B281,Data!T:T,Data!W:W)</f>
        <v>South</v>
      </c>
      <c r="I281" s="1">
        <f>_xlfn.XLOOKUP($B281,Data!$T:$T,Data!U:U)</f>
        <v>43922</v>
      </c>
      <c r="J281" s="1" t="str">
        <f>IF(_xlfn.XLOOKUP($B281,Data!$T:$T,Data!V:V)=0,"",_xlfn.XLOOKUP($B281,Data!$T:$T,Data!V:V))</f>
        <v/>
      </c>
      <c r="K281" t="str">
        <f t="shared" si="4"/>
        <v>Active</v>
      </c>
    </row>
    <row r="282" spans="1:11" x14ac:dyDescent="0.35">
      <c r="A282" t="s">
        <v>32</v>
      </c>
      <c r="B282" t="s">
        <v>21</v>
      </c>
      <c r="C282">
        <v>2</v>
      </c>
      <c r="D282" t="s">
        <v>11</v>
      </c>
      <c r="E282">
        <v>2024</v>
      </c>
      <c r="F282" s="1">
        <v>45323</v>
      </c>
      <c r="G282" t="s">
        <v>39</v>
      </c>
      <c r="H282" t="str">
        <f>_xlfn.XLOOKUP(B282,Data!T:T,Data!W:W)</f>
        <v>North</v>
      </c>
      <c r="I282" s="1">
        <f>_xlfn.XLOOKUP($B282,Data!$T:$T,Data!U:U)</f>
        <v>42522</v>
      </c>
      <c r="J282" s="1" t="str">
        <f>IF(_xlfn.XLOOKUP($B282,Data!$T:$T,Data!V:V)=0,"",_xlfn.XLOOKUP($B282,Data!$T:$T,Data!V:V))</f>
        <v/>
      </c>
      <c r="K282" t="str">
        <f t="shared" si="4"/>
        <v>Active</v>
      </c>
    </row>
    <row r="283" spans="1:11" x14ac:dyDescent="0.35">
      <c r="A283" t="s">
        <v>32</v>
      </c>
      <c r="B283" t="s">
        <v>23</v>
      </c>
      <c r="C283">
        <v>2</v>
      </c>
      <c r="D283" t="s">
        <v>11</v>
      </c>
      <c r="E283">
        <v>2024</v>
      </c>
      <c r="F283" s="1">
        <v>45323</v>
      </c>
      <c r="G283" t="s">
        <v>39</v>
      </c>
      <c r="H283" t="str">
        <f>_xlfn.XLOOKUP(B283,Data!T:T,Data!W:W)</f>
        <v>North</v>
      </c>
      <c r="I283" s="1">
        <f>_xlfn.XLOOKUP($B283,Data!$T:$T,Data!U:U)</f>
        <v>44440</v>
      </c>
      <c r="J283" s="1" t="str">
        <f>IF(_xlfn.XLOOKUP($B283,Data!$T:$T,Data!V:V)=0,"",_xlfn.XLOOKUP($B283,Data!$T:$T,Data!V:V))</f>
        <v/>
      </c>
      <c r="K283" t="str">
        <f t="shared" si="4"/>
        <v>Active</v>
      </c>
    </row>
    <row r="284" spans="1:11" x14ac:dyDescent="0.35">
      <c r="A284" t="s">
        <v>32</v>
      </c>
      <c r="B284" t="s">
        <v>24</v>
      </c>
      <c r="C284">
        <v>2</v>
      </c>
      <c r="D284" t="s">
        <v>11</v>
      </c>
      <c r="E284">
        <v>2024</v>
      </c>
      <c r="F284" s="1">
        <v>45323</v>
      </c>
      <c r="G284" t="s">
        <v>39</v>
      </c>
      <c r="H284" t="str">
        <f>_xlfn.XLOOKUP(B284,Data!T:T,Data!W:W)</f>
        <v>North</v>
      </c>
      <c r="I284" s="1">
        <f>_xlfn.XLOOKUP($B284,Data!$T:$T,Data!U:U)</f>
        <v>40483</v>
      </c>
      <c r="J284" s="1" t="str">
        <f>IF(_xlfn.XLOOKUP($B284,Data!$T:$T,Data!V:V)=0,"",_xlfn.XLOOKUP($B284,Data!$T:$T,Data!V:V))</f>
        <v/>
      </c>
      <c r="K284" t="str">
        <f t="shared" si="4"/>
        <v>Active</v>
      </c>
    </row>
    <row r="285" spans="1:11" x14ac:dyDescent="0.35">
      <c r="A285" t="s">
        <v>32</v>
      </c>
      <c r="B285" t="s">
        <v>25</v>
      </c>
      <c r="C285">
        <v>1</v>
      </c>
      <c r="D285" t="s">
        <v>11</v>
      </c>
      <c r="E285">
        <v>2024</v>
      </c>
      <c r="F285" s="1">
        <v>45323</v>
      </c>
      <c r="G285" t="s">
        <v>39</v>
      </c>
      <c r="H285" t="str">
        <f>_xlfn.XLOOKUP(B285,Data!T:T,Data!W:W)</f>
        <v>South</v>
      </c>
      <c r="I285" s="1">
        <f>_xlfn.XLOOKUP($B285,Data!$T:$T,Data!U:U)</f>
        <v>44470</v>
      </c>
      <c r="J285" s="1" t="str">
        <f>IF(_xlfn.XLOOKUP($B285,Data!$T:$T,Data!V:V)=0,"",_xlfn.XLOOKUP($B285,Data!$T:$T,Data!V:V))</f>
        <v/>
      </c>
      <c r="K285" t="str">
        <f t="shared" si="4"/>
        <v>Active</v>
      </c>
    </row>
    <row r="286" spans="1:11" x14ac:dyDescent="0.35">
      <c r="A286" t="s">
        <v>32</v>
      </c>
      <c r="B286" t="s">
        <v>26</v>
      </c>
      <c r="C286">
        <v>2</v>
      </c>
      <c r="D286" t="s">
        <v>11</v>
      </c>
      <c r="E286">
        <v>2024</v>
      </c>
      <c r="F286" s="1">
        <v>45323</v>
      </c>
      <c r="G286" t="s">
        <v>39</v>
      </c>
      <c r="H286" t="str">
        <f>_xlfn.XLOOKUP(B286,Data!T:T,Data!W:W)</f>
        <v>South</v>
      </c>
      <c r="I286" s="1">
        <f>_xlfn.XLOOKUP($B286,Data!$T:$T,Data!U:U)</f>
        <v>43344</v>
      </c>
      <c r="J286" s="1" t="str">
        <f>IF(_xlfn.XLOOKUP($B286,Data!$T:$T,Data!V:V)=0,"",_xlfn.XLOOKUP($B286,Data!$T:$T,Data!V:V))</f>
        <v/>
      </c>
      <c r="K286" t="str">
        <f t="shared" si="4"/>
        <v>Active</v>
      </c>
    </row>
    <row r="287" spans="1:11" x14ac:dyDescent="0.35">
      <c r="A287" t="s">
        <v>32</v>
      </c>
      <c r="B287" t="s">
        <v>27</v>
      </c>
      <c r="C287">
        <v>2</v>
      </c>
      <c r="D287" t="s">
        <v>11</v>
      </c>
      <c r="E287">
        <v>2024</v>
      </c>
      <c r="F287" s="1">
        <v>45323</v>
      </c>
      <c r="G287" t="s">
        <v>39</v>
      </c>
      <c r="H287" t="str">
        <f>_xlfn.XLOOKUP(B287,Data!T:T,Data!W:W)</f>
        <v>North</v>
      </c>
      <c r="I287" s="1">
        <f>_xlfn.XLOOKUP($B287,Data!$T:$T,Data!U:U)</f>
        <v>45200</v>
      </c>
      <c r="J287" s="1" t="str">
        <f>IF(_xlfn.XLOOKUP($B287,Data!$T:$T,Data!V:V)=0,"",_xlfn.XLOOKUP($B287,Data!$T:$T,Data!V:V))</f>
        <v/>
      </c>
      <c r="K287" t="str">
        <f t="shared" si="4"/>
        <v>Active</v>
      </c>
    </row>
    <row r="288" spans="1:11" x14ac:dyDescent="0.35">
      <c r="A288" t="s">
        <v>32</v>
      </c>
      <c r="B288" t="s">
        <v>28</v>
      </c>
      <c r="C288">
        <v>0</v>
      </c>
      <c r="D288" t="s">
        <v>11</v>
      </c>
      <c r="E288">
        <v>2024</v>
      </c>
      <c r="F288" s="1">
        <v>45323</v>
      </c>
      <c r="G288" t="s">
        <v>39</v>
      </c>
      <c r="H288" t="str">
        <f>_xlfn.XLOOKUP(B288,Data!T:T,Data!W:W)</f>
        <v>North</v>
      </c>
      <c r="I288" s="1">
        <f>_xlfn.XLOOKUP($B288,Data!$T:$T,Data!U:U)</f>
        <v>44593</v>
      </c>
      <c r="J288" s="1">
        <f>IF(_xlfn.XLOOKUP($B288,Data!$T:$T,Data!V:V)=0,"",_xlfn.XLOOKUP($B288,Data!$T:$T,Data!V:V))</f>
        <v>45169</v>
      </c>
      <c r="K288" t="str">
        <f t="shared" si="4"/>
        <v>Inactive</v>
      </c>
    </row>
    <row r="289" spans="1:11" x14ac:dyDescent="0.35">
      <c r="A289" t="s">
        <v>32</v>
      </c>
      <c r="B289" t="s">
        <v>29</v>
      </c>
      <c r="C289">
        <v>2</v>
      </c>
      <c r="D289" t="s">
        <v>11</v>
      </c>
      <c r="E289">
        <v>2024</v>
      </c>
      <c r="F289" s="1">
        <v>45323</v>
      </c>
      <c r="G289" t="s">
        <v>39</v>
      </c>
      <c r="H289" t="str">
        <f>_xlfn.XLOOKUP(B289,Data!T:T,Data!W:W)</f>
        <v>South</v>
      </c>
      <c r="I289" s="1">
        <f>_xlfn.XLOOKUP($B289,Data!$T:$T,Data!U:U)</f>
        <v>43525</v>
      </c>
      <c r="J289" s="1" t="str">
        <f>IF(_xlfn.XLOOKUP($B289,Data!$T:$T,Data!V:V)=0,"",_xlfn.XLOOKUP($B289,Data!$T:$T,Data!V:V))</f>
        <v/>
      </c>
      <c r="K289" t="str">
        <f t="shared" si="4"/>
        <v>Active</v>
      </c>
    </row>
    <row r="290" spans="1:11" x14ac:dyDescent="0.35">
      <c r="A290" t="s">
        <v>1</v>
      </c>
      <c r="B290" t="s">
        <v>19</v>
      </c>
      <c r="C290">
        <v>53</v>
      </c>
      <c r="D290" t="s">
        <v>12</v>
      </c>
      <c r="E290">
        <v>2024</v>
      </c>
      <c r="F290" s="1">
        <v>45352</v>
      </c>
      <c r="G290" t="s">
        <v>40</v>
      </c>
      <c r="H290" t="str">
        <f>_xlfn.XLOOKUP(B290,Data!T:T,Data!W:W)</f>
        <v>South</v>
      </c>
      <c r="I290" s="1">
        <f>_xlfn.XLOOKUP($B290,Data!$T:$T,Data!U:U)</f>
        <v>43922</v>
      </c>
      <c r="J290" s="1" t="str">
        <f>IF(_xlfn.XLOOKUP($B290,Data!$T:$T,Data!V:V)=0,"",_xlfn.XLOOKUP($B290,Data!$T:$T,Data!V:V))</f>
        <v/>
      </c>
      <c r="K290" t="str">
        <f t="shared" si="4"/>
        <v>Active</v>
      </c>
    </row>
    <row r="291" spans="1:11" x14ac:dyDescent="0.35">
      <c r="A291" t="s">
        <v>1</v>
      </c>
      <c r="B291" t="s">
        <v>21</v>
      </c>
      <c r="C291">
        <v>40</v>
      </c>
      <c r="D291" t="s">
        <v>12</v>
      </c>
      <c r="E291">
        <v>2024</v>
      </c>
      <c r="F291" s="1">
        <v>45352</v>
      </c>
      <c r="G291" t="s">
        <v>40</v>
      </c>
      <c r="H291" t="str">
        <f>_xlfn.XLOOKUP(B291,Data!T:T,Data!W:W)</f>
        <v>North</v>
      </c>
      <c r="I291" s="1">
        <f>_xlfn.XLOOKUP($B291,Data!$T:$T,Data!U:U)</f>
        <v>42522</v>
      </c>
      <c r="J291" s="1" t="str">
        <f>IF(_xlfn.XLOOKUP($B291,Data!$T:$T,Data!V:V)=0,"",_xlfn.XLOOKUP($B291,Data!$T:$T,Data!V:V))</f>
        <v/>
      </c>
      <c r="K291" t="str">
        <f t="shared" si="4"/>
        <v>Active</v>
      </c>
    </row>
    <row r="292" spans="1:11" x14ac:dyDescent="0.35">
      <c r="A292" t="s">
        <v>1</v>
      </c>
      <c r="B292" t="s">
        <v>23</v>
      </c>
      <c r="C292">
        <v>88</v>
      </c>
      <c r="D292" t="s">
        <v>12</v>
      </c>
      <c r="E292">
        <v>2024</v>
      </c>
      <c r="F292" s="1">
        <v>45352</v>
      </c>
      <c r="G292" t="s">
        <v>40</v>
      </c>
      <c r="H292" t="str">
        <f>_xlfn.XLOOKUP(B292,Data!T:T,Data!W:W)</f>
        <v>North</v>
      </c>
      <c r="I292" s="1">
        <f>_xlfn.XLOOKUP($B292,Data!$T:$T,Data!U:U)</f>
        <v>44440</v>
      </c>
      <c r="J292" s="1" t="str">
        <f>IF(_xlfn.XLOOKUP($B292,Data!$T:$T,Data!V:V)=0,"",_xlfn.XLOOKUP($B292,Data!$T:$T,Data!V:V))</f>
        <v/>
      </c>
      <c r="K292" t="str">
        <f t="shared" si="4"/>
        <v>Active</v>
      </c>
    </row>
    <row r="293" spans="1:11" x14ac:dyDescent="0.35">
      <c r="A293" t="s">
        <v>1</v>
      </c>
      <c r="B293" t="s">
        <v>24</v>
      </c>
      <c r="C293">
        <v>78</v>
      </c>
      <c r="D293" t="s">
        <v>12</v>
      </c>
      <c r="E293">
        <v>2024</v>
      </c>
      <c r="F293" s="1">
        <v>45352</v>
      </c>
      <c r="G293" t="s">
        <v>40</v>
      </c>
      <c r="H293" t="str">
        <f>_xlfn.XLOOKUP(B293,Data!T:T,Data!W:W)</f>
        <v>North</v>
      </c>
      <c r="I293" s="1">
        <f>_xlfn.XLOOKUP($B293,Data!$T:$T,Data!U:U)</f>
        <v>40483</v>
      </c>
      <c r="J293" s="1" t="str">
        <f>IF(_xlfn.XLOOKUP($B293,Data!$T:$T,Data!V:V)=0,"",_xlfn.XLOOKUP($B293,Data!$T:$T,Data!V:V))</f>
        <v/>
      </c>
      <c r="K293" t="str">
        <f t="shared" si="4"/>
        <v>Active</v>
      </c>
    </row>
    <row r="294" spans="1:11" x14ac:dyDescent="0.35">
      <c r="A294" t="s">
        <v>1</v>
      </c>
      <c r="B294" t="s">
        <v>25</v>
      </c>
      <c r="C294">
        <v>27</v>
      </c>
      <c r="D294" t="s">
        <v>12</v>
      </c>
      <c r="E294">
        <v>2024</v>
      </c>
      <c r="F294" s="1">
        <v>45352</v>
      </c>
      <c r="G294" t="s">
        <v>40</v>
      </c>
      <c r="H294" t="str">
        <f>_xlfn.XLOOKUP(B294,Data!T:T,Data!W:W)</f>
        <v>South</v>
      </c>
      <c r="I294" s="1">
        <f>_xlfn.XLOOKUP($B294,Data!$T:$T,Data!U:U)</f>
        <v>44470</v>
      </c>
      <c r="J294" s="1" t="str">
        <f>IF(_xlfn.XLOOKUP($B294,Data!$T:$T,Data!V:V)=0,"",_xlfn.XLOOKUP($B294,Data!$T:$T,Data!V:V))</f>
        <v/>
      </c>
      <c r="K294" t="str">
        <f t="shared" si="4"/>
        <v>Active</v>
      </c>
    </row>
    <row r="295" spans="1:11" x14ac:dyDescent="0.35">
      <c r="A295" t="s">
        <v>1</v>
      </c>
      <c r="B295" t="s">
        <v>26</v>
      </c>
      <c r="C295">
        <v>90</v>
      </c>
      <c r="D295" t="s">
        <v>12</v>
      </c>
      <c r="E295">
        <v>2024</v>
      </c>
      <c r="F295" s="1">
        <v>45352</v>
      </c>
      <c r="G295" t="s">
        <v>40</v>
      </c>
      <c r="H295" t="str">
        <f>_xlfn.XLOOKUP(B295,Data!T:T,Data!W:W)</f>
        <v>South</v>
      </c>
      <c r="I295" s="1">
        <f>_xlfn.XLOOKUP($B295,Data!$T:$T,Data!U:U)</f>
        <v>43344</v>
      </c>
      <c r="J295" s="1" t="str">
        <f>IF(_xlfn.XLOOKUP($B295,Data!$T:$T,Data!V:V)=0,"",_xlfn.XLOOKUP($B295,Data!$T:$T,Data!V:V))</f>
        <v/>
      </c>
      <c r="K295" t="str">
        <f t="shared" si="4"/>
        <v>Active</v>
      </c>
    </row>
    <row r="296" spans="1:11" x14ac:dyDescent="0.35">
      <c r="A296" t="s">
        <v>1</v>
      </c>
      <c r="B296" t="s">
        <v>27</v>
      </c>
      <c r="C296">
        <v>53</v>
      </c>
      <c r="D296" t="s">
        <v>12</v>
      </c>
      <c r="E296">
        <v>2024</v>
      </c>
      <c r="F296" s="1">
        <v>45352</v>
      </c>
      <c r="G296" t="s">
        <v>40</v>
      </c>
      <c r="H296" t="str">
        <f>_xlfn.XLOOKUP(B296,Data!T:T,Data!W:W)</f>
        <v>North</v>
      </c>
      <c r="I296" s="1">
        <f>_xlfn.XLOOKUP($B296,Data!$T:$T,Data!U:U)</f>
        <v>45200</v>
      </c>
      <c r="J296" s="1" t="str">
        <f>IF(_xlfn.XLOOKUP($B296,Data!$T:$T,Data!V:V)=0,"",_xlfn.XLOOKUP($B296,Data!$T:$T,Data!V:V))</f>
        <v/>
      </c>
      <c r="K296" t="str">
        <f t="shared" si="4"/>
        <v>Active</v>
      </c>
    </row>
    <row r="297" spans="1:11" x14ac:dyDescent="0.35">
      <c r="A297" t="s">
        <v>1</v>
      </c>
      <c r="B297" t="s">
        <v>28</v>
      </c>
      <c r="C297">
        <v>0</v>
      </c>
      <c r="D297" t="s">
        <v>12</v>
      </c>
      <c r="E297">
        <v>2024</v>
      </c>
      <c r="F297" s="1">
        <v>45352</v>
      </c>
      <c r="G297" t="s">
        <v>40</v>
      </c>
      <c r="H297" t="str">
        <f>_xlfn.XLOOKUP(B297,Data!T:T,Data!W:W)</f>
        <v>North</v>
      </c>
      <c r="I297" s="1">
        <f>_xlfn.XLOOKUP($B297,Data!$T:$T,Data!U:U)</f>
        <v>44593</v>
      </c>
      <c r="J297" s="1">
        <f>IF(_xlfn.XLOOKUP($B297,Data!$T:$T,Data!V:V)=0,"",_xlfn.XLOOKUP($B297,Data!$T:$T,Data!V:V))</f>
        <v>45169</v>
      </c>
      <c r="K297" t="str">
        <f t="shared" si="4"/>
        <v>Inactive</v>
      </c>
    </row>
    <row r="298" spans="1:11" x14ac:dyDescent="0.35">
      <c r="A298" t="s">
        <v>1</v>
      </c>
      <c r="B298" t="s">
        <v>29</v>
      </c>
      <c r="C298">
        <v>75</v>
      </c>
      <c r="D298" t="s">
        <v>12</v>
      </c>
      <c r="E298">
        <v>2024</v>
      </c>
      <c r="F298" s="1">
        <v>45352</v>
      </c>
      <c r="G298" t="s">
        <v>40</v>
      </c>
      <c r="H298" t="str">
        <f>_xlfn.XLOOKUP(B298,Data!T:T,Data!W:W)</f>
        <v>South</v>
      </c>
      <c r="I298" s="1">
        <f>_xlfn.XLOOKUP($B298,Data!$T:$T,Data!U:U)</f>
        <v>43525</v>
      </c>
      <c r="J298" s="1" t="str">
        <f>IF(_xlfn.XLOOKUP($B298,Data!$T:$T,Data!V:V)=0,"",_xlfn.XLOOKUP($B298,Data!$T:$T,Data!V:V))</f>
        <v/>
      </c>
      <c r="K298" t="str">
        <f t="shared" si="4"/>
        <v>Active</v>
      </c>
    </row>
    <row r="299" spans="1:11" x14ac:dyDescent="0.35">
      <c r="A299" t="s">
        <v>30</v>
      </c>
      <c r="B299" t="s">
        <v>19</v>
      </c>
      <c r="C299">
        <v>67</v>
      </c>
      <c r="D299" t="s">
        <v>12</v>
      </c>
      <c r="E299">
        <v>2024</v>
      </c>
      <c r="F299" s="1">
        <v>45352</v>
      </c>
      <c r="G299" t="s">
        <v>39</v>
      </c>
      <c r="H299" t="str">
        <f>_xlfn.XLOOKUP(B299,Data!T:T,Data!W:W)</f>
        <v>South</v>
      </c>
      <c r="I299" s="1">
        <f>_xlfn.XLOOKUP($B299,Data!$T:$T,Data!U:U)</f>
        <v>43922</v>
      </c>
      <c r="J299" s="1" t="str">
        <f>IF(_xlfn.XLOOKUP($B299,Data!$T:$T,Data!V:V)=0,"",_xlfn.XLOOKUP($B299,Data!$T:$T,Data!V:V))</f>
        <v/>
      </c>
      <c r="K299" t="str">
        <f t="shared" si="4"/>
        <v>Active</v>
      </c>
    </row>
    <row r="300" spans="1:11" x14ac:dyDescent="0.35">
      <c r="A300" t="s">
        <v>30</v>
      </c>
      <c r="B300" t="s">
        <v>21</v>
      </c>
      <c r="C300">
        <v>67</v>
      </c>
      <c r="D300" t="s">
        <v>12</v>
      </c>
      <c r="E300">
        <v>2024</v>
      </c>
      <c r="F300" s="1">
        <v>45352</v>
      </c>
      <c r="G300" t="s">
        <v>39</v>
      </c>
      <c r="H300" t="str">
        <f>_xlfn.XLOOKUP(B300,Data!T:T,Data!W:W)</f>
        <v>North</v>
      </c>
      <c r="I300" s="1">
        <f>_xlfn.XLOOKUP($B300,Data!$T:$T,Data!U:U)</f>
        <v>42522</v>
      </c>
      <c r="J300" s="1" t="str">
        <f>IF(_xlfn.XLOOKUP($B300,Data!$T:$T,Data!V:V)=0,"",_xlfn.XLOOKUP($B300,Data!$T:$T,Data!V:V))</f>
        <v/>
      </c>
      <c r="K300" t="str">
        <f t="shared" si="4"/>
        <v>Active</v>
      </c>
    </row>
    <row r="301" spans="1:11" x14ac:dyDescent="0.35">
      <c r="A301" t="s">
        <v>30</v>
      </c>
      <c r="B301" t="s">
        <v>23</v>
      </c>
      <c r="C301">
        <v>67</v>
      </c>
      <c r="D301" t="s">
        <v>12</v>
      </c>
      <c r="E301">
        <v>2024</v>
      </c>
      <c r="F301" s="1">
        <v>45352</v>
      </c>
      <c r="G301" t="s">
        <v>39</v>
      </c>
      <c r="H301" t="str">
        <f>_xlfn.XLOOKUP(B301,Data!T:T,Data!W:W)</f>
        <v>North</v>
      </c>
      <c r="I301" s="1">
        <f>_xlfn.XLOOKUP($B301,Data!$T:$T,Data!U:U)</f>
        <v>44440</v>
      </c>
      <c r="J301" s="1" t="str">
        <f>IF(_xlfn.XLOOKUP($B301,Data!$T:$T,Data!V:V)=0,"",_xlfn.XLOOKUP($B301,Data!$T:$T,Data!V:V))</f>
        <v/>
      </c>
      <c r="K301" t="str">
        <f t="shared" si="4"/>
        <v>Active</v>
      </c>
    </row>
    <row r="302" spans="1:11" x14ac:dyDescent="0.35">
      <c r="A302" t="s">
        <v>30</v>
      </c>
      <c r="B302" t="s">
        <v>24</v>
      </c>
      <c r="C302">
        <v>53</v>
      </c>
      <c r="D302" t="s">
        <v>12</v>
      </c>
      <c r="E302">
        <v>2024</v>
      </c>
      <c r="F302" s="1">
        <v>45352</v>
      </c>
      <c r="G302" t="s">
        <v>39</v>
      </c>
      <c r="H302" t="str">
        <f>_xlfn.XLOOKUP(B302,Data!T:T,Data!W:W)</f>
        <v>North</v>
      </c>
      <c r="I302" s="1">
        <f>_xlfn.XLOOKUP($B302,Data!$T:$T,Data!U:U)</f>
        <v>40483</v>
      </c>
      <c r="J302" s="1" t="str">
        <f>IF(_xlfn.XLOOKUP($B302,Data!$T:$T,Data!V:V)=0,"",_xlfn.XLOOKUP($B302,Data!$T:$T,Data!V:V))</f>
        <v/>
      </c>
      <c r="K302" t="str">
        <f t="shared" si="4"/>
        <v>Active</v>
      </c>
    </row>
    <row r="303" spans="1:11" x14ac:dyDescent="0.35">
      <c r="A303" t="s">
        <v>30</v>
      </c>
      <c r="B303" t="s">
        <v>25</v>
      </c>
      <c r="C303">
        <v>33</v>
      </c>
      <c r="D303" t="s">
        <v>12</v>
      </c>
      <c r="E303">
        <v>2024</v>
      </c>
      <c r="F303" s="1">
        <v>45352</v>
      </c>
      <c r="G303" t="s">
        <v>39</v>
      </c>
      <c r="H303" t="str">
        <f>_xlfn.XLOOKUP(B303,Data!T:T,Data!W:W)</f>
        <v>South</v>
      </c>
      <c r="I303" s="1">
        <f>_xlfn.XLOOKUP($B303,Data!$T:$T,Data!U:U)</f>
        <v>44470</v>
      </c>
      <c r="J303" s="1" t="str">
        <f>IF(_xlfn.XLOOKUP($B303,Data!$T:$T,Data!V:V)=0,"",_xlfn.XLOOKUP($B303,Data!$T:$T,Data!V:V))</f>
        <v/>
      </c>
      <c r="K303" t="str">
        <f t="shared" si="4"/>
        <v>Active</v>
      </c>
    </row>
    <row r="304" spans="1:11" x14ac:dyDescent="0.35">
      <c r="A304" t="s">
        <v>30</v>
      </c>
      <c r="B304" t="s">
        <v>26</v>
      </c>
      <c r="C304">
        <v>80</v>
      </c>
      <c r="D304" t="s">
        <v>12</v>
      </c>
      <c r="E304">
        <v>2024</v>
      </c>
      <c r="F304" s="1">
        <v>45352</v>
      </c>
      <c r="G304" t="s">
        <v>39</v>
      </c>
      <c r="H304" t="str">
        <f>_xlfn.XLOOKUP(B304,Data!T:T,Data!W:W)</f>
        <v>South</v>
      </c>
      <c r="I304" s="1">
        <f>_xlfn.XLOOKUP($B304,Data!$T:$T,Data!U:U)</f>
        <v>43344</v>
      </c>
      <c r="J304" s="1" t="str">
        <f>IF(_xlfn.XLOOKUP($B304,Data!$T:$T,Data!V:V)=0,"",_xlfn.XLOOKUP($B304,Data!$T:$T,Data!V:V))</f>
        <v/>
      </c>
      <c r="K304" t="str">
        <f t="shared" si="4"/>
        <v>Active</v>
      </c>
    </row>
    <row r="305" spans="1:11" x14ac:dyDescent="0.35">
      <c r="A305" t="s">
        <v>30</v>
      </c>
      <c r="B305" t="s">
        <v>27</v>
      </c>
      <c r="C305">
        <v>53</v>
      </c>
      <c r="D305" t="s">
        <v>12</v>
      </c>
      <c r="E305">
        <v>2024</v>
      </c>
      <c r="F305" s="1">
        <v>45352</v>
      </c>
      <c r="G305" t="s">
        <v>39</v>
      </c>
      <c r="H305" t="str">
        <f>_xlfn.XLOOKUP(B305,Data!T:T,Data!W:W)</f>
        <v>North</v>
      </c>
      <c r="I305" s="1">
        <f>_xlfn.XLOOKUP($B305,Data!$T:$T,Data!U:U)</f>
        <v>45200</v>
      </c>
      <c r="J305" s="1" t="str">
        <f>IF(_xlfn.XLOOKUP($B305,Data!$T:$T,Data!V:V)=0,"",_xlfn.XLOOKUP($B305,Data!$T:$T,Data!V:V))</f>
        <v/>
      </c>
      <c r="K305" t="str">
        <f t="shared" si="4"/>
        <v>Active</v>
      </c>
    </row>
    <row r="306" spans="1:11" x14ac:dyDescent="0.35">
      <c r="A306" t="s">
        <v>30</v>
      </c>
      <c r="B306" t="s">
        <v>28</v>
      </c>
      <c r="C306">
        <v>0</v>
      </c>
      <c r="D306" t="s">
        <v>12</v>
      </c>
      <c r="E306">
        <v>2024</v>
      </c>
      <c r="F306" s="1">
        <v>45352</v>
      </c>
      <c r="G306" t="s">
        <v>39</v>
      </c>
      <c r="H306" t="str">
        <f>_xlfn.XLOOKUP(B306,Data!T:T,Data!W:W)</f>
        <v>North</v>
      </c>
      <c r="I306" s="1">
        <f>_xlfn.XLOOKUP($B306,Data!$T:$T,Data!U:U)</f>
        <v>44593</v>
      </c>
      <c r="J306" s="1">
        <f>IF(_xlfn.XLOOKUP($B306,Data!$T:$T,Data!V:V)=0,"",_xlfn.XLOOKUP($B306,Data!$T:$T,Data!V:V))</f>
        <v>45169</v>
      </c>
      <c r="K306" t="str">
        <f t="shared" si="4"/>
        <v>Inactive</v>
      </c>
    </row>
    <row r="307" spans="1:11" x14ac:dyDescent="0.35">
      <c r="A307" t="s">
        <v>30</v>
      </c>
      <c r="B307" t="s">
        <v>29</v>
      </c>
      <c r="C307">
        <v>67</v>
      </c>
      <c r="D307" t="s">
        <v>12</v>
      </c>
      <c r="E307">
        <v>2024</v>
      </c>
      <c r="F307" s="1">
        <v>45352</v>
      </c>
      <c r="G307" t="s">
        <v>39</v>
      </c>
      <c r="H307" t="str">
        <f>_xlfn.XLOOKUP(B307,Data!T:T,Data!W:W)</f>
        <v>South</v>
      </c>
      <c r="I307" s="1">
        <f>_xlfn.XLOOKUP($B307,Data!$T:$T,Data!U:U)</f>
        <v>43525</v>
      </c>
      <c r="J307" s="1" t="str">
        <f>IF(_xlfn.XLOOKUP($B307,Data!$T:$T,Data!V:V)=0,"",_xlfn.XLOOKUP($B307,Data!$T:$T,Data!V:V))</f>
        <v/>
      </c>
      <c r="K307" t="str">
        <f t="shared" si="4"/>
        <v>Active</v>
      </c>
    </row>
    <row r="308" spans="1:11" x14ac:dyDescent="0.35">
      <c r="A308" t="s">
        <v>31</v>
      </c>
      <c r="B308" t="s">
        <v>19</v>
      </c>
      <c r="C308">
        <v>4</v>
      </c>
      <c r="D308" t="s">
        <v>12</v>
      </c>
      <c r="E308">
        <v>2024</v>
      </c>
      <c r="F308" s="1">
        <v>45352</v>
      </c>
      <c r="G308" t="s">
        <v>40</v>
      </c>
      <c r="H308" t="str">
        <f>_xlfn.XLOOKUP(B308,Data!T:T,Data!W:W)</f>
        <v>South</v>
      </c>
      <c r="I308" s="1">
        <f>_xlfn.XLOOKUP($B308,Data!$T:$T,Data!U:U)</f>
        <v>43922</v>
      </c>
      <c r="J308" s="1" t="str">
        <f>IF(_xlfn.XLOOKUP($B308,Data!$T:$T,Data!V:V)=0,"",_xlfn.XLOOKUP($B308,Data!$T:$T,Data!V:V))</f>
        <v/>
      </c>
      <c r="K308" t="str">
        <f t="shared" si="4"/>
        <v>Active</v>
      </c>
    </row>
    <row r="309" spans="1:11" x14ac:dyDescent="0.35">
      <c r="A309" t="s">
        <v>31</v>
      </c>
      <c r="B309" t="s">
        <v>21</v>
      </c>
      <c r="C309">
        <v>3</v>
      </c>
      <c r="D309" t="s">
        <v>12</v>
      </c>
      <c r="E309">
        <v>2024</v>
      </c>
      <c r="F309" s="1">
        <v>45352</v>
      </c>
      <c r="G309" t="s">
        <v>40</v>
      </c>
      <c r="H309" t="str">
        <f>_xlfn.XLOOKUP(B309,Data!T:T,Data!W:W)</f>
        <v>North</v>
      </c>
      <c r="I309" s="1">
        <f>_xlfn.XLOOKUP($B309,Data!$T:$T,Data!U:U)</f>
        <v>42522</v>
      </c>
      <c r="J309" s="1" t="str">
        <f>IF(_xlfn.XLOOKUP($B309,Data!$T:$T,Data!V:V)=0,"",_xlfn.XLOOKUP($B309,Data!$T:$T,Data!V:V))</f>
        <v/>
      </c>
      <c r="K309" t="str">
        <f t="shared" si="4"/>
        <v>Active</v>
      </c>
    </row>
    <row r="310" spans="1:11" x14ac:dyDescent="0.35">
      <c r="A310" t="s">
        <v>31</v>
      </c>
      <c r="B310" t="s">
        <v>23</v>
      </c>
      <c r="C310">
        <v>3</v>
      </c>
      <c r="D310" t="s">
        <v>12</v>
      </c>
      <c r="E310">
        <v>2024</v>
      </c>
      <c r="F310" s="1">
        <v>45352</v>
      </c>
      <c r="G310" t="s">
        <v>40</v>
      </c>
      <c r="H310" t="str">
        <f>_xlfn.XLOOKUP(B310,Data!T:T,Data!W:W)</f>
        <v>North</v>
      </c>
      <c r="I310" s="1">
        <f>_xlfn.XLOOKUP($B310,Data!$T:$T,Data!U:U)</f>
        <v>44440</v>
      </c>
      <c r="J310" s="1" t="str">
        <f>IF(_xlfn.XLOOKUP($B310,Data!$T:$T,Data!V:V)=0,"",_xlfn.XLOOKUP($B310,Data!$T:$T,Data!V:V))</f>
        <v/>
      </c>
      <c r="K310" t="str">
        <f t="shared" si="4"/>
        <v>Active</v>
      </c>
    </row>
    <row r="311" spans="1:11" x14ac:dyDescent="0.35">
      <c r="A311" t="s">
        <v>31</v>
      </c>
      <c r="B311" t="s">
        <v>24</v>
      </c>
      <c r="C311">
        <v>3</v>
      </c>
      <c r="D311" t="s">
        <v>12</v>
      </c>
      <c r="E311">
        <v>2024</v>
      </c>
      <c r="F311" s="1">
        <v>45352</v>
      </c>
      <c r="G311" t="s">
        <v>40</v>
      </c>
      <c r="H311" t="str">
        <f>_xlfn.XLOOKUP(B311,Data!T:T,Data!W:W)</f>
        <v>North</v>
      </c>
      <c r="I311" s="1">
        <f>_xlfn.XLOOKUP($B311,Data!$T:$T,Data!U:U)</f>
        <v>40483</v>
      </c>
      <c r="J311" s="1" t="str">
        <f>IF(_xlfn.XLOOKUP($B311,Data!$T:$T,Data!V:V)=0,"",_xlfn.XLOOKUP($B311,Data!$T:$T,Data!V:V))</f>
        <v/>
      </c>
      <c r="K311" t="str">
        <f t="shared" si="4"/>
        <v>Active</v>
      </c>
    </row>
    <row r="312" spans="1:11" x14ac:dyDescent="0.35">
      <c r="A312" t="s">
        <v>31</v>
      </c>
      <c r="B312" t="s">
        <v>25</v>
      </c>
      <c r="C312">
        <v>1</v>
      </c>
      <c r="D312" t="s">
        <v>12</v>
      </c>
      <c r="E312">
        <v>2024</v>
      </c>
      <c r="F312" s="1">
        <v>45352</v>
      </c>
      <c r="G312" t="s">
        <v>40</v>
      </c>
      <c r="H312" t="str">
        <f>_xlfn.XLOOKUP(B312,Data!T:T,Data!W:W)</f>
        <v>South</v>
      </c>
      <c r="I312" s="1">
        <f>_xlfn.XLOOKUP($B312,Data!$T:$T,Data!U:U)</f>
        <v>44470</v>
      </c>
      <c r="J312" s="1" t="str">
        <f>IF(_xlfn.XLOOKUP($B312,Data!$T:$T,Data!V:V)=0,"",_xlfn.XLOOKUP($B312,Data!$T:$T,Data!V:V))</f>
        <v/>
      </c>
      <c r="K312" t="str">
        <f t="shared" si="4"/>
        <v>Active</v>
      </c>
    </row>
    <row r="313" spans="1:11" x14ac:dyDescent="0.35">
      <c r="A313" t="s">
        <v>31</v>
      </c>
      <c r="B313" t="s">
        <v>26</v>
      </c>
      <c r="C313">
        <v>3</v>
      </c>
      <c r="D313" t="s">
        <v>12</v>
      </c>
      <c r="E313">
        <v>2024</v>
      </c>
      <c r="F313" s="1">
        <v>45352</v>
      </c>
      <c r="G313" t="s">
        <v>40</v>
      </c>
      <c r="H313" t="str">
        <f>_xlfn.XLOOKUP(B313,Data!T:T,Data!W:W)</f>
        <v>South</v>
      </c>
      <c r="I313" s="1">
        <f>_xlfn.XLOOKUP($B313,Data!$T:$T,Data!U:U)</f>
        <v>43344</v>
      </c>
      <c r="J313" s="1" t="str">
        <f>IF(_xlfn.XLOOKUP($B313,Data!$T:$T,Data!V:V)=0,"",_xlfn.XLOOKUP($B313,Data!$T:$T,Data!V:V))</f>
        <v/>
      </c>
      <c r="K313" t="str">
        <f t="shared" si="4"/>
        <v>Active</v>
      </c>
    </row>
    <row r="314" spans="1:11" x14ac:dyDescent="0.35">
      <c r="A314" t="s">
        <v>31</v>
      </c>
      <c r="B314" t="s">
        <v>27</v>
      </c>
      <c r="C314">
        <v>2</v>
      </c>
      <c r="D314" t="s">
        <v>12</v>
      </c>
      <c r="E314">
        <v>2024</v>
      </c>
      <c r="F314" s="1">
        <v>45352</v>
      </c>
      <c r="G314" t="s">
        <v>40</v>
      </c>
      <c r="H314" t="str">
        <f>_xlfn.XLOOKUP(B314,Data!T:T,Data!W:W)</f>
        <v>North</v>
      </c>
      <c r="I314" s="1">
        <f>_xlfn.XLOOKUP($B314,Data!$T:$T,Data!U:U)</f>
        <v>45200</v>
      </c>
      <c r="J314" s="1" t="str">
        <f>IF(_xlfn.XLOOKUP($B314,Data!$T:$T,Data!V:V)=0,"",_xlfn.XLOOKUP($B314,Data!$T:$T,Data!V:V))</f>
        <v/>
      </c>
      <c r="K314" t="str">
        <f t="shared" si="4"/>
        <v>Active</v>
      </c>
    </row>
    <row r="315" spans="1:11" x14ac:dyDescent="0.35">
      <c r="A315" t="s">
        <v>31</v>
      </c>
      <c r="B315" t="s">
        <v>28</v>
      </c>
      <c r="C315">
        <v>0</v>
      </c>
      <c r="D315" t="s">
        <v>12</v>
      </c>
      <c r="E315">
        <v>2024</v>
      </c>
      <c r="F315" s="1">
        <v>45352</v>
      </c>
      <c r="G315" t="s">
        <v>40</v>
      </c>
      <c r="H315" t="str">
        <f>_xlfn.XLOOKUP(B315,Data!T:T,Data!W:W)</f>
        <v>North</v>
      </c>
      <c r="I315" s="1">
        <f>_xlfn.XLOOKUP($B315,Data!$T:$T,Data!U:U)</f>
        <v>44593</v>
      </c>
      <c r="J315" s="1">
        <f>IF(_xlfn.XLOOKUP($B315,Data!$T:$T,Data!V:V)=0,"",_xlfn.XLOOKUP($B315,Data!$T:$T,Data!V:V))</f>
        <v>45169</v>
      </c>
      <c r="K315" t="str">
        <f t="shared" si="4"/>
        <v>Inactive</v>
      </c>
    </row>
    <row r="316" spans="1:11" x14ac:dyDescent="0.35">
      <c r="A316" t="s">
        <v>31</v>
      </c>
      <c r="B316" t="s">
        <v>29</v>
      </c>
      <c r="C316">
        <v>3</v>
      </c>
      <c r="D316" t="s">
        <v>12</v>
      </c>
      <c r="E316">
        <v>2024</v>
      </c>
      <c r="F316" s="1">
        <v>45352</v>
      </c>
      <c r="G316" t="s">
        <v>40</v>
      </c>
      <c r="H316" t="str">
        <f>_xlfn.XLOOKUP(B316,Data!T:T,Data!W:W)</f>
        <v>South</v>
      </c>
      <c r="I316" s="1">
        <f>_xlfn.XLOOKUP($B316,Data!$T:$T,Data!U:U)</f>
        <v>43525</v>
      </c>
      <c r="J316" s="1" t="str">
        <f>IF(_xlfn.XLOOKUP($B316,Data!$T:$T,Data!V:V)=0,"",_xlfn.XLOOKUP($B316,Data!$T:$T,Data!V:V))</f>
        <v/>
      </c>
      <c r="K316" t="str">
        <f t="shared" si="4"/>
        <v>Active</v>
      </c>
    </row>
    <row r="317" spans="1:11" x14ac:dyDescent="0.35">
      <c r="A317" t="s">
        <v>32</v>
      </c>
      <c r="B317" t="s">
        <v>19</v>
      </c>
      <c r="C317">
        <v>3</v>
      </c>
      <c r="D317" t="s">
        <v>12</v>
      </c>
      <c r="E317">
        <v>2024</v>
      </c>
      <c r="F317" s="1">
        <v>45352</v>
      </c>
      <c r="G317" t="s">
        <v>39</v>
      </c>
      <c r="H317" t="str">
        <f>_xlfn.XLOOKUP(B317,Data!T:T,Data!W:W)</f>
        <v>South</v>
      </c>
      <c r="I317" s="1">
        <f>_xlfn.XLOOKUP($B317,Data!$T:$T,Data!U:U)</f>
        <v>43922</v>
      </c>
      <c r="J317" s="1" t="str">
        <f>IF(_xlfn.XLOOKUP($B317,Data!$T:$T,Data!V:V)=0,"",_xlfn.XLOOKUP($B317,Data!$T:$T,Data!V:V))</f>
        <v/>
      </c>
      <c r="K317" t="str">
        <f t="shared" si="4"/>
        <v>Active</v>
      </c>
    </row>
    <row r="318" spans="1:11" x14ac:dyDescent="0.35">
      <c r="A318" t="s">
        <v>32</v>
      </c>
      <c r="B318" t="s">
        <v>21</v>
      </c>
      <c r="C318">
        <v>3</v>
      </c>
      <c r="D318" t="s">
        <v>12</v>
      </c>
      <c r="E318">
        <v>2024</v>
      </c>
      <c r="F318" s="1">
        <v>45352</v>
      </c>
      <c r="G318" t="s">
        <v>39</v>
      </c>
      <c r="H318" t="str">
        <f>_xlfn.XLOOKUP(B318,Data!T:T,Data!W:W)</f>
        <v>North</v>
      </c>
      <c r="I318" s="1">
        <f>_xlfn.XLOOKUP($B318,Data!$T:$T,Data!U:U)</f>
        <v>42522</v>
      </c>
      <c r="J318" s="1" t="str">
        <f>IF(_xlfn.XLOOKUP($B318,Data!$T:$T,Data!V:V)=0,"",_xlfn.XLOOKUP($B318,Data!$T:$T,Data!V:V))</f>
        <v/>
      </c>
      <c r="K318" t="str">
        <f t="shared" si="4"/>
        <v>Active</v>
      </c>
    </row>
    <row r="319" spans="1:11" x14ac:dyDescent="0.35">
      <c r="A319" t="s">
        <v>32</v>
      </c>
      <c r="B319" t="s">
        <v>23</v>
      </c>
      <c r="C319">
        <v>3</v>
      </c>
      <c r="D319" t="s">
        <v>12</v>
      </c>
      <c r="E319">
        <v>2024</v>
      </c>
      <c r="F319" s="1">
        <v>45352</v>
      </c>
      <c r="G319" t="s">
        <v>39</v>
      </c>
      <c r="H319" t="str">
        <f>_xlfn.XLOOKUP(B319,Data!T:T,Data!W:W)</f>
        <v>North</v>
      </c>
      <c r="I319" s="1">
        <f>_xlfn.XLOOKUP($B319,Data!$T:$T,Data!U:U)</f>
        <v>44440</v>
      </c>
      <c r="J319" s="1" t="str">
        <f>IF(_xlfn.XLOOKUP($B319,Data!$T:$T,Data!V:V)=0,"",_xlfn.XLOOKUP($B319,Data!$T:$T,Data!V:V))</f>
        <v/>
      </c>
      <c r="K319" t="str">
        <f t="shared" si="4"/>
        <v>Active</v>
      </c>
    </row>
    <row r="320" spans="1:11" x14ac:dyDescent="0.35">
      <c r="A320" t="s">
        <v>32</v>
      </c>
      <c r="B320" t="s">
        <v>24</v>
      </c>
      <c r="C320">
        <v>2</v>
      </c>
      <c r="D320" t="s">
        <v>12</v>
      </c>
      <c r="E320">
        <v>2024</v>
      </c>
      <c r="F320" s="1">
        <v>45352</v>
      </c>
      <c r="G320" t="s">
        <v>39</v>
      </c>
      <c r="H320" t="str">
        <f>_xlfn.XLOOKUP(B320,Data!T:T,Data!W:W)</f>
        <v>North</v>
      </c>
      <c r="I320" s="1">
        <f>_xlfn.XLOOKUP($B320,Data!$T:$T,Data!U:U)</f>
        <v>40483</v>
      </c>
      <c r="J320" s="1" t="str">
        <f>IF(_xlfn.XLOOKUP($B320,Data!$T:$T,Data!V:V)=0,"",_xlfn.XLOOKUP($B320,Data!$T:$T,Data!V:V))</f>
        <v/>
      </c>
      <c r="K320" t="str">
        <f t="shared" si="4"/>
        <v>Active</v>
      </c>
    </row>
    <row r="321" spans="1:11" x14ac:dyDescent="0.35">
      <c r="A321" t="s">
        <v>32</v>
      </c>
      <c r="B321" t="s">
        <v>25</v>
      </c>
      <c r="C321">
        <v>1</v>
      </c>
      <c r="D321" t="s">
        <v>12</v>
      </c>
      <c r="E321">
        <v>2024</v>
      </c>
      <c r="F321" s="1">
        <v>45352</v>
      </c>
      <c r="G321" t="s">
        <v>39</v>
      </c>
      <c r="H321" t="str">
        <f>_xlfn.XLOOKUP(B321,Data!T:T,Data!W:W)</f>
        <v>South</v>
      </c>
      <c r="I321" s="1">
        <f>_xlfn.XLOOKUP($B321,Data!$T:$T,Data!U:U)</f>
        <v>44470</v>
      </c>
      <c r="J321" s="1" t="str">
        <f>IF(_xlfn.XLOOKUP($B321,Data!$T:$T,Data!V:V)=0,"",_xlfn.XLOOKUP($B321,Data!$T:$T,Data!V:V))</f>
        <v/>
      </c>
      <c r="K321" t="str">
        <f t="shared" si="4"/>
        <v>Active</v>
      </c>
    </row>
    <row r="322" spans="1:11" x14ac:dyDescent="0.35">
      <c r="A322" t="s">
        <v>32</v>
      </c>
      <c r="B322" t="s">
        <v>26</v>
      </c>
      <c r="C322">
        <v>3</v>
      </c>
      <c r="D322" t="s">
        <v>12</v>
      </c>
      <c r="E322">
        <v>2024</v>
      </c>
      <c r="F322" s="1">
        <v>45352</v>
      </c>
      <c r="G322" t="s">
        <v>39</v>
      </c>
      <c r="H322" t="str">
        <f>_xlfn.XLOOKUP(B322,Data!T:T,Data!W:W)</f>
        <v>South</v>
      </c>
      <c r="I322" s="1">
        <f>_xlfn.XLOOKUP($B322,Data!$T:$T,Data!U:U)</f>
        <v>43344</v>
      </c>
      <c r="J322" s="1" t="str">
        <f>IF(_xlfn.XLOOKUP($B322,Data!$T:$T,Data!V:V)=0,"",_xlfn.XLOOKUP($B322,Data!$T:$T,Data!V:V))</f>
        <v/>
      </c>
      <c r="K322" t="str">
        <f t="shared" si="4"/>
        <v>Active</v>
      </c>
    </row>
    <row r="323" spans="1:11" x14ac:dyDescent="0.35">
      <c r="A323" t="s">
        <v>32</v>
      </c>
      <c r="B323" t="s">
        <v>27</v>
      </c>
      <c r="C323">
        <v>2</v>
      </c>
      <c r="D323" t="s">
        <v>12</v>
      </c>
      <c r="E323">
        <v>2024</v>
      </c>
      <c r="F323" s="1">
        <v>45352</v>
      </c>
      <c r="G323" t="s">
        <v>39</v>
      </c>
      <c r="H323" t="str">
        <f>_xlfn.XLOOKUP(B323,Data!T:T,Data!W:W)</f>
        <v>North</v>
      </c>
      <c r="I323" s="1">
        <f>_xlfn.XLOOKUP($B323,Data!$T:$T,Data!U:U)</f>
        <v>45200</v>
      </c>
      <c r="J323" s="1" t="str">
        <f>IF(_xlfn.XLOOKUP($B323,Data!$T:$T,Data!V:V)=0,"",_xlfn.XLOOKUP($B323,Data!$T:$T,Data!V:V))</f>
        <v/>
      </c>
      <c r="K323" t="str">
        <f t="shared" ref="K323:K386" si="5">IF(AND(ISBLANK(J323),I323&gt;F323),"Active",IF(I323&gt;F323,"Inactive",IF(J323&gt;F323,"Active","Inactive")))</f>
        <v>Active</v>
      </c>
    </row>
    <row r="324" spans="1:11" x14ac:dyDescent="0.35">
      <c r="A324" t="s">
        <v>32</v>
      </c>
      <c r="B324" t="s">
        <v>28</v>
      </c>
      <c r="C324">
        <v>0</v>
      </c>
      <c r="D324" t="s">
        <v>12</v>
      </c>
      <c r="E324">
        <v>2024</v>
      </c>
      <c r="F324" s="1">
        <v>45352</v>
      </c>
      <c r="G324" t="s">
        <v>39</v>
      </c>
      <c r="H324" t="str">
        <f>_xlfn.XLOOKUP(B324,Data!T:T,Data!W:W)</f>
        <v>North</v>
      </c>
      <c r="I324" s="1">
        <f>_xlfn.XLOOKUP($B324,Data!$T:$T,Data!U:U)</f>
        <v>44593</v>
      </c>
      <c r="J324" s="1">
        <f>IF(_xlfn.XLOOKUP($B324,Data!$T:$T,Data!V:V)=0,"",_xlfn.XLOOKUP($B324,Data!$T:$T,Data!V:V))</f>
        <v>45169</v>
      </c>
      <c r="K324" t="str">
        <f t="shared" si="5"/>
        <v>Inactive</v>
      </c>
    </row>
    <row r="325" spans="1:11" x14ac:dyDescent="0.35">
      <c r="A325" t="s">
        <v>32</v>
      </c>
      <c r="B325" t="s">
        <v>29</v>
      </c>
      <c r="C325">
        <v>3</v>
      </c>
      <c r="D325" t="s">
        <v>12</v>
      </c>
      <c r="E325">
        <v>2024</v>
      </c>
      <c r="F325" s="1">
        <v>45352</v>
      </c>
      <c r="G325" t="s">
        <v>39</v>
      </c>
      <c r="H325" t="str">
        <f>_xlfn.XLOOKUP(B325,Data!T:T,Data!W:W)</f>
        <v>South</v>
      </c>
      <c r="I325" s="1">
        <f>_xlfn.XLOOKUP($B325,Data!$T:$T,Data!U:U)</f>
        <v>43525</v>
      </c>
      <c r="J325" s="1" t="str">
        <f>IF(_xlfn.XLOOKUP($B325,Data!$T:$T,Data!V:V)=0,"",_xlfn.XLOOKUP($B325,Data!$T:$T,Data!V:V))</f>
        <v/>
      </c>
      <c r="K325" t="str">
        <f t="shared" si="5"/>
        <v>Active</v>
      </c>
    </row>
    <row r="326" spans="1:11" x14ac:dyDescent="0.35">
      <c r="A326" t="s">
        <v>1</v>
      </c>
      <c r="B326" t="s">
        <v>19</v>
      </c>
      <c r="C326">
        <v>57</v>
      </c>
      <c r="D326" t="s">
        <v>13</v>
      </c>
      <c r="E326">
        <v>2024</v>
      </c>
      <c r="F326" s="1">
        <v>45383</v>
      </c>
      <c r="G326" t="s">
        <v>40</v>
      </c>
      <c r="H326" t="str">
        <f>_xlfn.XLOOKUP(B326,Data!T:T,Data!W:W)</f>
        <v>South</v>
      </c>
      <c r="I326" s="1">
        <f>_xlfn.XLOOKUP($B326,Data!$T:$T,Data!U:U)</f>
        <v>43922</v>
      </c>
      <c r="J326" s="1" t="str">
        <f>IF(_xlfn.XLOOKUP($B326,Data!$T:$T,Data!V:V)=0,"",_xlfn.XLOOKUP($B326,Data!$T:$T,Data!V:V))</f>
        <v/>
      </c>
      <c r="K326" t="str">
        <f t="shared" si="5"/>
        <v>Active</v>
      </c>
    </row>
    <row r="327" spans="1:11" x14ac:dyDescent="0.35">
      <c r="A327" t="s">
        <v>1</v>
      </c>
      <c r="B327" t="s">
        <v>21</v>
      </c>
      <c r="C327">
        <v>76</v>
      </c>
      <c r="D327" t="s">
        <v>13</v>
      </c>
      <c r="E327">
        <v>2024</v>
      </c>
      <c r="F327" s="1">
        <v>45383</v>
      </c>
      <c r="G327" t="s">
        <v>40</v>
      </c>
      <c r="H327" t="str">
        <f>_xlfn.XLOOKUP(B327,Data!T:T,Data!W:W)</f>
        <v>North</v>
      </c>
      <c r="I327" s="1">
        <f>_xlfn.XLOOKUP($B327,Data!$T:$T,Data!U:U)</f>
        <v>42522</v>
      </c>
      <c r="J327" s="1" t="str">
        <f>IF(_xlfn.XLOOKUP($B327,Data!$T:$T,Data!V:V)=0,"",_xlfn.XLOOKUP($B327,Data!$T:$T,Data!V:V))</f>
        <v/>
      </c>
      <c r="K327" t="str">
        <f t="shared" si="5"/>
        <v>Active</v>
      </c>
    </row>
    <row r="328" spans="1:11" x14ac:dyDescent="0.35">
      <c r="A328" t="s">
        <v>1</v>
      </c>
      <c r="B328" t="s">
        <v>23</v>
      </c>
      <c r="C328">
        <v>125</v>
      </c>
      <c r="D328" t="s">
        <v>13</v>
      </c>
      <c r="E328">
        <v>2024</v>
      </c>
      <c r="F328" s="1">
        <v>45383</v>
      </c>
      <c r="G328" t="s">
        <v>40</v>
      </c>
      <c r="H328" t="str">
        <f>_xlfn.XLOOKUP(B328,Data!T:T,Data!W:W)</f>
        <v>North</v>
      </c>
      <c r="I328" s="1">
        <f>_xlfn.XLOOKUP($B328,Data!$T:$T,Data!U:U)</f>
        <v>44440</v>
      </c>
      <c r="J328" s="1" t="str">
        <f>IF(_xlfn.XLOOKUP($B328,Data!$T:$T,Data!V:V)=0,"",_xlfn.XLOOKUP($B328,Data!$T:$T,Data!V:V))</f>
        <v/>
      </c>
      <c r="K328" t="str">
        <f t="shared" si="5"/>
        <v>Active</v>
      </c>
    </row>
    <row r="329" spans="1:11" x14ac:dyDescent="0.35">
      <c r="A329" t="s">
        <v>1</v>
      </c>
      <c r="B329" t="s">
        <v>24</v>
      </c>
      <c r="C329">
        <v>81</v>
      </c>
      <c r="D329" t="s">
        <v>13</v>
      </c>
      <c r="E329">
        <v>2024</v>
      </c>
      <c r="F329" s="1">
        <v>45383</v>
      </c>
      <c r="G329" t="s">
        <v>40</v>
      </c>
      <c r="H329" t="str">
        <f>_xlfn.XLOOKUP(B329,Data!T:T,Data!W:W)</f>
        <v>North</v>
      </c>
      <c r="I329" s="1">
        <f>_xlfn.XLOOKUP($B329,Data!$T:$T,Data!U:U)</f>
        <v>40483</v>
      </c>
      <c r="J329" s="1" t="str">
        <f>IF(_xlfn.XLOOKUP($B329,Data!$T:$T,Data!V:V)=0,"",_xlfn.XLOOKUP($B329,Data!$T:$T,Data!V:V))</f>
        <v/>
      </c>
      <c r="K329" t="str">
        <f t="shared" si="5"/>
        <v>Active</v>
      </c>
    </row>
    <row r="330" spans="1:11" x14ac:dyDescent="0.35">
      <c r="A330" t="s">
        <v>1</v>
      </c>
      <c r="B330" t="s">
        <v>25</v>
      </c>
      <c r="C330">
        <v>27</v>
      </c>
      <c r="D330" t="s">
        <v>13</v>
      </c>
      <c r="E330">
        <v>2024</v>
      </c>
      <c r="F330" s="1">
        <v>45383</v>
      </c>
      <c r="G330" t="s">
        <v>40</v>
      </c>
      <c r="H330" t="str">
        <f>_xlfn.XLOOKUP(B330,Data!T:T,Data!W:W)</f>
        <v>South</v>
      </c>
      <c r="I330" s="1">
        <f>_xlfn.XLOOKUP($B330,Data!$T:$T,Data!U:U)</f>
        <v>44470</v>
      </c>
      <c r="J330" s="1" t="str">
        <f>IF(_xlfn.XLOOKUP($B330,Data!$T:$T,Data!V:V)=0,"",_xlfn.XLOOKUP($B330,Data!$T:$T,Data!V:V))</f>
        <v/>
      </c>
      <c r="K330" t="str">
        <f t="shared" si="5"/>
        <v>Active</v>
      </c>
    </row>
    <row r="331" spans="1:11" x14ac:dyDescent="0.35">
      <c r="A331" t="s">
        <v>1</v>
      </c>
      <c r="B331" t="s">
        <v>26</v>
      </c>
      <c r="C331">
        <v>60</v>
      </c>
      <c r="D331" t="s">
        <v>13</v>
      </c>
      <c r="E331">
        <v>2024</v>
      </c>
      <c r="F331" s="1">
        <v>45383</v>
      </c>
      <c r="G331" t="s">
        <v>40</v>
      </c>
      <c r="H331" t="str">
        <f>_xlfn.XLOOKUP(B331,Data!T:T,Data!W:W)</f>
        <v>South</v>
      </c>
      <c r="I331" s="1">
        <f>_xlfn.XLOOKUP($B331,Data!$T:$T,Data!U:U)</f>
        <v>43344</v>
      </c>
      <c r="J331" s="1" t="str">
        <f>IF(_xlfn.XLOOKUP($B331,Data!$T:$T,Data!V:V)=0,"",_xlfn.XLOOKUP($B331,Data!$T:$T,Data!V:V))</f>
        <v/>
      </c>
      <c r="K331" t="str">
        <f t="shared" si="5"/>
        <v>Active</v>
      </c>
    </row>
    <row r="332" spans="1:11" x14ac:dyDescent="0.35">
      <c r="A332" t="s">
        <v>1</v>
      </c>
      <c r="B332" t="s">
        <v>27</v>
      </c>
      <c r="C332">
        <v>74</v>
      </c>
      <c r="D332" t="s">
        <v>13</v>
      </c>
      <c r="E332">
        <v>2024</v>
      </c>
      <c r="F332" s="1">
        <v>45383</v>
      </c>
      <c r="G332" t="s">
        <v>40</v>
      </c>
      <c r="H332" t="str">
        <f>_xlfn.XLOOKUP(B332,Data!T:T,Data!W:W)</f>
        <v>North</v>
      </c>
      <c r="I332" s="1">
        <f>_xlfn.XLOOKUP($B332,Data!$T:$T,Data!U:U)</f>
        <v>45200</v>
      </c>
      <c r="J332" s="1" t="str">
        <f>IF(_xlfn.XLOOKUP($B332,Data!$T:$T,Data!V:V)=0,"",_xlfn.XLOOKUP($B332,Data!$T:$T,Data!V:V))</f>
        <v/>
      </c>
      <c r="K332" t="str">
        <f t="shared" si="5"/>
        <v>Active</v>
      </c>
    </row>
    <row r="333" spans="1:11" x14ac:dyDescent="0.35">
      <c r="A333" t="s">
        <v>1</v>
      </c>
      <c r="B333" t="s">
        <v>28</v>
      </c>
      <c r="C333">
        <v>0</v>
      </c>
      <c r="D333" t="s">
        <v>13</v>
      </c>
      <c r="E333">
        <v>2024</v>
      </c>
      <c r="F333" s="1">
        <v>45383</v>
      </c>
      <c r="G333" t="s">
        <v>40</v>
      </c>
      <c r="H333" t="str">
        <f>_xlfn.XLOOKUP(B333,Data!T:T,Data!W:W)</f>
        <v>North</v>
      </c>
      <c r="I333" s="1">
        <f>_xlfn.XLOOKUP($B333,Data!$T:$T,Data!U:U)</f>
        <v>44593</v>
      </c>
      <c r="J333" s="1">
        <f>IF(_xlfn.XLOOKUP($B333,Data!$T:$T,Data!V:V)=0,"",_xlfn.XLOOKUP($B333,Data!$T:$T,Data!V:V))</f>
        <v>45169</v>
      </c>
      <c r="K333" t="str">
        <f t="shared" si="5"/>
        <v>Inactive</v>
      </c>
    </row>
    <row r="334" spans="1:11" x14ac:dyDescent="0.35">
      <c r="A334" t="s">
        <v>1</v>
      </c>
      <c r="B334" t="s">
        <v>29</v>
      </c>
      <c r="C334">
        <v>71</v>
      </c>
      <c r="D334" t="s">
        <v>13</v>
      </c>
      <c r="E334">
        <v>2024</v>
      </c>
      <c r="F334" s="1">
        <v>45383</v>
      </c>
      <c r="G334" t="s">
        <v>40</v>
      </c>
      <c r="H334" t="str">
        <f>_xlfn.XLOOKUP(B334,Data!T:T,Data!W:W)</f>
        <v>South</v>
      </c>
      <c r="I334" s="1">
        <f>_xlfn.XLOOKUP($B334,Data!$T:$T,Data!U:U)</f>
        <v>43525</v>
      </c>
      <c r="J334" s="1" t="str">
        <f>IF(_xlfn.XLOOKUP($B334,Data!$T:$T,Data!V:V)=0,"",_xlfn.XLOOKUP($B334,Data!$T:$T,Data!V:V))</f>
        <v/>
      </c>
      <c r="K334" t="str">
        <f t="shared" si="5"/>
        <v>Active</v>
      </c>
    </row>
    <row r="335" spans="1:11" x14ac:dyDescent="0.35">
      <c r="A335" t="s">
        <v>30</v>
      </c>
      <c r="B335" t="s">
        <v>19</v>
      </c>
      <c r="C335">
        <v>72</v>
      </c>
      <c r="D335" t="s">
        <v>13</v>
      </c>
      <c r="E335">
        <v>2024</v>
      </c>
      <c r="F335" s="1">
        <v>45383</v>
      </c>
      <c r="G335" t="s">
        <v>39</v>
      </c>
      <c r="H335" t="str">
        <f>_xlfn.XLOOKUP(B335,Data!T:T,Data!W:W)</f>
        <v>South</v>
      </c>
      <c r="I335" s="1">
        <f>_xlfn.XLOOKUP($B335,Data!$T:$T,Data!U:U)</f>
        <v>43922</v>
      </c>
      <c r="J335" s="1" t="str">
        <f>IF(_xlfn.XLOOKUP($B335,Data!$T:$T,Data!V:V)=0,"",_xlfn.XLOOKUP($B335,Data!$T:$T,Data!V:V))</f>
        <v/>
      </c>
      <c r="K335" t="str">
        <f t="shared" si="5"/>
        <v>Active</v>
      </c>
    </row>
    <row r="336" spans="1:11" x14ac:dyDescent="0.35">
      <c r="A336" t="s">
        <v>30</v>
      </c>
      <c r="B336" t="s">
        <v>21</v>
      </c>
      <c r="C336">
        <v>72</v>
      </c>
      <c r="D336" t="s">
        <v>13</v>
      </c>
      <c r="E336">
        <v>2024</v>
      </c>
      <c r="F336" s="1">
        <v>45383</v>
      </c>
      <c r="G336" t="s">
        <v>39</v>
      </c>
      <c r="H336" t="str">
        <f>_xlfn.XLOOKUP(B336,Data!T:T,Data!W:W)</f>
        <v>North</v>
      </c>
      <c r="I336" s="1">
        <f>_xlfn.XLOOKUP($B336,Data!$T:$T,Data!U:U)</f>
        <v>42522</v>
      </c>
      <c r="J336" s="1" t="str">
        <f>IF(_xlfn.XLOOKUP($B336,Data!$T:$T,Data!V:V)=0,"",_xlfn.XLOOKUP($B336,Data!$T:$T,Data!V:V))</f>
        <v/>
      </c>
      <c r="K336" t="str">
        <f t="shared" si="5"/>
        <v>Active</v>
      </c>
    </row>
    <row r="337" spans="1:11" x14ac:dyDescent="0.35">
      <c r="A337" t="s">
        <v>30</v>
      </c>
      <c r="B337" t="s">
        <v>23</v>
      </c>
      <c r="C337">
        <v>72</v>
      </c>
      <c r="D337" t="s">
        <v>13</v>
      </c>
      <c r="E337">
        <v>2024</v>
      </c>
      <c r="F337" s="1">
        <v>45383</v>
      </c>
      <c r="G337" t="s">
        <v>39</v>
      </c>
      <c r="H337" t="str">
        <f>_xlfn.XLOOKUP(B337,Data!T:T,Data!W:W)</f>
        <v>North</v>
      </c>
      <c r="I337" s="1">
        <f>_xlfn.XLOOKUP($B337,Data!$T:$T,Data!U:U)</f>
        <v>44440</v>
      </c>
      <c r="J337" s="1" t="str">
        <f>IF(_xlfn.XLOOKUP($B337,Data!$T:$T,Data!V:V)=0,"",_xlfn.XLOOKUP($B337,Data!$T:$T,Data!V:V))</f>
        <v/>
      </c>
      <c r="K337" t="str">
        <f t="shared" si="5"/>
        <v>Active</v>
      </c>
    </row>
    <row r="338" spans="1:11" x14ac:dyDescent="0.35">
      <c r="A338" t="s">
        <v>30</v>
      </c>
      <c r="B338" t="s">
        <v>24</v>
      </c>
      <c r="C338">
        <v>58</v>
      </c>
      <c r="D338" t="s">
        <v>13</v>
      </c>
      <c r="E338">
        <v>2024</v>
      </c>
      <c r="F338" s="1">
        <v>45383</v>
      </c>
      <c r="G338" t="s">
        <v>39</v>
      </c>
      <c r="H338" t="str">
        <f>_xlfn.XLOOKUP(B338,Data!T:T,Data!W:W)</f>
        <v>North</v>
      </c>
      <c r="I338" s="1">
        <f>_xlfn.XLOOKUP($B338,Data!$T:$T,Data!U:U)</f>
        <v>40483</v>
      </c>
      <c r="J338" s="1" t="str">
        <f>IF(_xlfn.XLOOKUP($B338,Data!$T:$T,Data!V:V)=0,"",_xlfn.XLOOKUP($B338,Data!$T:$T,Data!V:V))</f>
        <v/>
      </c>
      <c r="K338" t="str">
        <f t="shared" si="5"/>
        <v>Active</v>
      </c>
    </row>
    <row r="339" spans="1:11" x14ac:dyDescent="0.35">
      <c r="A339" t="s">
        <v>30</v>
      </c>
      <c r="B339" t="s">
        <v>25</v>
      </c>
      <c r="C339">
        <v>36</v>
      </c>
      <c r="D339" t="s">
        <v>13</v>
      </c>
      <c r="E339">
        <v>2024</v>
      </c>
      <c r="F339" s="1">
        <v>45383</v>
      </c>
      <c r="G339" t="s">
        <v>39</v>
      </c>
      <c r="H339" t="str">
        <f>_xlfn.XLOOKUP(B339,Data!T:T,Data!W:W)</f>
        <v>South</v>
      </c>
      <c r="I339" s="1">
        <f>_xlfn.XLOOKUP($B339,Data!$T:$T,Data!U:U)</f>
        <v>44470</v>
      </c>
      <c r="J339" s="1" t="str">
        <f>IF(_xlfn.XLOOKUP($B339,Data!$T:$T,Data!V:V)=0,"",_xlfn.XLOOKUP($B339,Data!$T:$T,Data!V:V))</f>
        <v/>
      </c>
      <c r="K339" t="str">
        <f t="shared" si="5"/>
        <v>Active</v>
      </c>
    </row>
    <row r="340" spans="1:11" x14ac:dyDescent="0.35">
      <c r="A340" t="s">
        <v>30</v>
      </c>
      <c r="B340" t="s">
        <v>26</v>
      </c>
      <c r="C340">
        <v>87</v>
      </c>
      <c r="D340" t="s">
        <v>13</v>
      </c>
      <c r="E340">
        <v>2024</v>
      </c>
      <c r="F340" s="1">
        <v>45383</v>
      </c>
      <c r="G340" t="s">
        <v>39</v>
      </c>
      <c r="H340" t="str">
        <f>_xlfn.XLOOKUP(B340,Data!T:T,Data!W:W)</f>
        <v>South</v>
      </c>
      <c r="I340" s="1">
        <f>_xlfn.XLOOKUP($B340,Data!$T:$T,Data!U:U)</f>
        <v>43344</v>
      </c>
      <c r="J340" s="1" t="str">
        <f>IF(_xlfn.XLOOKUP($B340,Data!$T:$T,Data!V:V)=0,"",_xlfn.XLOOKUP($B340,Data!$T:$T,Data!V:V))</f>
        <v/>
      </c>
      <c r="K340" t="str">
        <f t="shared" si="5"/>
        <v>Active</v>
      </c>
    </row>
    <row r="341" spans="1:11" x14ac:dyDescent="0.35">
      <c r="A341" t="s">
        <v>30</v>
      </c>
      <c r="B341" t="s">
        <v>27</v>
      </c>
      <c r="C341">
        <v>58</v>
      </c>
      <c r="D341" t="s">
        <v>13</v>
      </c>
      <c r="E341">
        <v>2024</v>
      </c>
      <c r="F341" s="1">
        <v>45383</v>
      </c>
      <c r="G341" t="s">
        <v>39</v>
      </c>
      <c r="H341" t="str">
        <f>_xlfn.XLOOKUP(B341,Data!T:T,Data!W:W)</f>
        <v>North</v>
      </c>
      <c r="I341" s="1">
        <f>_xlfn.XLOOKUP($B341,Data!$T:$T,Data!U:U)</f>
        <v>45200</v>
      </c>
      <c r="J341" s="1" t="str">
        <f>IF(_xlfn.XLOOKUP($B341,Data!$T:$T,Data!V:V)=0,"",_xlfn.XLOOKUP($B341,Data!$T:$T,Data!V:V))</f>
        <v/>
      </c>
      <c r="K341" t="str">
        <f t="shared" si="5"/>
        <v>Active</v>
      </c>
    </row>
    <row r="342" spans="1:11" x14ac:dyDescent="0.35">
      <c r="A342" t="s">
        <v>30</v>
      </c>
      <c r="B342" t="s">
        <v>28</v>
      </c>
      <c r="C342">
        <v>0</v>
      </c>
      <c r="D342" t="s">
        <v>13</v>
      </c>
      <c r="E342">
        <v>2024</v>
      </c>
      <c r="F342" s="1">
        <v>45383</v>
      </c>
      <c r="G342" t="s">
        <v>39</v>
      </c>
      <c r="H342" t="str">
        <f>_xlfn.XLOOKUP(B342,Data!T:T,Data!W:W)</f>
        <v>North</v>
      </c>
      <c r="I342" s="1">
        <f>_xlfn.XLOOKUP($B342,Data!$T:$T,Data!U:U)</f>
        <v>44593</v>
      </c>
      <c r="J342" s="1">
        <f>IF(_xlfn.XLOOKUP($B342,Data!$T:$T,Data!V:V)=0,"",_xlfn.XLOOKUP($B342,Data!$T:$T,Data!V:V))</f>
        <v>45169</v>
      </c>
      <c r="K342" t="str">
        <f t="shared" si="5"/>
        <v>Inactive</v>
      </c>
    </row>
    <row r="343" spans="1:11" x14ac:dyDescent="0.35">
      <c r="A343" t="s">
        <v>30</v>
      </c>
      <c r="B343" t="s">
        <v>29</v>
      </c>
      <c r="C343">
        <v>72</v>
      </c>
      <c r="D343" t="s">
        <v>13</v>
      </c>
      <c r="E343">
        <v>2024</v>
      </c>
      <c r="F343" s="1">
        <v>45383</v>
      </c>
      <c r="G343" t="s">
        <v>39</v>
      </c>
      <c r="H343" t="str">
        <f>_xlfn.XLOOKUP(B343,Data!T:T,Data!W:W)</f>
        <v>South</v>
      </c>
      <c r="I343" s="1">
        <f>_xlfn.XLOOKUP($B343,Data!$T:$T,Data!U:U)</f>
        <v>43525</v>
      </c>
      <c r="J343" s="1" t="str">
        <f>IF(_xlfn.XLOOKUP($B343,Data!$T:$T,Data!V:V)=0,"",_xlfn.XLOOKUP($B343,Data!$T:$T,Data!V:V))</f>
        <v/>
      </c>
      <c r="K343" t="str">
        <f t="shared" si="5"/>
        <v>Active</v>
      </c>
    </row>
    <row r="344" spans="1:11" x14ac:dyDescent="0.35">
      <c r="A344" t="s">
        <v>31</v>
      </c>
      <c r="B344" t="s">
        <v>19</v>
      </c>
      <c r="C344">
        <v>4</v>
      </c>
      <c r="D344" t="s">
        <v>13</v>
      </c>
      <c r="E344">
        <v>2024</v>
      </c>
      <c r="F344" s="1">
        <v>45383</v>
      </c>
      <c r="G344" t="s">
        <v>40</v>
      </c>
      <c r="H344" t="str">
        <f>_xlfn.XLOOKUP(B344,Data!T:T,Data!W:W)</f>
        <v>South</v>
      </c>
      <c r="I344" s="1">
        <f>_xlfn.XLOOKUP($B344,Data!$T:$T,Data!U:U)</f>
        <v>43922</v>
      </c>
      <c r="J344" s="1" t="str">
        <f>IF(_xlfn.XLOOKUP($B344,Data!$T:$T,Data!V:V)=0,"",_xlfn.XLOOKUP($B344,Data!$T:$T,Data!V:V))</f>
        <v/>
      </c>
      <c r="K344" t="str">
        <f t="shared" si="5"/>
        <v>Active</v>
      </c>
    </row>
    <row r="345" spans="1:11" x14ac:dyDescent="0.35">
      <c r="A345" t="s">
        <v>31</v>
      </c>
      <c r="B345" t="s">
        <v>21</v>
      </c>
      <c r="C345">
        <v>3</v>
      </c>
      <c r="D345" t="s">
        <v>13</v>
      </c>
      <c r="E345">
        <v>2024</v>
      </c>
      <c r="F345" s="1">
        <v>45383</v>
      </c>
      <c r="G345" t="s">
        <v>40</v>
      </c>
      <c r="H345" t="str">
        <f>_xlfn.XLOOKUP(B345,Data!T:T,Data!W:W)</f>
        <v>North</v>
      </c>
      <c r="I345" s="1">
        <f>_xlfn.XLOOKUP($B345,Data!$T:$T,Data!U:U)</f>
        <v>42522</v>
      </c>
      <c r="J345" s="1" t="str">
        <f>IF(_xlfn.XLOOKUP($B345,Data!$T:$T,Data!V:V)=0,"",_xlfn.XLOOKUP($B345,Data!$T:$T,Data!V:V))</f>
        <v/>
      </c>
      <c r="K345" t="str">
        <f t="shared" si="5"/>
        <v>Active</v>
      </c>
    </row>
    <row r="346" spans="1:11" x14ac:dyDescent="0.35">
      <c r="A346" t="s">
        <v>31</v>
      </c>
      <c r="B346" t="s">
        <v>23</v>
      </c>
      <c r="C346">
        <v>4</v>
      </c>
      <c r="D346" t="s">
        <v>13</v>
      </c>
      <c r="E346">
        <v>2024</v>
      </c>
      <c r="F346" s="1">
        <v>45383</v>
      </c>
      <c r="G346" t="s">
        <v>40</v>
      </c>
      <c r="H346" t="str">
        <f>_xlfn.XLOOKUP(B346,Data!T:T,Data!W:W)</f>
        <v>North</v>
      </c>
      <c r="I346" s="1">
        <f>_xlfn.XLOOKUP($B346,Data!$T:$T,Data!U:U)</f>
        <v>44440</v>
      </c>
      <c r="J346" s="1" t="str">
        <f>IF(_xlfn.XLOOKUP($B346,Data!$T:$T,Data!V:V)=0,"",_xlfn.XLOOKUP($B346,Data!$T:$T,Data!V:V))</f>
        <v/>
      </c>
      <c r="K346" t="str">
        <f t="shared" si="5"/>
        <v>Active</v>
      </c>
    </row>
    <row r="347" spans="1:11" x14ac:dyDescent="0.35">
      <c r="A347" t="s">
        <v>31</v>
      </c>
      <c r="B347" t="s">
        <v>24</v>
      </c>
      <c r="C347">
        <v>3</v>
      </c>
      <c r="D347" t="s">
        <v>13</v>
      </c>
      <c r="E347">
        <v>2024</v>
      </c>
      <c r="F347" s="1">
        <v>45383</v>
      </c>
      <c r="G347" t="s">
        <v>40</v>
      </c>
      <c r="H347" t="str">
        <f>_xlfn.XLOOKUP(B347,Data!T:T,Data!W:W)</f>
        <v>North</v>
      </c>
      <c r="I347" s="1">
        <f>_xlfn.XLOOKUP($B347,Data!$T:$T,Data!U:U)</f>
        <v>40483</v>
      </c>
      <c r="J347" s="1" t="str">
        <f>IF(_xlfn.XLOOKUP($B347,Data!$T:$T,Data!V:V)=0,"",_xlfn.XLOOKUP($B347,Data!$T:$T,Data!V:V))</f>
        <v/>
      </c>
      <c r="K347" t="str">
        <f t="shared" si="5"/>
        <v>Active</v>
      </c>
    </row>
    <row r="348" spans="1:11" x14ac:dyDescent="0.35">
      <c r="A348" t="s">
        <v>31</v>
      </c>
      <c r="B348" t="s">
        <v>25</v>
      </c>
      <c r="C348">
        <v>1</v>
      </c>
      <c r="D348" t="s">
        <v>13</v>
      </c>
      <c r="E348">
        <v>2024</v>
      </c>
      <c r="F348" s="1">
        <v>45383</v>
      </c>
      <c r="G348" t="s">
        <v>40</v>
      </c>
      <c r="H348" t="str">
        <f>_xlfn.XLOOKUP(B348,Data!T:T,Data!W:W)</f>
        <v>South</v>
      </c>
      <c r="I348" s="1">
        <f>_xlfn.XLOOKUP($B348,Data!$T:$T,Data!U:U)</f>
        <v>44470</v>
      </c>
      <c r="J348" s="1" t="str">
        <f>IF(_xlfn.XLOOKUP($B348,Data!$T:$T,Data!V:V)=0,"",_xlfn.XLOOKUP($B348,Data!$T:$T,Data!V:V))</f>
        <v/>
      </c>
      <c r="K348" t="str">
        <f t="shared" si="5"/>
        <v>Active</v>
      </c>
    </row>
    <row r="349" spans="1:11" x14ac:dyDescent="0.35">
      <c r="A349" t="s">
        <v>31</v>
      </c>
      <c r="B349" t="s">
        <v>26</v>
      </c>
      <c r="C349">
        <v>2</v>
      </c>
      <c r="D349" t="s">
        <v>13</v>
      </c>
      <c r="E349">
        <v>2024</v>
      </c>
      <c r="F349" s="1">
        <v>45383</v>
      </c>
      <c r="G349" t="s">
        <v>40</v>
      </c>
      <c r="H349" t="str">
        <f>_xlfn.XLOOKUP(B349,Data!T:T,Data!W:W)</f>
        <v>South</v>
      </c>
      <c r="I349" s="1">
        <f>_xlfn.XLOOKUP($B349,Data!$T:$T,Data!U:U)</f>
        <v>43344</v>
      </c>
      <c r="J349" s="1" t="str">
        <f>IF(_xlfn.XLOOKUP($B349,Data!$T:$T,Data!V:V)=0,"",_xlfn.XLOOKUP($B349,Data!$T:$T,Data!V:V))</f>
        <v/>
      </c>
      <c r="K349" t="str">
        <f t="shared" si="5"/>
        <v>Active</v>
      </c>
    </row>
    <row r="350" spans="1:11" x14ac:dyDescent="0.35">
      <c r="A350" t="s">
        <v>31</v>
      </c>
      <c r="B350" t="s">
        <v>27</v>
      </c>
      <c r="C350">
        <v>3</v>
      </c>
      <c r="D350" t="s">
        <v>13</v>
      </c>
      <c r="E350">
        <v>2024</v>
      </c>
      <c r="F350" s="1">
        <v>45383</v>
      </c>
      <c r="G350" t="s">
        <v>40</v>
      </c>
      <c r="H350" t="str">
        <f>_xlfn.XLOOKUP(B350,Data!T:T,Data!W:W)</f>
        <v>North</v>
      </c>
      <c r="I350" s="1">
        <f>_xlfn.XLOOKUP($B350,Data!$T:$T,Data!U:U)</f>
        <v>45200</v>
      </c>
      <c r="J350" s="1" t="str">
        <f>IF(_xlfn.XLOOKUP($B350,Data!$T:$T,Data!V:V)=0,"",_xlfn.XLOOKUP($B350,Data!$T:$T,Data!V:V))</f>
        <v/>
      </c>
      <c r="K350" t="str">
        <f t="shared" si="5"/>
        <v>Active</v>
      </c>
    </row>
    <row r="351" spans="1:11" x14ac:dyDescent="0.35">
      <c r="A351" t="s">
        <v>31</v>
      </c>
      <c r="B351" t="s">
        <v>28</v>
      </c>
      <c r="C351">
        <v>0</v>
      </c>
      <c r="D351" t="s">
        <v>13</v>
      </c>
      <c r="E351">
        <v>2024</v>
      </c>
      <c r="F351" s="1">
        <v>45383</v>
      </c>
      <c r="G351" t="s">
        <v>40</v>
      </c>
      <c r="H351" t="str">
        <f>_xlfn.XLOOKUP(B351,Data!T:T,Data!W:W)</f>
        <v>North</v>
      </c>
      <c r="I351" s="1">
        <f>_xlfn.XLOOKUP($B351,Data!$T:$T,Data!U:U)</f>
        <v>44593</v>
      </c>
      <c r="J351" s="1">
        <f>IF(_xlfn.XLOOKUP($B351,Data!$T:$T,Data!V:V)=0,"",_xlfn.XLOOKUP($B351,Data!$T:$T,Data!V:V))</f>
        <v>45169</v>
      </c>
      <c r="K351" t="str">
        <f t="shared" si="5"/>
        <v>Inactive</v>
      </c>
    </row>
    <row r="352" spans="1:11" x14ac:dyDescent="0.35">
      <c r="A352" t="s">
        <v>31</v>
      </c>
      <c r="B352" t="s">
        <v>29</v>
      </c>
      <c r="C352">
        <v>3</v>
      </c>
      <c r="D352" t="s">
        <v>13</v>
      </c>
      <c r="E352">
        <v>2024</v>
      </c>
      <c r="F352" s="1">
        <v>45383</v>
      </c>
      <c r="G352" t="s">
        <v>40</v>
      </c>
      <c r="H352" t="str">
        <f>_xlfn.XLOOKUP(B352,Data!T:T,Data!W:W)</f>
        <v>South</v>
      </c>
      <c r="I352" s="1">
        <f>_xlfn.XLOOKUP($B352,Data!$T:$T,Data!U:U)</f>
        <v>43525</v>
      </c>
      <c r="J352" s="1" t="str">
        <f>IF(_xlfn.XLOOKUP($B352,Data!$T:$T,Data!V:V)=0,"",_xlfn.XLOOKUP($B352,Data!$T:$T,Data!V:V))</f>
        <v/>
      </c>
      <c r="K352" t="str">
        <f t="shared" si="5"/>
        <v>Active</v>
      </c>
    </row>
    <row r="353" spans="1:11" x14ac:dyDescent="0.35">
      <c r="A353" t="s">
        <v>32</v>
      </c>
      <c r="B353" t="s">
        <v>19</v>
      </c>
      <c r="C353">
        <v>3</v>
      </c>
      <c r="D353" t="s">
        <v>13</v>
      </c>
      <c r="E353">
        <v>2024</v>
      </c>
      <c r="F353" s="1">
        <v>45383</v>
      </c>
      <c r="G353" t="s">
        <v>39</v>
      </c>
      <c r="H353" t="str">
        <f>_xlfn.XLOOKUP(B353,Data!T:T,Data!W:W)</f>
        <v>South</v>
      </c>
      <c r="I353" s="1">
        <f>_xlfn.XLOOKUP($B353,Data!$T:$T,Data!U:U)</f>
        <v>43922</v>
      </c>
      <c r="J353" s="1" t="str">
        <f>IF(_xlfn.XLOOKUP($B353,Data!$T:$T,Data!V:V)=0,"",_xlfn.XLOOKUP($B353,Data!$T:$T,Data!V:V))</f>
        <v/>
      </c>
      <c r="K353" t="str">
        <f t="shared" si="5"/>
        <v>Active</v>
      </c>
    </row>
    <row r="354" spans="1:11" x14ac:dyDescent="0.35">
      <c r="A354" t="s">
        <v>32</v>
      </c>
      <c r="B354" t="s">
        <v>21</v>
      </c>
      <c r="C354">
        <v>3</v>
      </c>
      <c r="D354" t="s">
        <v>13</v>
      </c>
      <c r="E354">
        <v>2024</v>
      </c>
      <c r="F354" s="1">
        <v>45383</v>
      </c>
      <c r="G354" t="s">
        <v>39</v>
      </c>
      <c r="H354" t="str">
        <f>_xlfn.XLOOKUP(B354,Data!T:T,Data!W:W)</f>
        <v>North</v>
      </c>
      <c r="I354" s="1">
        <f>_xlfn.XLOOKUP($B354,Data!$T:$T,Data!U:U)</f>
        <v>42522</v>
      </c>
      <c r="J354" s="1" t="str">
        <f>IF(_xlfn.XLOOKUP($B354,Data!$T:$T,Data!V:V)=0,"",_xlfn.XLOOKUP($B354,Data!$T:$T,Data!V:V))</f>
        <v/>
      </c>
      <c r="K354" t="str">
        <f t="shared" si="5"/>
        <v>Active</v>
      </c>
    </row>
    <row r="355" spans="1:11" x14ac:dyDescent="0.35">
      <c r="A355" t="s">
        <v>32</v>
      </c>
      <c r="B355" t="s">
        <v>23</v>
      </c>
      <c r="C355">
        <v>3</v>
      </c>
      <c r="D355" t="s">
        <v>13</v>
      </c>
      <c r="E355">
        <v>2024</v>
      </c>
      <c r="F355" s="1">
        <v>45383</v>
      </c>
      <c r="G355" t="s">
        <v>39</v>
      </c>
      <c r="H355" t="str">
        <f>_xlfn.XLOOKUP(B355,Data!T:T,Data!W:W)</f>
        <v>North</v>
      </c>
      <c r="I355" s="1">
        <f>_xlfn.XLOOKUP($B355,Data!$T:$T,Data!U:U)</f>
        <v>44440</v>
      </c>
      <c r="J355" s="1" t="str">
        <f>IF(_xlfn.XLOOKUP($B355,Data!$T:$T,Data!V:V)=0,"",_xlfn.XLOOKUP($B355,Data!$T:$T,Data!V:V))</f>
        <v/>
      </c>
      <c r="K355" t="str">
        <f t="shared" si="5"/>
        <v>Active</v>
      </c>
    </row>
    <row r="356" spans="1:11" x14ac:dyDescent="0.35">
      <c r="A356" t="s">
        <v>32</v>
      </c>
      <c r="B356" t="s">
        <v>24</v>
      </c>
      <c r="C356">
        <v>2</v>
      </c>
      <c r="D356" t="s">
        <v>13</v>
      </c>
      <c r="E356">
        <v>2024</v>
      </c>
      <c r="F356" s="1">
        <v>45383</v>
      </c>
      <c r="G356" t="s">
        <v>39</v>
      </c>
      <c r="H356" t="str">
        <f>_xlfn.XLOOKUP(B356,Data!T:T,Data!W:W)</f>
        <v>North</v>
      </c>
      <c r="I356" s="1">
        <f>_xlfn.XLOOKUP($B356,Data!$T:$T,Data!U:U)</f>
        <v>40483</v>
      </c>
      <c r="J356" s="1" t="str">
        <f>IF(_xlfn.XLOOKUP($B356,Data!$T:$T,Data!V:V)=0,"",_xlfn.XLOOKUP($B356,Data!$T:$T,Data!V:V))</f>
        <v/>
      </c>
      <c r="K356" t="str">
        <f t="shared" si="5"/>
        <v>Active</v>
      </c>
    </row>
    <row r="357" spans="1:11" x14ac:dyDescent="0.35">
      <c r="A357" t="s">
        <v>32</v>
      </c>
      <c r="B357" t="s">
        <v>25</v>
      </c>
      <c r="C357">
        <v>1</v>
      </c>
      <c r="D357" t="s">
        <v>13</v>
      </c>
      <c r="E357">
        <v>2024</v>
      </c>
      <c r="F357" s="1">
        <v>45383</v>
      </c>
      <c r="G357" t="s">
        <v>39</v>
      </c>
      <c r="H357" t="str">
        <f>_xlfn.XLOOKUP(B357,Data!T:T,Data!W:W)</f>
        <v>South</v>
      </c>
      <c r="I357" s="1">
        <f>_xlfn.XLOOKUP($B357,Data!$T:$T,Data!U:U)</f>
        <v>44470</v>
      </c>
      <c r="J357" s="1" t="str">
        <f>IF(_xlfn.XLOOKUP($B357,Data!$T:$T,Data!V:V)=0,"",_xlfn.XLOOKUP($B357,Data!$T:$T,Data!V:V))</f>
        <v/>
      </c>
      <c r="K357" t="str">
        <f t="shared" si="5"/>
        <v>Active</v>
      </c>
    </row>
    <row r="358" spans="1:11" x14ac:dyDescent="0.35">
      <c r="A358" t="s">
        <v>32</v>
      </c>
      <c r="B358" t="s">
        <v>26</v>
      </c>
      <c r="C358">
        <v>3</v>
      </c>
      <c r="D358" t="s">
        <v>13</v>
      </c>
      <c r="E358">
        <v>2024</v>
      </c>
      <c r="F358" s="1">
        <v>45383</v>
      </c>
      <c r="G358" t="s">
        <v>39</v>
      </c>
      <c r="H358" t="str">
        <f>_xlfn.XLOOKUP(B358,Data!T:T,Data!W:W)</f>
        <v>South</v>
      </c>
      <c r="I358" s="1">
        <f>_xlfn.XLOOKUP($B358,Data!$T:$T,Data!U:U)</f>
        <v>43344</v>
      </c>
      <c r="J358" s="1" t="str">
        <f>IF(_xlfn.XLOOKUP($B358,Data!$T:$T,Data!V:V)=0,"",_xlfn.XLOOKUP($B358,Data!$T:$T,Data!V:V))</f>
        <v/>
      </c>
      <c r="K358" t="str">
        <f t="shared" si="5"/>
        <v>Active</v>
      </c>
    </row>
    <row r="359" spans="1:11" x14ac:dyDescent="0.35">
      <c r="A359" t="s">
        <v>32</v>
      </c>
      <c r="B359" t="s">
        <v>27</v>
      </c>
      <c r="C359">
        <v>2</v>
      </c>
      <c r="D359" t="s">
        <v>13</v>
      </c>
      <c r="E359">
        <v>2024</v>
      </c>
      <c r="F359" s="1">
        <v>45383</v>
      </c>
      <c r="G359" t="s">
        <v>39</v>
      </c>
      <c r="H359" t="str">
        <f>_xlfn.XLOOKUP(B359,Data!T:T,Data!W:W)</f>
        <v>North</v>
      </c>
      <c r="I359" s="1">
        <f>_xlfn.XLOOKUP($B359,Data!$T:$T,Data!U:U)</f>
        <v>45200</v>
      </c>
      <c r="J359" s="1" t="str">
        <f>IF(_xlfn.XLOOKUP($B359,Data!$T:$T,Data!V:V)=0,"",_xlfn.XLOOKUP($B359,Data!$T:$T,Data!V:V))</f>
        <v/>
      </c>
      <c r="K359" t="str">
        <f t="shared" si="5"/>
        <v>Active</v>
      </c>
    </row>
    <row r="360" spans="1:11" x14ac:dyDescent="0.35">
      <c r="A360" t="s">
        <v>32</v>
      </c>
      <c r="B360" t="s">
        <v>28</v>
      </c>
      <c r="C360">
        <v>0</v>
      </c>
      <c r="D360" t="s">
        <v>13</v>
      </c>
      <c r="E360">
        <v>2024</v>
      </c>
      <c r="F360" s="1">
        <v>45383</v>
      </c>
      <c r="G360" t="s">
        <v>39</v>
      </c>
      <c r="H360" t="str">
        <f>_xlfn.XLOOKUP(B360,Data!T:T,Data!W:W)</f>
        <v>North</v>
      </c>
      <c r="I360" s="1">
        <f>_xlfn.XLOOKUP($B360,Data!$T:$T,Data!U:U)</f>
        <v>44593</v>
      </c>
      <c r="J360" s="1">
        <f>IF(_xlfn.XLOOKUP($B360,Data!$T:$T,Data!V:V)=0,"",_xlfn.XLOOKUP($B360,Data!$T:$T,Data!V:V))</f>
        <v>45169</v>
      </c>
      <c r="K360" t="str">
        <f t="shared" si="5"/>
        <v>Inactive</v>
      </c>
    </row>
    <row r="361" spans="1:11" x14ac:dyDescent="0.35">
      <c r="A361" t="s">
        <v>32</v>
      </c>
      <c r="B361" t="s">
        <v>29</v>
      </c>
      <c r="C361">
        <v>3</v>
      </c>
      <c r="D361" t="s">
        <v>13</v>
      </c>
      <c r="E361">
        <v>2024</v>
      </c>
      <c r="F361" s="1">
        <v>45383</v>
      </c>
      <c r="G361" t="s">
        <v>39</v>
      </c>
      <c r="H361" t="str">
        <f>_xlfn.XLOOKUP(B361,Data!T:T,Data!W:W)</f>
        <v>South</v>
      </c>
      <c r="I361" s="1">
        <f>_xlfn.XLOOKUP($B361,Data!$T:$T,Data!U:U)</f>
        <v>43525</v>
      </c>
      <c r="J361" s="1" t="str">
        <f>IF(_xlfn.XLOOKUP($B361,Data!$T:$T,Data!V:V)=0,"",_xlfn.XLOOKUP($B361,Data!$T:$T,Data!V:V))</f>
        <v/>
      </c>
      <c r="K361" t="str">
        <f t="shared" si="5"/>
        <v>Active</v>
      </c>
    </row>
    <row r="362" spans="1:11" x14ac:dyDescent="0.35">
      <c r="A362" t="s">
        <v>1</v>
      </c>
      <c r="B362" t="s">
        <v>19</v>
      </c>
      <c r="C362">
        <v>54</v>
      </c>
      <c r="D362" t="s">
        <v>14</v>
      </c>
      <c r="E362">
        <v>2024</v>
      </c>
      <c r="F362" s="1">
        <v>45413</v>
      </c>
      <c r="G362" t="s">
        <v>40</v>
      </c>
      <c r="H362" t="str">
        <f>_xlfn.XLOOKUP(B362,Data!T:T,Data!W:W)</f>
        <v>South</v>
      </c>
      <c r="I362" s="1">
        <f>_xlfn.XLOOKUP($B362,Data!$T:$T,Data!U:U)</f>
        <v>43922</v>
      </c>
      <c r="J362" s="1" t="str">
        <f>IF(_xlfn.XLOOKUP($B362,Data!$T:$T,Data!V:V)=0,"",_xlfn.XLOOKUP($B362,Data!$T:$T,Data!V:V))</f>
        <v/>
      </c>
      <c r="K362" t="str">
        <f t="shared" si="5"/>
        <v>Active</v>
      </c>
    </row>
    <row r="363" spans="1:11" x14ac:dyDescent="0.35">
      <c r="A363" t="s">
        <v>1</v>
      </c>
      <c r="B363" t="s">
        <v>21</v>
      </c>
      <c r="C363">
        <v>70</v>
      </c>
      <c r="D363" t="s">
        <v>14</v>
      </c>
      <c r="E363">
        <v>2024</v>
      </c>
      <c r="F363" s="1">
        <v>45413</v>
      </c>
      <c r="G363" t="s">
        <v>40</v>
      </c>
      <c r="H363" t="str">
        <f>_xlfn.XLOOKUP(B363,Data!T:T,Data!W:W)</f>
        <v>North</v>
      </c>
      <c r="I363" s="1">
        <f>_xlfn.XLOOKUP($B363,Data!$T:$T,Data!U:U)</f>
        <v>42522</v>
      </c>
      <c r="J363" s="1" t="str">
        <f>IF(_xlfn.XLOOKUP($B363,Data!$T:$T,Data!V:V)=0,"",_xlfn.XLOOKUP($B363,Data!$T:$T,Data!V:V))</f>
        <v/>
      </c>
      <c r="K363" t="str">
        <f t="shared" si="5"/>
        <v>Active</v>
      </c>
    </row>
    <row r="364" spans="1:11" x14ac:dyDescent="0.35">
      <c r="A364" t="s">
        <v>1</v>
      </c>
      <c r="B364" t="s">
        <v>23</v>
      </c>
      <c r="C364">
        <v>95</v>
      </c>
      <c r="D364" t="s">
        <v>14</v>
      </c>
      <c r="E364">
        <v>2024</v>
      </c>
      <c r="F364" s="1">
        <v>45413</v>
      </c>
      <c r="G364" t="s">
        <v>40</v>
      </c>
      <c r="H364" t="str">
        <f>_xlfn.XLOOKUP(B364,Data!T:T,Data!W:W)</f>
        <v>North</v>
      </c>
      <c r="I364" s="1">
        <f>_xlfn.XLOOKUP($B364,Data!$T:$T,Data!U:U)</f>
        <v>44440</v>
      </c>
      <c r="J364" s="1" t="str">
        <f>IF(_xlfn.XLOOKUP($B364,Data!$T:$T,Data!V:V)=0,"",_xlfn.XLOOKUP($B364,Data!$T:$T,Data!V:V))</f>
        <v/>
      </c>
      <c r="K364" t="str">
        <f t="shared" si="5"/>
        <v>Active</v>
      </c>
    </row>
    <row r="365" spans="1:11" x14ac:dyDescent="0.35">
      <c r="A365" t="s">
        <v>1</v>
      </c>
      <c r="B365" t="s">
        <v>24</v>
      </c>
      <c r="C365">
        <v>100</v>
      </c>
      <c r="D365" t="s">
        <v>14</v>
      </c>
      <c r="E365">
        <v>2024</v>
      </c>
      <c r="F365" s="1">
        <v>45413</v>
      </c>
      <c r="G365" t="s">
        <v>40</v>
      </c>
      <c r="H365" t="str">
        <f>_xlfn.XLOOKUP(B365,Data!T:T,Data!W:W)</f>
        <v>North</v>
      </c>
      <c r="I365" s="1">
        <f>_xlfn.XLOOKUP($B365,Data!$T:$T,Data!U:U)</f>
        <v>40483</v>
      </c>
      <c r="J365" s="1" t="str">
        <f>IF(_xlfn.XLOOKUP($B365,Data!$T:$T,Data!V:V)=0,"",_xlfn.XLOOKUP($B365,Data!$T:$T,Data!V:V))</f>
        <v/>
      </c>
      <c r="K365" t="str">
        <f t="shared" si="5"/>
        <v>Active</v>
      </c>
    </row>
    <row r="366" spans="1:11" x14ac:dyDescent="0.35">
      <c r="A366" t="s">
        <v>1</v>
      </c>
      <c r="B366" t="s">
        <v>25</v>
      </c>
      <c r="C366">
        <v>28</v>
      </c>
      <c r="D366" t="s">
        <v>14</v>
      </c>
      <c r="E366">
        <v>2024</v>
      </c>
      <c r="F366" s="1">
        <v>45413</v>
      </c>
      <c r="G366" t="s">
        <v>40</v>
      </c>
      <c r="H366" t="str">
        <f>_xlfn.XLOOKUP(B366,Data!T:T,Data!W:W)</f>
        <v>South</v>
      </c>
      <c r="I366" s="1">
        <f>_xlfn.XLOOKUP($B366,Data!$T:$T,Data!U:U)</f>
        <v>44470</v>
      </c>
      <c r="J366" s="1" t="str">
        <f>IF(_xlfn.XLOOKUP($B366,Data!$T:$T,Data!V:V)=0,"",_xlfn.XLOOKUP($B366,Data!$T:$T,Data!V:V))</f>
        <v/>
      </c>
      <c r="K366" t="str">
        <f t="shared" si="5"/>
        <v>Active</v>
      </c>
    </row>
    <row r="367" spans="1:11" x14ac:dyDescent="0.35">
      <c r="A367" t="s">
        <v>1</v>
      </c>
      <c r="B367" t="s">
        <v>26</v>
      </c>
      <c r="C367">
        <v>50</v>
      </c>
      <c r="D367" t="s">
        <v>14</v>
      </c>
      <c r="E367">
        <v>2024</v>
      </c>
      <c r="F367" s="1">
        <v>45413</v>
      </c>
      <c r="G367" t="s">
        <v>40</v>
      </c>
      <c r="H367" t="str">
        <f>_xlfn.XLOOKUP(B367,Data!T:T,Data!W:W)</f>
        <v>South</v>
      </c>
      <c r="I367" s="1">
        <f>_xlfn.XLOOKUP($B367,Data!$T:$T,Data!U:U)</f>
        <v>43344</v>
      </c>
      <c r="J367" s="1" t="str">
        <f>IF(_xlfn.XLOOKUP($B367,Data!$T:$T,Data!V:V)=0,"",_xlfn.XLOOKUP($B367,Data!$T:$T,Data!V:V))</f>
        <v/>
      </c>
      <c r="K367" t="str">
        <f t="shared" si="5"/>
        <v>Active</v>
      </c>
    </row>
    <row r="368" spans="1:11" x14ac:dyDescent="0.35">
      <c r="A368" t="s">
        <v>1</v>
      </c>
      <c r="B368" t="s">
        <v>27</v>
      </c>
      <c r="C368">
        <v>56</v>
      </c>
      <c r="D368" t="s">
        <v>14</v>
      </c>
      <c r="E368">
        <v>2024</v>
      </c>
      <c r="F368" s="1">
        <v>45413</v>
      </c>
      <c r="G368" t="s">
        <v>40</v>
      </c>
      <c r="H368" t="str">
        <f>_xlfn.XLOOKUP(B368,Data!T:T,Data!W:W)</f>
        <v>North</v>
      </c>
      <c r="I368" s="1">
        <f>_xlfn.XLOOKUP($B368,Data!$T:$T,Data!U:U)</f>
        <v>45200</v>
      </c>
      <c r="J368" s="1" t="str">
        <f>IF(_xlfn.XLOOKUP($B368,Data!$T:$T,Data!V:V)=0,"",_xlfn.XLOOKUP($B368,Data!$T:$T,Data!V:V))</f>
        <v/>
      </c>
      <c r="K368" t="str">
        <f t="shared" si="5"/>
        <v>Active</v>
      </c>
    </row>
    <row r="369" spans="1:11" x14ac:dyDescent="0.35">
      <c r="A369" t="s">
        <v>1</v>
      </c>
      <c r="B369" t="s">
        <v>28</v>
      </c>
      <c r="C369">
        <v>0</v>
      </c>
      <c r="D369" t="s">
        <v>14</v>
      </c>
      <c r="E369">
        <v>2024</v>
      </c>
      <c r="F369" s="1">
        <v>45413</v>
      </c>
      <c r="G369" t="s">
        <v>40</v>
      </c>
      <c r="H369" t="str">
        <f>_xlfn.XLOOKUP(B369,Data!T:T,Data!W:W)</f>
        <v>North</v>
      </c>
      <c r="I369" s="1">
        <f>_xlfn.XLOOKUP($B369,Data!$T:$T,Data!U:U)</f>
        <v>44593</v>
      </c>
      <c r="J369" s="1">
        <f>IF(_xlfn.XLOOKUP($B369,Data!$T:$T,Data!V:V)=0,"",_xlfn.XLOOKUP($B369,Data!$T:$T,Data!V:V))</f>
        <v>45169</v>
      </c>
      <c r="K369" t="str">
        <f t="shared" si="5"/>
        <v>Inactive</v>
      </c>
    </row>
    <row r="370" spans="1:11" x14ac:dyDescent="0.35">
      <c r="A370" t="s">
        <v>1</v>
      </c>
      <c r="B370" t="s">
        <v>29</v>
      </c>
      <c r="C370">
        <v>79</v>
      </c>
      <c r="D370" t="s">
        <v>14</v>
      </c>
      <c r="E370">
        <v>2024</v>
      </c>
      <c r="F370" s="1">
        <v>45413</v>
      </c>
      <c r="G370" t="s">
        <v>40</v>
      </c>
      <c r="H370" t="str">
        <f>_xlfn.XLOOKUP(B370,Data!T:T,Data!W:W)</f>
        <v>South</v>
      </c>
      <c r="I370" s="1">
        <f>_xlfn.XLOOKUP($B370,Data!$T:$T,Data!U:U)</f>
        <v>43525</v>
      </c>
      <c r="J370" s="1" t="str">
        <f>IF(_xlfn.XLOOKUP($B370,Data!$T:$T,Data!V:V)=0,"",_xlfn.XLOOKUP($B370,Data!$T:$T,Data!V:V))</f>
        <v/>
      </c>
      <c r="K370" t="str">
        <f t="shared" si="5"/>
        <v>Active</v>
      </c>
    </row>
    <row r="371" spans="1:11" x14ac:dyDescent="0.35">
      <c r="A371" t="s">
        <v>30</v>
      </c>
      <c r="B371" t="s">
        <v>19</v>
      </c>
      <c r="C371">
        <v>67</v>
      </c>
      <c r="D371" t="s">
        <v>14</v>
      </c>
      <c r="E371">
        <v>2024</v>
      </c>
      <c r="F371" s="1">
        <v>45413</v>
      </c>
      <c r="G371" t="s">
        <v>39</v>
      </c>
      <c r="H371" t="str">
        <f>_xlfn.XLOOKUP(B371,Data!T:T,Data!W:W)</f>
        <v>South</v>
      </c>
      <c r="I371" s="1">
        <f>_xlfn.XLOOKUP($B371,Data!$T:$T,Data!U:U)</f>
        <v>43922</v>
      </c>
      <c r="J371" s="1" t="str">
        <f>IF(_xlfn.XLOOKUP($B371,Data!$T:$T,Data!V:V)=0,"",_xlfn.XLOOKUP($B371,Data!$T:$T,Data!V:V))</f>
        <v/>
      </c>
      <c r="K371" t="str">
        <f t="shared" si="5"/>
        <v>Active</v>
      </c>
    </row>
    <row r="372" spans="1:11" x14ac:dyDescent="0.35">
      <c r="A372" t="s">
        <v>30</v>
      </c>
      <c r="B372" t="s">
        <v>21</v>
      </c>
      <c r="C372">
        <v>67</v>
      </c>
      <c r="D372" t="s">
        <v>14</v>
      </c>
      <c r="E372">
        <v>2024</v>
      </c>
      <c r="F372" s="1">
        <v>45413</v>
      </c>
      <c r="G372" t="s">
        <v>39</v>
      </c>
      <c r="H372" t="str">
        <f>_xlfn.XLOOKUP(B372,Data!T:T,Data!W:W)</f>
        <v>North</v>
      </c>
      <c r="I372" s="1">
        <f>_xlfn.XLOOKUP($B372,Data!$T:$T,Data!U:U)</f>
        <v>42522</v>
      </c>
      <c r="J372" s="1" t="str">
        <f>IF(_xlfn.XLOOKUP($B372,Data!$T:$T,Data!V:V)=0,"",_xlfn.XLOOKUP($B372,Data!$T:$T,Data!V:V))</f>
        <v/>
      </c>
      <c r="K372" t="str">
        <f t="shared" si="5"/>
        <v>Active</v>
      </c>
    </row>
    <row r="373" spans="1:11" x14ac:dyDescent="0.35">
      <c r="A373" t="s">
        <v>30</v>
      </c>
      <c r="B373" t="s">
        <v>23</v>
      </c>
      <c r="C373">
        <v>67</v>
      </c>
      <c r="D373" t="s">
        <v>14</v>
      </c>
      <c r="E373">
        <v>2024</v>
      </c>
      <c r="F373" s="1">
        <v>45413</v>
      </c>
      <c r="G373" t="s">
        <v>39</v>
      </c>
      <c r="H373" t="str">
        <f>_xlfn.XLOOKUP(B373,Data!T:T,Data!W:W)</f>
        <v>North</v>
      </c>
      <c r="I373" s="1">
        <f>_xlfn.XLOOKUP($B373,Data!$T:$T,Data!U:U)</f>
        <v>44440</v>
      </c>
      <c r="J373" s="1" t="str">
        <f>IF(_xlfn.XLOOKUP($B373,Data!$T:$T,Data!V:V)=0,"",_xlfn.XLOOKUP($B373,Data!$T:$T,Data!V:V))</f>
        <v/>
      </c>
      <c r="K373" t="str">
        <f t="shared" si="5"/>
        <v>Active</v>
      </c>
    </row>
    <row r="374" spans="1:11" x14ac:dyDescent="0.35">
      <c r="A374" t="s">
        <v>30</v>
      </c>
      <c r="B374" t="s">
        <v>24</v>
      </c>
      <c r="C374">
        <v>53</v>
      </c>
      <c r="D374" t="s">
        <v>14</v>
      </c>
      <c r="E374">
        <v>2024</v>
      </c>
      <c r="F374" s="1">
        <v>45413</v>
      </c>
      <c r="G374" t="s">
        <v>39</v>
      </c>
      <c r="H374" t="str">
        <f>_xlfn.XLOOKUP(B374,Data!T:T,Data!W:W)</f>
        <v>North</v>
      </c>
      <c r="I374" s="1">
        <f>_xlfn.XLOOKUP($B374,Data!$T:$T,Data!U:U)</f>
        <v>40483</v>
      </c>
      <c r="J374" s="1" t="str">
        <f>IF(_xlfn.XLOOKUP($B374,Data!$T:$T,Data!V:V)=0,"",_xlfn.XLOOKUP($B374,Data!$T:$T,Data!V:V))</f>
        <v/>
      </c>
      <c r="K374" t="str">
        <f t="shared" si="5"/>
        <v>Active</v>
      </c>
    </row>
    <row r="375" spans="1:11" x14ac:dyDescent="0.35">
      <c r="A375" t="s">
        <v>30</v>
      </c>
      <c r="B375" t="s">
        <v>25</v>
      </c>
      <c r="C375">
        <v>33</v>
      </c>
      <c r="D375" t="s">
        <v>14</v>
      </c>
      <c r="E375">
        <v>2024</v>
      </c>
      <c r="F375" s="1">
        <v>45413</v>
      </c>
      <c r="G375" t="s">
        <v>39</v>
      </c>
      <c r="H375" t="str">
        <f>_xlfn.XLOOKUP(B375,Data!T:T,Data!W:W)</f>
        <v>South</v>
      </c>
      <c r="I375" s="1">
        <f>_xlfn.XLOOKUP($B375,Data!$T:$T,Data!U:U)</f>
        <v>44470</v>
      </c>
      <c r="J375" s="1" t="str">
        <f>IF(_xlfn.XLOOKUP($B375,Data!$T:$T,Data!V:V)=0,"",_xlfn.XLOOKUP($B375,Data!$T:$T,Data!V:V))</f>
        <v/>
      </c>
      <c r="K375" t="str">
        <f t="shared" si="5"/>
        <v>Active</v>
      </c>
    </row>
    <row r="376" spans="1:11" x14ac:dyDescent="0.35">
      <c r="A376" t="s">
        <v>30</v>
      </c>
      <c r="B376" t="s">
        <v>26</v>
      </c>
      <c r="C376">
        <v>80</v>
      </c>
      <c r="D376" t="s">
        <v>14</v>
      </c>
      <c r="E376">
        <v>2024</v>
      </c>
      <c r="F376" s="1">
        <v>45413</v>
      </c>
      <c r="G376" t="s">
        <v>39</v>
      </c>
      <c r="H376" t="str">
        <f>_xlfn.XLOOKUP(B376,Data!T:T,Data!W:W)</f>
        <v>South</v>
      </c>
      <c r="I376" s="1">
        <f>_xlfn.XLOOKUP($B376,Data!$T:$T,Data!U:U)</f>
        <v>43344</v>
      </c>
      <c r="J376" s="1" t="str">
        <f>IF(_xlfn.XLOOKUP($B376,Data!$T:$T,Data!V:V)=0,"",_xlfn.XLOOKUP($B376,Data!$T:$T,Data!V:V))</f>
        <v/>
      </c>
      <c r="K376" t="str">
        <f t="shared" si="5"/>
        <v>Active</v>
      </c>
    </row>
    <row r="377" spans="1:11" x14ac:dyDescent="0.35">
      <c r="A377" t="s">
        <v>30</v>
      </c>
      <c r="B377" t="s">
        <v>27</v>
      </c>
      <c r="C377">
        <v>53</v>
      </c>
      <c r="D377" t="s">
        <v>14</v>
      </c>
      <c r="E377">
        <v>2024</v>
      </c>
      <c r="F377" s="1">
        <v>45413</v>
      </c>
      <c r="G377" t="s">
        <v>39</v>
      </c>
      <c r="H377" t="str">
        <f>_xlfn.XLOOKUP(B377,Data!T:T,Data!W:W)</f>
        <v>North</v>
      </c>
      <c r="I377" s="1">
        <f>_xlfn.XLOOKUP($B377,Data!$T:$T,Data!U:U)</f>
        <v>45200</v>
      </c>
      <c r="J377" s="1" t="str">
        <f>IF(_xlfn.XLOOKUP($B377,Data!$T:$T,Data!V:V)=0,"",_xlfn.XLOOKUP($B377,Data!$T:$T,Data!V:V))</f>
        <v/>
      </c>
      <c r="K377" t="str">
        <f t="shared" si="5"/>
        <v>Active</v>
      </c>
    </row>
    <row r="378" spans="1:11" x14ac:dyDescent="0.35">
      <c r="A378" t="s">
        <v>30</v>
      </c>
      <c r="B378" t="s">
        <v>28</v>
      </c>
      <c r="C378">
        <v>0</v>
      </c>
      <c r="D378" t="s">
        <v>14</v>
      </c>
      <c r="E378">
        <v>2024</v>
      </c>
      <c r="F378" s="1">
        <v>45413</v>
      </c>
      <c r="G378" t="s">
        <v>39</v>
      </c>
      <c r="H378" t="str">
        <f>_xlfn.XLOOKUP(B378,Data!T:T,Data!W:W)</f>
        <v>North</v>
      </c>
      <c r="I378" s="1">
        <f>_xlfn.XLOOKUP($B378,Data!$T:$T,Data!U:U)</f>
        <v>44593</v>
      </c>
      <c r="J378" s="1">
        <f>IF(_xlfn.XLOOKUP($B378,Data!$T:$T,Data!V:V)=0,"",_xlfn.XLOOKUP($B378,Data!$T:$T,Data!V:V))</f>
        <v>45169</v>
      </c>
      <c r="K378" t="str">
        <f t="shared" si="5"/>
        <v>Inactive</v>
      </c>
    </row>
    <row r="379" spans="1:11" x14ac:dyDescent="0.35">
      <c r="A379" t="s">
        <v>30</v>
      </c>
      <c r="B379" t="s">
        <v>29</v>
      </c>
      <c r="C379">
        <v>67</v>
      </c>
      <c r="D379" t="s">
        <v>14</v>
      </c>
      <c r="E379">
        <v>2024</v>
      </c>
      <c r="F379" s="1">
        <v>45413</v>
      </c>
      <c r="G379" t="s">
        <v>39</v>
      </c>
      <c r="H379" t="str">
        <f>_xlfn.XLOOKUP(B379,Data!T:T,Data!W:W)</f>
        <v>South</v>
      </c>
      <c r="I379" s="1">
        <f>_xlfn.XLOOKUP($B379,Data!$T:$T,Data!U:U)</f>
        <v>43525</v>
      </c>
      <c r="J379" s="1" t="str">
        <f>IF(_xlfn.XLOOKUP($B379,Data!$T:$T,Data!V:V)=0,"",_xlfn.XLOOKUP($B379,Data!$T:$T,Data!V:V))</f>
        <v/>
      </c>
      <c r="K379" t="str">
        <f t="shared" si="5"/>
        <v>Active</v>
      </c>
    </row>
    <row r="380" spans="1:11" x14ac:dyDescent="0.35">
      <c r="A380" t="s">
        <v>31</v>
      </c>
      <c r="B380" t="s">
        <v>19</v>
      </c>
      <c r="C380">
        <v>2</v>
      </c>
      <c r="D380" t="s">
        <v>14</v>
      </c>
      <c r="E380">
        <v>2024</v>
      </c>
      <c r="F380" s="1">
        <v>45413</v>
      </c>
      <c r="G380" t="s">
        <v>40</v>
      </c>
      <c r="H380" t="str">
        <f>_xlfn.XLOOKUP(B380,Data!T:T,Data!W:W)</f>
        <v>South</v>
      </c>
      <c r="I380" s="1">
        <f>_xlfn.XLOOKUP($B380,Data!$T:$T,Data!U:U)</f>
        <v>43922</v>
      </c>
      <c r="J380" s="1" t="str">
        <f>IF(_xlfn.XLOOKUP($B380,Data!$T:$T,Data!V:V)=0,"",_xlfn.XLOOKUP($B380,Data!$T:$T,Data!V:V))</f>
        <v/>
      </c>
      <c r="K380" t="str">
        <f t="shared" si="5"/>
        <v>Active</v>
      </c>
    </row>
    <row r="381" spans="1:11" x14ac:dyDescent="0.35">
      <c r="A381" t="s">
        <v>31</v>
      </c>
      <c r="B381" t="s">
        <v>21</v>
      </c>
      <c r="C381">
        <v>3</v>
      </c>
      <c r="D381" t="s">
        <v>14</v>
      </c>
      <c r="E381">
        <v>2024</v>
      </c>
      <c r="F381" s="1">
        <v>45413</v>
      </c>
      <c r="G381" t="s">
        <v>40</v>
      </c>
      <c r="H381" t="str">
        <f>_xlfn.XLOOKUP(B381,Data!T:T,Data!W:W)</f>
        <v>North</v>
      </c>
      <c r="I381" s="1">
        <f>_xlfn.XLOOKUP($B381,Data!$T:$T,Data!U:U)</f>
        <v>42522</v>
      </c>
      <c r="J381" s="1" t="str">
        <f>IF(_xlfn.XLOOKUP($B381,Data!$T:$T,Data!V:V)=0,"",_xlfn.XLOOKUP($B381,Data!$T:$T,Data!V:V))</f>
        <v/>
      </c>
      <c r="K381" t="str">
        <f t="shared" si="5"/>
        <v>Active</v>
      </c>
    </row>
    <row r="382" spans="1:11" x14ac:dyDescent="0.35">
      <c r="A382" t="s">
        <v>31</v>
      </c>
      <c r="B382" t="s">
        <v>23</v>
      </c>
      <c r="C382">
        <v>3</v>
      </c>
      <c r="D382" t="s">
        <v>14</v>
      </c>
      <c r="E382">
        <v>2024</v>
      </c>
      <c r="F382" s="1">
        <v>45413</v>
      </c>
      <c r="G382" t="s">
        <v>40</v>
      </c>
      <c r="H382" t="str">
        <f>_xlfn.XLOOKUP(B382,Data!T:T,Data!W:W)</f>
        <v>North</v>
      </c>
      <c r="I382" s="1">
        <f>_xlfn.XLOOKUP($B382,Data!$T:$T,Data!U:U)</f>
        <v>44440</v>
      </c>
      <c r="J382" s="1" t="str">
        <f>IF(_xlfn.XLOOKUP($B382,Data!$T:$T,Data!V:V)=0,"",_xlfn.XLOOKUP($B382,Data!$T:$T,Data!V:V))</f>
        <v/>
      </c>
      <c r="K382" t="str">
        <f t="shared" si="5"/>
        <v>Active</v>
      </c>
    </row>
    <row r="383" spans="1:11" x14ac:dyDescent="0.35">
      <c r="A383" t="s">
        <v>31</v>
      </c>
      <c r="B383" t="s">
        <v>24</v>
      </c>
      <c r="C383">
        <v>4</v>
      </c>
      <c r="D383" t="s">
        <v>14</v>
      </c>
      <c r="E383">
        <v>2024</v>
      </c>
      <c r="F383" s="1">
        <v>45413</v>
      </c>
      <c r="G383" t="s">
        <v>40</v>
      </c>
      <c r="H383" t="str">
        <f>_xlfn.XLOOKUP(B383,Data!T:T,Data!W:W)</f>
        <v>North</v>
      </c>
      <c r="I383" s="1">
        <f>_xlfn.XLOOKUP($B383,Data!$T:$T,Data!U:U)</f>
        <v>40483</v>
      </c>
      <c r="J383" s="1" t="str">
        <f>IF(_xlfn.XLOOKUP($B383,Data!$T:$T,Data!V:V)=0,"",_xlfn.XLOOKUP($B383,Data!$T:$T,Data!V:V))</f>
        <v/>
      </c>
      <c r="K383" t="str">
        <f t="shared" si="5"/>
        <v>Active</v>
      </c>
    </row>
    <row r="384" spans="1:11" x14ac:dyDescent="0.35">
      <c r="A384" t="s">
        <v>31</v>
      </c>
      <c r="B384" t="s">
        <v>25</v>
      </c>
      <c r="C384">
        <v>1</v>
      </c>
      <c r="D384" t="s">
        <v>14</v>
      </c>
      <c r="E384">
        <v>2024</v>
      </c>
      <c r="F384" s="1">
        <v>45413</v>
      </c>
      <c r="G384" t="s">
        <v>40</v>
      </c>
      <c r="H384" t="str">
        <f>_xlfn.XLOOKUP(B384,Data!T:T,Data!W:W)</f>
        <v>South</v>
      </c>
      <c r="I384" s="1">
        <f>_xlfn.XLOOKUP($B384,Data!$T:$T,Data!U:U)</f>
        <v>44470</v>
      </c>
      <c r="J384" s="1" t="str">
        <f>IF(_xlfn.XLOOKUP($B384,Data!$T:$T,Data!V:V)=0,"",_xlfn.XLOOKUP($B384,Data!$T:$T,Data!V:V))</f>
        <v/>
      </c>
      <c r="K384" t="str">
        <f t="shared" si="5"/>
        <v>Active</v>
      </c>
    </row>
    <row r="385" spans="1:11" x14ac:dyDescent="0.35">
      <c r="A385" t="s">
        <v>31</v>
      </c>
      <c r="B385" t="s">
        <v>26</v>
      </c>
      <c r="C385">
        <v>2</v>
      </c>
      <c r="D385" t="s">
        <v>14</v>
      </c>
      <c r="E385">
        <v>2024</v>
      </c>
      <c r="F385" s="1">
        <v>45413</v>
      </c>
      <c r="G385" t="s">
        <v>40</v>
      </c>
      <c r="H385" t="str">
        <f>_xlfn.XLOOKUP(B385,Data!T:T,Data!W:W)</f>
        <v>South</v>
      </c>
      <c r="I385" s="1">
        <f>_xlfn.XLOOKUP($B385,Data!$T:$T,Data!U:U)</f>
        <v>43344</v>
      </c>
      <c r="J385" s="1" t="str">
        <f>IF(_xlfn.XLOOKUP($B385,Data!$T:$T,Data!V:V)=0,"",_xlfn.XLOOKUP($B385,Data!$T:$T,Data!V:V))</f>
        <v/>
      </c>
      <c r="K385" t="str">
        <f t="shared" si="5"/>
        <v>Active</v>
      </c>
    </row>
    <row r="386" spans="1:11" x14ac:dyDescent="0.35">
      <c r="A386" t="s">
        <v>31</v>
      </c>
      <c r="B386" t="s">
        <v>27</v>
      </c>
      <c r="C386">
        <v>2</v>
      </c>
      <c r="D386" t="s">
        <v>14</v>
      </c>
      <c r="E386">
        <v>2024</v>
      </c>
      <c r="F386" s="1">
        <v>45413</v>
      </c>
      <c r="G386" t="s">
        <v>40</v>
      </c>
      <c r="H386" t="str">
        <f>_xlfn.XLOOKUP(B386,Data!T:T,Data!W:W)</f>
        <v>North</v>
      </c>
      <c r="I386" s="1">
        <f>_xlfn.XLOOKUP($B386,Data!$T:$T,Data!U:U)</f>
        <v>45200</v>
      </c>
      <c r="J386" s="1" t="str">
        <f>IF(_xlfn.XLOOKUP($B386,Data!$T:$T,Data!V:V)=0,"",_xlfn.XLOOKUP($B386,Data!$T:$T,Data!V:V))</f>
        <v/>
      </c>
      <c r="K386" t="str">
        <f t="shared" si="5"/>
        <v>Active</v>
      </c>
    </row>
    <row r="387" spans="1:11" x14ac:dyDescent="0.35">
      <c r="A387" t="s">
        <v>31</v>
      </c>
      <c r="B387" t="s">
        <v>28</v>
      </c>
      <c r="C387">
        <v>0</v>
      </c>
      <c r="D387" t="s">
        <v>14</v>
      </c>
      <c r="E387">
        <v>2024</v>
      </c>
      <c r="F387" s="1">
        <v>45413</v>
      </c>
      <c r="G387" t="s">
        <v>40</v>
      </c>
      <c r="H387" t="str">
        <f>_xlfn.XLOOKUP(B387,Data!T:T,Data!W:W)</f>
        <v>North</v>
      </c>
      <c r="I387" s="1">
        <f>_xlfn.XLOOKUP($B387,Data!$T:$T,Data!U:U)</f>
        <v>44593</v>
      </c>
      <c r="J387" s="1">
        <f>IF(_xlfn.XLOOKUP($B387,Data!$T:$T,Data!V:V)=0,"",_xlfn.XLOOKUP($B387,Data!$T:$T,Data!V:V))</f>
        <v>45169</v>
      </c>
      <c r="K387" t="str">
        <f t="shared" ref="K387:K433" si="6">IF(AND(ISBLANK(J387),I387&gt;F387),"Active",IF(I387&gt;F387,"Inactive",IF(J387&gt;F387,"Active","Inactive")))</f>
        <v>Inactive</v>
      </c>
    </row>
    <row r="388" spans="1:11" x14ac:dyDescent="0.35">
      <c r="A388" t="s">
        <v>31</v>
      </c>
      <c r="B388" t="s">
        <v>29</v>
      </c>
      <c r="C388">
        <v>3</v>
      </c>
      <c r="D388" t="s">
        <v>14</v>
      </c>
      <c r="E388">
        <v>2024</v>
      </c>
      <c r="F388" s="1">
        <v>45413</v>
      </c>
      <c r="G388" t="s">
        <v>40</v>
      </c>
      <c r="H388" t="str">
        <f>_xlfn.XLOOKUP(B388,Data!T:T,Data!W:W)</f>
        <v>South</v>
      </c>
      <c r="I388" s="1">
        <f>_xlfn.XLOOKUP($B388,Data!$T:$T,Data!U:U)</f>
        <v>43525</v>
      </c>
      <c r="J388" s="1" t="str">
        <f>IF(_xlfn.XLOOKUP($B388,Data!$T:$T,Data!V:V)=0,"",_xlfn.XLOOKUP($B388,Data!$T:$T,Data!V:V))</f>
        <v/>
      </c>
      <c r="K388" t="str">
        <f t="shared" si="6"/>
        <v>Active</v>
      </c>
    </row>
    <row r="389" spans="1:11" x14ac:dyDescent="0.35">
      <c r="A389" t="s">
        <v>32</v>
      </c>
      <c r="B389" t="s">
        <v>19</v>
      </c>
      <c r="C389">
        <v>3</v>
      </c>
      <c r="D389" t="s">
        <v>14</v>
      </c>
      <c r="E389">
        <v>2024</v>
      </c>
      <c r="F389" s="1">
        <v>45413</v>
      </c>
      <c r="G389" t="s">
        <v>39</v>
      </c>
      <c r="H389" t="str">
        <f>_xlfn.XLOOKUP(B389,Data!T:T,Data!W:W)</f>
        <v>South</v>
      </c>
      <c r="I389" s="1">
        <f>_xlfn.XLOOKUP($B389,Data!$T:$T,Data!U:U)</f>
        <v>43922</v>
      </c>
      <c r="J389" s="1" t="str">
        <f>IF(_xlfn.XLOOKUP($B389,Data!$T:$T,Data!V:V)=0,"",_xlfn.XLOOKUP($B389,Data!$T:$T,Data!V:V))</f>
        <v/>
      </c>
      <c r="K389" t="str">
        <f t="shared" si="6"/>
        <v>Active</v>
      </c>
    </row>
    <row r="390" spans="1:11" x14ac:dyDescent="0.35">
      <c r="A390" t="s">
        <v>32</v>
      </c>
      <c r="B390" t="s">
        <v>21</v>
      </c>
      <c r="C390">
        <v>3</v>
      </c>
      <c r="D390" t="s">
        <v>14</v>
      </c>
      <c r="E390">
        <v>2024</v>
      </c>
      <c r="F390" s="1">
        <v>45413</v>
      </c>
      <c r="G390" t="s">
        <v>39</v>
      </c>
      <c r="H390" t="str">
        <f>_xlfn.XLOOKUP(B390,Data!T:T,Data!W:W)</f>
        <v>North</v>
      </c>
      <c r="I390" s="1">
        <f>_xlfn.XLOOKUP($B390,Data!$T:$T,Data!U:U)</f>
        <v>42522</v>
      </c>
      <c r="J390" s="1" t="str">
        <f>IF(_xlfn.XLOOKUP($B390,Data!$T:$T,Data!V:V)=0,"",_xlfn.XLOOKUP($B390,Data!$T:$T,Data!V:V))</f>
        <v/>
      </c>
      <c r="K390" t="str">
        <f t="shared" si="6"/>
        <v>Active</v>
      </c>
    </row>
    <row r="391" spans="1:11" x14ac:dyDescent="0.35">
      <c r="A391" t="s">
        <v>32</v>
      </c>
      <c r="B391" t="s">
        <v>23</v>
      </c>
      <c r="C391">
        <v>3</v>
      </c>
      <c r="D391" t="s">
        <v>14</v>
      </c>
      <c r="E391">
        <v>2024</v>
      </c>
      <c r="F391" s="1">
        <v>45413</v>
      </c>
      <c r="G391" t="s">
        <v>39</v>
      </c>
      <c r="H391" t="str">
        <f>_xlfn.XLOOKUP(B391,Data!T:T,Data!W:W)</f>
        <v>North</v>
      </c>
      <c r="I391" s="1">
        <f>_xlfn.XLOOKUP($B391,Data!$T:$T,Data!U:U)</f>
        <v>44440</v>
      </c>
      <c r="J391" s="1" t="str">
        <f>IF(_xlfn.XLOOKUP($B391,Data!$T:$T,Data!V:V)=0,"",_xlfn.XLOOKUP($B391,Data!$T:$T,Data!V:V))</f>
        <v/>
      </c>
      <c r="K391" t="str">
        <f t="shared" si="6"/>
        <v>Active</v>
      </c>
    </row>
    <row r="392" spans="1:11" x14ac:dyDescent="0.35">
      <c r="A392" t="s">
        <v>32</v>
      </c>
      <c r="B392" t="s">
        <v>24</v>
      </c>
      <c r="C392">
        <v>2</v>
      </c>
      <c r="D392" t="s">
        <v>14</v>
      </c>
      <c r="E392">
        <v>2024</v>
      </c>
      <c r="F392" s="1">
        <v>45413</v>
      </c>
      <c r="G392" t="s">
        <v>39</v>
      </c>
      <c r="H392" t="str">
        <f>_xlfn.XLOOKUP(B392,Data!T:T,Data!W:W)</f>
        <v>North</v>
      </c>
      <c r="I392" s="1">
        <f>_xlfn.XLOOKUP($B392,Data!$T:$T,Data!U:U)</f>
        <v>40483</v>
      </c>
      <c r="J392" s="1" t="str">
        <f>IF(_xlfn.XLOOKUP($B392,Data!$T:$T,Data!V:V)=0,"",_xlfn.XLOOKUP($B392,Data!$T:$T,Data!V:V))</f>
        <v/>
      </c>
      <c r="K392" t="str">
        <f t="shared" si="6"/>
        <v>Active</v>
      </c>
    </row>
    <row r="393" spans="1:11" x14ac:dyDescent="0.35">
      <c r="A393" t="s">
        <v>32</v>
      </c>
      <c r="B393" t="s">
        <v>25</v>
      </c>
      <c r="C393">
        <v>1</v>
      </c>
      <c r="D393" t="s">
        <v>14</v>
      </c>
      <c r="E393">
        <v>2024</v>
      </c>
      <c r="F393" s="1">
        <v>45413</v>
      </c>
      <c r="G393" t="s">
        <v>39</v>
      </c>
      <c r="H393" t="str">
        <f>_xlfn.XLOOKUP(B393,Data!T:T,Data!W:W)</f>
        <v>South</v>
      </c>
      <c r="I393" s="1">
        <f>_xlfn.XLOOKUP($B393,Data!$T:$T,Data!U:U)</f>
        <v>44470</v>
      </c>
      <c r="J393" s="1" t="str">
        <f>IF(_xlfn.XLOOKUP($B393,Data!$T:$T,Data!V:V)=0,"",_xlfn.XLOOKUP($B393,Data!$T:$T,Data!V:V))</f>
        <v/>
      </c>
      <c r="K393" t="str">
        <f t="shared" si="6"/>
        <v>Active</v>
      </c>
    </row>
    <row r="394" spans="1:11" x14ac:dyDescent="0.35">
      <c r="A394" t="s">
        <v>32</v>
      </c>
      <c r="B394" t="s">
        <v>26</v>
      </c>
      <c r="C394">
        <v>3</v>
      </c>
      <c r="D394" t="s">
        <v>14</v>
      </c>
      <c r="E394">
        <v>2024</v>
      </c>
      <c r="F394" s="1">
        <v>45413</v>
      </c>
      <c r="G394" t="s">
        <v>39</v>
      </c>
      <c r="H394" t="str">
        <f>_xlfn.XLOOKUP(B394,Data!T:T,Data!W:W)</f>
        <v>South</v>
      </c>
      <c r="I394" s="1">
        <f>_xlfn.XLOOKUP($B394,Data!$T:$T,Data!U:U)</f>
        <v>43344</v>
      </c>
      <c r="J394" s="1" t="str">
        <f>IF(_xlfn.XLOOKUP($B394,Data!$T:$T,Data!V:V)=0,"",_xlfn.XLOOKUP($B394,Data!$T:$T,Data!V:V))</f>
        <v/>
      </c>
      <c r="K394" t="str">
        <f t="shared" si="6"/>
        <v>Active</v>
      </c>
    </row>
    <row r="395" spans="1:11" x14ac:dyDescent="0.35">
      <c r="A395" t="s">
        <v>32</v>
      </c>
      <c r="B395" t="s">
        <v>27</v>
      </c>
      <c r="C395">
        <v>2</v>
      </c>
      <c r="D395" t="s">
        <v>14</v>
      </c>
      <c r="E395">
        <v>2024</v>
      </c>
      <c r="F395" s="1">
        <v>45413</v>
      </c>
      <c r="G395" t="s">
        <v>39</v>
      </c>
      <c r="H395" t="str">
        <f>_xlfn.XLOOKUP(B395,Data!T:T,Data!W:W)</f>
        <v>North</v>
      </c>
      <c r="I395" s="1">
        <f>_xlfn.XLOOKUP($B395,Data!$T:$T,Data!U:U)</f>
        <v>45200</v>
      </c>
      <c r="J395" s="1" t="str">
        <f>IF(_xlfn.XLOOKUP($B395,Data!$T:$T,Data!V:V)=0,"",_xlfn.XLOOKUP($B395,Data!$T:$T,Data!V:V))</f>
        <v/>
      </c>
      <c r="K395" t="str">
        <f t="shared" si="6"/>
        <v>Active</v>
      </c>
    </row>
    <row r="396" spans="1:11" x14ac:dyDescent="0.35">
      <c r="A396" t="s">
        <v>32</v>
      </c>
      <c r="B396" t="s">
        <v>28</v>
      </c>
      <c r="C396">
        <v>0</v>
      </c>
      <c r="D396" t="s">
        <v>14</v>
      </c>
      <c r="E396">
        <v>2024</v>
      </c>
      <c r="F396" s="1">
        <v>45413</v>
      </c>
      <c r="G396" t="s">
        <v>39</v>
      </c>
      <c r="H396" t="str">
        <f>_xlfn.XLOOKUP(B396,Data!T:T,Data!W:W)</f>
        <v>North</v>
      </c>
      <c r="I396" s="1">
        <f>_xlfn.XLOOKUP($B396,Data!$T:$T,Data!U:U)</f>
        <v>44593</v>
      </c>
      <c r="J396" s="1">
        <f>IF(_xlfn.XLOOKUP($B396,Data!$T:$T,Data!V:V)=0,"",_xlfn.XLOOKUP($B396,Data!$T:$T,Data!V:V))</f>
        <v>45169</v>
      </c>
      <c r="K396" t="str">
        <f t="shared" si="6"/>
        <v>Inactive</v>
      </c>
    </row>
    <row r="397" spans="1:11" x14ac:dyDescent="0.35">
      <c r="A397" t="s">
        <v>32</v>
      </c>
      <c r="B397" t="s">
        <v>29</v>
      </c>
      <c r="C397">
        <v>3</v>
      </c>
      <c r="D397" t="s">
        <v>14</v>
      </c>
      <c r="E397">
        <v>2024</v>
      </c>
      <c r="F397" s="1">
        <v>45413</v>
      </c>
      <c r="G397" t="s">
        <v>39</v>
      </c>
      <c r="H397" t="str">
        <f>_xlfn.XLOOKUP(B397,Data!T:T,Data!W:W)</f>
        <v>South</v>
      </c>
      <c r="I397" s="1">
        <f>_xlfn.XLOOKUP($B397,Data!$T:$T,Data!U:U)</f>
        <v>43525</v>
      </c>
      <c r="J397" s="1" t="str">
        <f>IF(_xlfn.XLOOKUP($B397,Data!$T:$T,Data!V:V)=0,"",_xlfn.XLOOKUP($B397,Data!$T:$T,Data!V:V))</f>
        <v/>
      </c>
      <c r="K397" t="str">
        <f t="shared" si="6"/>
        <v>Active</v>
      </c>
    </row>
    <row r="398" spans="1:11" x14ac:dyDescent="0.35">
      <c r="A398" t="s">
        <v>1</v>
      </c>
      <c r="B398" t="s">
        <v>19</v>
      </c>
      <c r="C398">
        <v>61</v>
      </c>
      <c r="D398" t="s">
        <v>15</v>
      </c>
      <c r="E398">
        <v>2024</v>
      </c>
      <c r="F398" s="1">
        <v>45444</v>
      </c>
      <c r="G398" t="s">
        <v>40</v>
      </c>
      <c r="H398" t="str">
        <f>_xlfn.XLOOKUP(B398,Data!T:T,Data!W:W)</f>
        <v>South</v>
      </c>
      <c r="I398" s="1">
        <f>_xlfn.XLOOKUP($B398,Data!$T:$T,Data!U:U)</f>
        <v>43922</v>
      </c>
      <c r="J398" s="1" t="str">
        <f>IF(_xlfn.XLOOKUP($B398,Data!$T:$T,Data!V:V)=0,"",_xlfn.XLOOKUP($B398,Data!$T:$T,Data!V:V))</f>
        <v/>
      </c>
      <c r="K398" t="str">
        <f t="shared" si="6"/>
        <v>Active</v>
      </c>
    </row>
    <row r="399" spans="1:11" x14ac:dyDescent="0.35">
      <c r="A399" t="s">
        <v>1</v>
      </c>
      <c r="B399" t="s">
        <v>21</v>
      </c>
      <c r="C399">
        <v>80</v>
      </c>
      <c r="D399" t="s">
        <v>15</v>
      </c>
      <c r="E399">
        <v>2024</v>
      </c>
      <c r="F399" s="1">
        <v>45444</v>
      </c>
      <c r="G399" t="s">
        <v>40</v>
      </c>
      <c r="H399" t="str">
        <f>_xlfn.XLOOKUP(B399,Data!T:T,Data!W:W)</f>
        <v>North</v>
      </c>
      <c r="I399" s="1">
        <f>_xlfn.XLOOKUP($B399,Data!$T:$T,Data!U:U)</f>
        <v>42522</v>
      </c>
      <c r="J399" s="1" t="str">
        <f>IF(_xlfn.XLOOKUP($B399,Data!$T:$T,Data!V:V)=0,"",_xlfn.XLOOKUP($B399,Data!$T:$T,Data!V:V))</f>
        <v/>
      </c>
      <c r="K399" t="str">
        <f t="shared" si="6"/>
        <v>Active</v>
      </c>
    </row>
    <row r="400" spans="1:11" x14ac:dyDescent="0.35">
      <c r="A400" t="s">
        <v>1</v>
      </c>
      <c r="B400" t="s">
        <v>23</v>
      </c>
      <c r="C400">
        <v>88</v>
      </c>
      <c r="D400" t="s">
        <v>15</v>
      </c>
      <c r="E400">
        <v>2024</v>
      </c>
      <c r="F400" s="1">
        <v>45444</v>
      </c>
      <c r="G400" t="s">
        <v>40</v>
      </c>
      <c r="H400" t="str">
        <f>_xlfn.XLOOKUP(B400,Data!T:T,Data!W:W)</f>
        <v>North</v>
      </c>
      <c r="I400" s="1">
        <f>_xlfn.XLOOKUP($B400,Data!$T:$T,Data!U:U)</f>
        <v>44440</v>
      </c>
      <c r="J400" s="1" t="str">
        <f>IF(_xlfn.XLOOKUP($B400,Data!$T:$T,Data!V:V)=0,"",_xlfn.XLOOKUP($B400,Data!$T:$T,Data!V:V))</f>
        <v/>
      </c>
      <c r="K400" t="str">
        <f t="shared" si="6"/>
        <v>Active</v>
      </c>
    </row>
    <row r="401" spans="1:11" x14ac:dyDescent="0.35">
      <c r="A401" t="s">
        <v>1</v>
      </c>
      <c r="B401" t="s">
        <v>24</v>
      </c>
      <c r="C401">
        <v>84</v>
      </c>
      <c r="D401" t="s">
        <v>15</v>
      </c>
      <c r="E401">
        <v>2024</v>
      </c>
      <c r="F401" s="1">
        <v>45444</v>
      </c>
      <c r="G401" t="s">
        <v>40</v>
      </c>
      <c r="H401" t="str">
        <f>_xlfn.XLOOKUP(B401,Data!T:T,Data!W:W)</f>
        <v>North</v>
      </c>
      <c r="I401" s="1">
        <f>_xlfn.XLOOKUP($B401,Data!$T:$T,Data!U:U)</f>
        <v>40483</v>
      </c>
      <c r="J401" s="1" t="str">
        <f>IF(_xlfn.XLOOKUP($B401,Data!$T:$T,Data!V:V)=0,"",_xlfn.XLOOKUP($B401,Data!$T:$T,Data!V:V))</f>
        <v/>
      </c>
      <c r="K401" t="str">
        <f t="shared" si="6"/>
        <v>Active</v>
      </c>
    </row>
    <row r="402" spans="1:11" x14ac:dyDescent="0.35">
      <c r="A402" t="s">
        <v>1</v>
      </c>
      <c r="B402" t="s">
        <v>25</v>
      </c>
      <c r="C402">
        <v>26</v>
      </c>
      <c r="D402" t="s">
        <v>15</v>
      </c>
      <c r="E402">
        <v>2024</v>
      </c>
      <c r="F402" s="1">
        <v>45444</v>
      </c>
      <c r="G402" t="s">
        <v>40</v>
      </c>
      <c r="H402" t="str">
        <f>_xlfn.XLOOKUP(B402,Data!T:T,Data!W:W)</f>
        <v>South</v>
      </c>
      <c r="I402" s="1">
        <f>_xlfn.XLOOKUP($B402,Data!$T:$T,Data!U:U)</f>
        <v>44470</v>
      </c>
      <c r="J402" s="1" t="str">
        <f>IF(_xlfn.XLOOKUP($B402,Data!$T:$T,Data!V:V)=0,"",_xlfn.XLOOKUP($B402,Data!$T:$T,Data!V:V))</f>
        <v/>
      </c>
      <c r="K402" t="str">
        <f t="shared" si="6"/>
        <v>Active</v>
      </c>
    </row>
    <row r="403" spans="1:11" x14ac:dyDescent="0.35">
      <c r="A403" t="s">
        <v>1</v>
      </c>
      <c r="B403" t="s">
        <v>26</v>
      </c>
      <c r="C403">
        <v>80</v>
      </c>
      <c r="D403" t="s">
        <v>15</v>
      </c>
      <c r="E403">
        <v>2024</v>
      </c>
      <c r="F403" s="1">
        <v>45444</v>
      </c>
      <c r="G403" t="s">
        <v>40</v>
      </c>
      <c r="H403" t="str">
        <f>_xlfn.XLOOKUP(B403,Data!T:T,Data!W:W)</f>
        <v>South</v>
      </c>
      <c r="I403" s="1">
        <f>_xlfn.XLOOKUP($B403,Data!$T:$T,Data!U:U)</f>
        <v>43344</v>
      </c>
      <c r="J403" s="1" t="str">
        <f>IF(_xlfn.XLOOKUP($B403,Data!$T:$T,Data!V:V)=0,"",_xlfn.XLOOKUP($B403,Data!$T:$T,Data!V:V))</f>
        <v/>
      </c>
      <c r="K403" t="str">
        <f t="shared" si="6"/>
        <v>Active</v>
      </c>
    </row>
    <row r="404" spans="1:11" x14ac:dyDescent="0.35">
      <c r="A404" t="s">
        <v>1</v>
      </c>
      <c r="B404" t="s">
        <v>27</v>
      </c>
      <c r="C404">
        <v>78</v>
      </c>
      <c r="D404" t="s">
        <v>15</v>
      </c>
      <c r="E404">
        <v>2024</v>
      </c>
      <c r="F404" s="1">
        <v>45444</v>
      </c>
      <c r="G404" t="s">
        <v>40</v>
      </c>
      <c r="H404" t="str">
        <f>_xlfn.XLOOKUP(B404,Data!T:T,Data!W:W)</f>
        <v>North</v>
      </c>
      <c r="I404" s="1">
        <f>_xlfn.XLOOKUP($B404,Data!$T:$T,Data!U:U)</f>
        <v>45200</v>
      </c>
      <c r="J404" s="1" t="str">
        <f>IF(_xlfn.XLOOKUP($B404,Data!$T:$T,Data!V:V)=0,"",_xlfn.XLOOKUP($B404,Data!$T:$T,Data!V:V))</f>
        <v/>
      </c>
      <c r="K404" t="str">
        <f t="shared" si="6"/>
        <v>Active</v>
      </c>
    </row>
    <row r="405" spans="1:11" x14ac:dyDescent="0.35">
      <c r="A405" t="s">
        <v>1</v>
      </c>
      <c r="B405" t="s">
        <v>28</v>
      </c>
      <c r="C405">
        <v>0</v>
      </c>
      <c r="D405" t="s">
        <v>15</v>
      </c>
      <c r="E405">
        <v>2024</v>
      </c>
      <c r="F405" s="1">
        <v>45444</v>
      </c>
      <c r="G405" t="s">
        <v>40</v>
      </c>
      <c r="H405" t="str">
        <f>_xlfn.XLOOKUP(B405,Data!T:T,Data!W:W)</f>
        <v>North</v>
      </c>
      <c r="I405" s="1">
        <f>_xlfn.XLOOKUP($B405,Data!$T:$T,Data!U:U)</f>
        <v>44593</v>
      </c>
      <c r="J405" s="1">
        <f>IF(_xlfn.XLOOKUP($B405,Data!$T:$T,Data!V:V)=0,"",_xlfn.XLOOKUP($B405,Data!$T:$T,Data!V:V))</f>
        <v>45169</v>
      </c>
      <c r="K405" t="str">
        <f t="shared" si="6"/>
        <v>Inactive</v>
      </c>
    </row>
    <row r="406" spans="1:11" x14ac:dyDescent="0.35">
      <c r="A406" t="s">
        <v>1</v>
      </c>
      <c r="B406" t="s">
        <v>29</v>
      </c>
      <c r="C406">
        <v>74</v>
      </c>
      <c r="D406" t="s">
        <v>15</v>
      </c>
      <c r="E406">
        <v>2024</v>
      </c>
      <c r="F406" s="1">
        <v>45444</v>
      </c>
      <c r="G406" t="s">
        <v>40</v>
      </c>
      <c r="H406" t="str">
        <f>_xlfn.XLOOKUP(B406,Data!T:T,Data!W:W)</f>
        <v>South</v>
      </c>
      <c r="I406" s="1">
        <f>_xlfn.XLOOKUP($B406,Data!$T:$T,Data!U:U)</f>
        <v>43525</v>
      </c>
      <c r="J406" s="1" t="str">
        <f>IF(_xlfn.XLOOKUP($B406,Data!$T:$T,Data!V:V)=0,"",_xlfn.XLOOKUP($B406,Data!$T:$T,Data!V:V))</f>
        <v/>
      </c>
      <c r="K406" t="str">
        <f t="shared" si="6"/>
        <v>Active</v>
      </c>
    </row>
    <row r="407" spans="1:11" x14ac:dyDescent="0.35">
      <c r="A407" t="s">
        <v>30</v>
      </c>
      <c r="B407" t="s">
        <v>19</v>
      </c>
      <c r="C407">
        <v>72</v>
      </c>
      <c r="D407" t="s">
        <v>15</v>
      </c>
      <c r="E407">
        <v>2024</v>
      </c>
      <c r="F407" s="1">
        <v>45444</v>
      </c>
      <c r="G407" t="s">
        <v>39</v>
      </c>
      <c r="H407" t="str">
        <f>_xlfn.XLOOKUP(B407,Data!T:T,Data!W:W)</f>
        <v>South</v>
      </c>
      <c r="I407" s="1">
        <f>_xlfn.XLOOKUP($B407,Data!$T:$T,Data!U:U)</f>
        <v>43922</v>
      </c>
      <c r="J407" s="1" t="str">
        <f>IF(_xlfn.XLOOKUP($B407,Data!$T:$T,Data!V:V)=0,"",_xlfn.XLOOKUP($B407,Data!$T:$T,Data!V:V))</f>
        <v/>
      </c>
      <c r="K407" t="str">
        <f t="shared" si="6"/>
        <v>Active</v>
      </c>
    </row>
    <row r="408" spans="1:11" x14ac:dyDescent="0.35">
      <c r="A408" t="s">
        <v>30</v>
      </c>
      <c r="B408" t="s">
        <v>21</v>
      </c>
      <c r="C408">
        <v>72</v>
      </c>
      <c r="D408" t="s">
        <v>15</v>
      </c>
      <c r="E408">
        <v>2024</v>
      </c>
      <c r="F408" s="1">
        <v>45444</v>
      </c>
      <c r="G408" t="s">
        <v>39</v>
      </c>
      <c r="H408" t="str">
        <f>_xlfn.XLOOKUP(B408,Data!T:T,Data!W:W)</f>
        <v>North</v>
      </c>
      <c r="I408" s="1">
        <f>_xlfn.XLOOKUP($B408,Data!$T:$T,Data!U:U)</f>
        <v>42522</v>
      </c>
      <c r="J408" s="1" t="str">
        <f>IF(_xlfn.XLOOKUP($B408,Data!$T:$T,Data!V:V)=0,"",_xlfn.XLOOKUP($B408,Data!$T:$T,Data!V:V))</f>
        <v/>
      </c>
      <c r="K408" t="str">
        <f t="shared" si="6"/>
        <v>Active</v>
      </c>
    </row>
    <row r="409" spans="1:11" x14ac:dyDescent="0.35">
      <c r="A409" t="s">
        <v>30</v>
      </c>
      <c r="B409" t="s">
        <v>23</v>
      </c>
      <c r="C409">
        <v>72</v>
      </c>
      <c r="D409" t="s">
        <v>15</v>
      </c>
      <c r="E409">
        <v>2024</v>
      </c>
      <c r="F409" s="1">
        <v>45444</v>
      </c>
      <c r="G409" t="s">
        <v>39</v>
      </c>
      <c r="H409" t="str">
        <f>_xlfn.XLOOKUP(B409,Data!T:T,Data!W:W)</f>
        <v>North</v>
      </c>
      <c r="I409" s="1">
        <f>_xlfn.XLOOKUP($B409,Data!$T:$T,Data!U:U)</f>
        <v>44440</v>
      </c>
      <c r="J409" s="1" t="str">
        <f>IF(_xlfn.XLOOKUP($B409,Data!$T:$T,Data!V:V)=0,"",_xlfn.XLOOKUP($B409,Data!$T:$T,Data!V:V))</f>
        <v/>
      </c>
      <c r="K409" t="str">
        <f t="shared" si="6"/>
        <v>Active</v>
      </c>
    </row>
    <row r="410" spans="1:11" x14ac:dyDescent="0.35">
      <c r="A410" t="s">
        <v>30</v>
      </c>
      <c r="B410" t="s">
        <v>24</v>
      </c>
      <c r="C410">
        <v>58</v>
      </c>
      <c r="D410" t="s">
        <v>15</v>
      </c>
      <c r="E410">
        <v>2024</v>
      </c>
      <c r="F410" s="1">
        <v>45444</v>
      </c>
      <c r="G410" t="s">
        <v>39</v>
      </c>
      <c r="H410" t="str">
        <f>_xlfn.XLOOKUP(B410,Data!T:T,Data!W:W)</f>
        <v>North</v>
      </c>
      <c r="I410" s="1">
        <f>_xlfn.XLOOKUP($B410,Data!$T:$T,Data!U:U)</f>
        <v>40483</v>
      </c>
      <c r="J410" s="1" t="str">
        <f>IF(_xlfn.XLOOKUP($B410,Data!$T:$T,Data!V:V)=0,"",_xlfn.XLOOKUP($B410,Data!$T:$T,Data!V:V))</f>
        <v/>
      </c>
      <c r="K410" t="str">
        <f t="shared" si="6"/>
        <v>Active</v>
      </c>
    </row>
    <row r="411" spans="1:11" x14ac:dyDescent="0.35">
      <c r="A411" t="s">
        <v>30</v>
      </c>
      <c r="B411" t="s">
        <v>25</v>
      </c>
      <c r="C411">
        <v>36</v>
      </c>
      <c r="D411" t="s">
        <v>15</v>
      </c>
      <c r="E411">
        <v>2024</v>
      </c>
      <c r="F411" s="1">
        <v>45444</v>
      </c>
      <c r="G411" t="s">
        <v>39</v>
      </c>
      <c r="H411" t="str">
        <f>_xlfn.XLOOKUP(B411,Data!T:T,Data!W:W)</f>
        <v>South</v>
      </c>
      <c r="I411" s="1">
        <f>_xlfn.XLOOKUP($B411,Data!$T:$T,Data!U:U)</f>
        <v>44470</v>
      </c>
      <c r="J411" s="1" t="str">
        <f>IF(_xlfn.XLOOKUP($B411,Data!$T:$T,Data!V:V)=0,"",_xlfn.XLOOKUP($B411,Data!$T:$T,Data!V:V))</f>
        <v/>
      </c>
      <c r="K411" t="str">
        <f t="shared" si="6"/>
        <v>Active</v>
      </c>
    </row>
    <row r="412" spans="1:11" x14ac:dyDescent="0.35">
      <c r="A412" t="s">
        <v>30</v>
      </c>
      <c r="B412" t="s">
        <v>26</v>
      </c>
      <c r="C412">
        <v>87</v>
      </c>
      <c r="D412" t="s">
        <v>15</v>
      </c>
      <c r="E412">
        <v>2024</v>
      </c>
      <c r="F412" s="1">
        <v>45444</v>
      </c>
      <c r="G412" t="s">
        <v>39</v>
      </c>
      <c r="H412" t="str">
        <f>_xlfn.XLOOKUP(B412,Data!T:T,Data!W:W)</f>
        <v>South</v>
      </c>
      <c r="I412" s="1">
        <f>_xlfn.XLOOKUP($B412,Data!$T:$T,Data!U:U)</f>
        <v>43344</v>
      </c>
      <c r="J412" s="1" t="str">
        <f>IF(_xlfn.XLOOKUP($B412,Data!$T:$T,Data!V:V)=0,"",_xlfn.XLOOKUP($B412,Data!$T:$T,Data!V:V))</f>
        <v/>
      </c>
      <c r="K412" t="str">
        <f t="shared" si="6"/>
        <v>Active</v>
      </c>
    </row>
    <row r="413" spans="1:11" x14ac:dyDescent="0.35">
      <c r="A413" t="s">
        <v>30</v>
      </c>
      <c r="B413" t="s">
        <v>27</v>
      </c>
      <c r="C413">
        <v>58</v>
      </c>
      <c r="D413" t="s">
        <v>15</v>
      </c>
      <c r="E413">
        <v>2024</v>
      </c>
      <c r="F413" s="1">
        <v>45444</v>
      </c>
      <c r="G413" t="s">
        <v>39</v>
      </c>
      <c r="H413" t="str">
        <f>_xlfn.XLOOKUP(B413,Data!T:T,Data!W:W)</f>
        <v>North</v>
      </c>
      <c r="I413" s="1">
        <f>_xlfn.XLOOKUP($B413,Data!$T:$T,Data!U:U)</f>
        <v>45200</v>
      </c>
      <c r="J413" s="1" t="str">
        <f>IF(_xlfn.XLOOKUP($B413,Data!$T:$T,Data!V:V)=0,"",_xlfn.XLOOKUP($B413,Data!$T:$T,Data!V:V))</f>
        <v/>
      </c>
      <c r="K413" t="str">
        <f t="shared" si="6"/>
        <v>Active</v>
      </c>
    </row>
    <row r="414" spans="1:11" x14ac:dyDescent="0.35">
      <c r="A414" t="s">
        <v>30</v>
      </c>
      <c r="B414" t="s">
        <v>28</v>
      </c>
      <c r="C414">
        <v>0</v>
      </c>
      <c r="D414" t="s">
        <v>15</v>
      </c>
      <c r="E414">
        <v>2024</v>
      </c>
      <c r="F414" s="1">
        <v>45444</v>
      </c>
      <c r="G414" t="s">
        <v>39</v>
      </c>
      <c r="H414" t="str">
        <f>_xlfn.XLOOKUP(B414,Data!T:T,Data!W:W)</f>
        <v>North</v>
      </c>
      <c r="I414" s="1">
        <f>_xlfn.XLOOKUP($B414,Data!$T:$T,Data!U:U)</f>
        <v>44593</v>
      </c>
      <c r="J414" s="1">
        <f>IF(_xlfn.XLOOKUP($B414,Data!$T:$T,Data!V:V)=0,"",_xlfn.XLOOKUP($B414,Data!$T:$T,Data!V:V))</f>
        <v>45169</v>
      </c>
      <c r="K414" t="str">
        <f t="shared" si="6"/>
        <v>Inactive</v>
      </c>
    </row>
    <row r="415" spans="1:11" x14ac:dyDescent="0.35">
      <c r="A415" t="s">
        <v>30</v>
      </c>
      <c r="B415" t="s">
        <v>29</v>
      </c>
      <c r="C415">
        <v>72</v>
      </c>
      <c r="D415" t="s">
        <v>15</v>
      </c>
      <c r="E415">
        <v>2024</v>
      </c>
      <c r="F415" s="1">
        <v>45444</v>
      </c>
      <c r="G415" t="s">
        <v>39</v>
      </c>
      <c r="H415" t="str">
        <f>_xlfn.XLOOKUP(B415,Data!T:T,Data!W:W)</f>
        <v>South</v>
      </c>
      <c r="I415" s="1">
        <f>_xlfn.XLOOKUP($B415,Data!$T:$T,Data!U:U)</f>
        <v>43525</v>
      </c>
      <c r="J415" s="1" t="str">
        <f>IF(_xlfn.XLOOKUP($B415,Data!$T:$T,Data!V:V)=0,"",_xlfn.XLOOKUP($B415,Data!$T:$T,Data!V:V))</f>
        <v/>
      </c>
      <c r="K415" t="str">
        <f t="shared" si="6"/>
        <v>Active</v>
      </c>
    </row>
    <row r="416" spans="1:11" x14ac:dyDescent="0.35">
      <c r="A416" t="s">
        <v>31</v>
      </c>
      <c r="B416" t="s">
        <v>19</v>
      </c>
      <c r="C416">
        <v>2</v>
      </c>
      <c r="D416" t="s">
        <v>15</v>
      </c>
      <c r="E416">
        <v>2024</v>
      </c>
      <c r="F416" s="1">
        <v>45444</v>
      </c>
      <c r="G416" t="s">
        <v>40</v>
      </c>
      <c r="H416" t="str">
        <f>_xlfn.XLOOKUP(B416,Data!T:T,Data!W:W)</f>
        <v>South</v>
      </c>
      <c r="I416" s="1">
        <f>_xlfn.XLOOKUP($B416,Data!$T:$T,Data!U:U)</f>
        <v>43922</v>
      </c>
      <c r="J416" s="1" t="str">
        <f>IF(_xlfn.XLOOKUP($B416,Data!$T:$T,Data!V:V)=0,"",_xlfn.XLOOKUP($B416,Data!$T:$T,Data!V:V))</f>
        <v/>
      </c>
      <c r="K416" t="str">
        <f t="shared" si="6"/>
        <v>Active</v>
      </c>
    </row>
    <row r="417" spans="1:11" x14ac:dyDescent="0.35">
      <c r="A417" t="s">
        <v>31</v>
      </c>
      <c r="B417" t="s">
        <v>21</v>
      </c>
      <c r="C417">
        <v>3</v>
      </c>
      <c r="D417" t="s">
        <v>15</v>
      </c>
      <c r="E417">
        <v>2024</v>
      </c>
      <c r="F417" s="1">
        <v>45444</v>
      </c>
      <c r="G417" t="s">
        <v>40</v>
      </c>
      <c r="H417" t="str">
        <f>_xlfn.XLOOKUP(B417,Data!T:T,Data!W:W)</f>
        <v>North</v>
      </c>
      <c r="I417" s="1">
        <f>_xlfn.XLOOKUP($B417,Data!$T:$T,Data!U:U)</f>
        <v>42522</v>
      </c>
      <c r="J417" s="1" t="str">
        <f>IF(_xlfn.XLOOKUP($B417,Data!$T:$T,Data!V:V)=0,"",_xlfn.XLOOKUP($B417,Data!$T:$T,Data!V:V))</f>
        <v/>
      </c>
      <c r="K417" t="str">
        <f t="shared" si="6"/>
        <v>Active</v>
      </c>
    </row>
    <row r="418" spans="1:11" x14ac:dyDescent="0.35">
      <c r="A418" t="s">
        <v>31</v>
      </c>
      <c r="B418" t="s">
        <v>23</v>
      </c>
      <c r="C418">
        <v>3</v>
      </c>
      <c r="D418" t="s">
        <v>15</v>
      </c>
      <c r="E418">
        <v>2024</v>
      </c>
      <c r="F418" s="1">
        <v>45444</v>
      </c>
      <c r="G418" t="s">
        <v>40</v>
      </c>
      <c r="H418" t="str">
        <f>_xlfn.XLOOKUP(B418,Data!T:T,Data!W:W)</f>
        <v>North</v>
      </c>
      <c r="I418" s="1">
        <f>_xlfn.XLOOKUP($B418,Data!$T:$T,Data!U:U)</f>
        <v>44440</v>
      </c>
      <c r="J418" s="1" t="str">
        <f>IF(_xlfn.XLOOKUP($B418,Data!$T:$T,Data!V:V)=0,"",_xlfn.XLOOKUP($B418,Data!$T:$T,Data!V:V))</f>
        <v/>
      </c>
      <c r="K418" t="str">
        <f t="shared" si="6"/>
        <v>Active</v>
      </c>
    </row>
    <row r="419" spans="1:11" x14ac:dyDescent="0.35">
      <c r="A419" t="s">
        <v>31</v>
      </c>
      <c r="B419" t="s">
        <v>24</v>
      </c>
      <c r="C419">
        <v>3</v>
      </c>
      <c r="D419" t="s">
        <v>15</v>
      </c>
      <c r="E419">
        <v>2024</v>
      </c>
      <c r="F419" s="1">
        <v>45444</v>
      </c>
      <c r="G419" t="s">
        <v>40</v>
      </c>
      <c r="H419" t="str">
        <f>_xlfn.XLOOKUP(B419,Data!T:T,Data!W:W)</f>
        <v>North</v>
      </c>
      <c r="I419" s="1">
        <f>_xlfn.XLOOKUP($B419,Data!$T:$T,Data!U:U)</f>
        <v>40483</v>
      </c>
      <c r="J419" s="1" t="str">
        <f>IF(_xlfn.XLOOKUP($B419,Data!$T:$T,Data!V:V)=0,"",_xlfn.XLOOKUP($B419,Data!$T:$T,Data!V:V))</f>
        <v/>
      </c>
      <c r="K419" t="str">
        <f t="shared" si="6"/>
        <v>Active</v>
      </c>
    </row>
    <row r="420" spans="1:11" x14ac:dyDescent="0.35">
      <c r="A420" t="s">
        <v>31</v>
      </c>
      <c r="B420" t="s">
        <v>25</v>
      </c>
      <c r="C420">
        <v>1</v>
      </c>
      <c r="D420" t="s">
        <v>15</v>
      </c>
      <c r="E420">
        <v>2024</v>
      </c>
      <c r="F420" s="1">
        <v>45444</v>
      </c>
      <c r="G420" t="s">
        <v>40</v>
      </c>
      <c r="H420" t="str">
        <f>_xlfn.XLOOKUP(B420,Data!T:T,Data!W:W)</f>
        <v>South</v>
      </c>
      <c r="I420" s="1">
        <f>_xlfn.XLOOKUP($B420,Data!$T:$T,Data!U:U)</f>
        <v>44470</v>
      </c>
      <c r="J420" s="1" t="str">
        <f>IF(_xlfn.XLOOKUP($B420,Data!$T:$T,Data!V:V)=0,"",_xlfn.XLOOKUP($B420,Data!$T:$T,Data!V:V))</f>
        <v/>
      </c>
      <c r="K420" t="str">
        <f t="shared" si="6"/>
        <v>Active</v>
      </c>
    </row>
    <row r="421" spans="1:11" x14ac:dyDescent="0.35">
      <c r="A421" t="s">
        <v>31</v>
      </c>
      <c r="B421" t="s">
        <v>26</v>
      </c>
      <c r="C421">
        <v>3</v>
      </c>
      <c r="D421" t="s">
        <v>15</v>
      </c>
      <c r="E421">
        <v>2024</v>
      </c>
      <c r="F421" s="1">
        <v>45444</v>
      </c>
      <c r="G421" t="s">
        <v>40</v>
      </c>
      <c r="H421" t="str">
        <f>_xlfn.XLOOKUP(B421,Data!T:T,Data!W:W)</f>
        <v>South</v>
      </c>
      <c r="I421" s="1">
        <f>_xlfn.XLOOKUP($B421,Data!$T:$T,Data!U:U)</f>
        <v>43344</v>
      </c>
      <c r="J421" s="1" t="str">
        <f>IF(_xlfn.XLOOKUP($B421,Data!$T:$T,Data!V:V)=0,"",_xlfn.XLOOKUP($B421,Data!$T:$T,Data!V:V))</f>
        <v/>
      </c>
      <c r="K421" t="str">
        <f t="shared" si="6"/>
        <v>Active</v>
      </c>
    </row>
    <row r="422" spans="1:11" x14ac:dyDescent="0.35">
      <c r="A422" t="s">
        <v>31</v>
      </c>
      <c r="B422" t="s">
        <v>27</v>
      </c>
      <c r="C422">
        <v>3</v>
      </c>
      <c r="D422" t="s">
        <v>15</v>
      </c>
      <c r="E422">
        <v>2024</v>
      </c>
      <c r="F422" s="1">
        <v>45444</v>
      </c>
      <c r="G422" t="s">
        <v>40</v>
      </c>
      <c r="H422" t="str">
        <f>_xlfn.XLOOKUP(B422,Data!T:T,Data!W:W)</f>
        <v>North</v>
      </c>
      <c r="I422" s="1">
        <f>_xlfn.XLOOKUP($B422,Data!$T:$T,Data!U:U)</f>
        <v>45200</v>
      </c>
      <c r="J422" s="1" t="str">
        <f>IF(_xlfn.XLOOKUP($B422,Data!$T:$T,Data!V:V)=0,"",_xlfn.XLOOKUP($B422,Data!$T:$T,Data!V:V))</f>
        <v/>
      </c>
      <c r="K422" t="str">
        <f t="shared" si="6"/>
        <v>Active</v>
      </c>
    </row>
    <row r="423" spans="1:11" x14ac:dyDescent="0.35">
      <c r="A423" t="s">
        <v>31</v>
      </c>
      <c r="B423" t="s">
        <v>28</v>
      </c>
      <c r="C423">
        <v>0</v>
      </c>
      <c r="D423" t="s">
        <v>15</v>
      </c>
      <c r="E423">
        <v>2024</v>
      </c>
      <c r="F423" s="1">
        <v>45444</v>
      </c>
      <c r="G423" t="s">
        <v>40</v>
      </c>
      <c r="H423" t="str">
        <f>_xlfn.XLOOKUP(B423,Data!T:T,Data!W:W)</f>
        <v>North</v>
      </c>
      <c r="I423" s="1">
        <f>_xlfn.XLOOKUP($B423,Data!$T:$T,Data!U:U)</f>
        <v>44593</v>
      </c>
      <c r="J423" s="1">
        <f>IF(_xlfn.XLOOKUP($B423,Data!$T:$T,Data!V:V)=0,"",_xlfn.XLOOKUP($B423,Data!$T:$T,Data!V:V))</f>
        <v>45169</v>
      </c>
      <c r="K423" t="str">
        <f t="shared" si="6"/>
        <v>Inactive</v>
      </c>
    </row>
    <row r="424" spans="1:11" x14ac:dyDescent="0.35">
      <c r="A424" t="s">
        <v>31</v>
      </c>
      <c r="B424" t="s">
        <v>29</v>
      </c>
      <c r="C424">
        <v>3</v>
      </c>
      <c r="D424" t="s">
        <v>15</v>
      </c>
      <c r="E424">
        <v>2024</v>
      </c>
      <c r="F424" s="1">
        <v>45444</v>
      </c>
      <c r="G424" t="s">
        <v>40</v>
      </c>
      <c r="H424" t="str">
        <f>_xlfn.XLOOKUP(B424,Data!T:T,Data!W:W)</f>
        <v>South</v>
      </c>
      <c r="I424" s="1">
        <f>_xlfn.XLOOKUP($B424,Data!$T:$T,Data!U:U)</f>
        <v>43525</v>
      </c>
      <c r="J424" s="1" t="str">
        <f>IF(_xlfn.XLOOKUP($B424,Data!$T:$T,Data!V:V)=0,"",_xlfn.XLOOKUP($B424,Data!$T:$T,Data!V:V))</f>
        <v/>
      </c>
      <c r="K424" t="str">
        <f t="shared" si="6"/>
        <v>Active</v>
      </c>
    </row>
    <row r="425" spans="1:11" x14ac:dyDescent="0.35">
      <c r="A425" t="s">
        <v>32</v>
      </c>
      <c r="B425" t="s">
        <v>19</v>
      </c>
      <c r="C425">
        <v>3</v>
      </c>
      <c r="D425" t="s">
        <v>15</v>
      </c>
      <c r="E425">
        <v>2024</v>
      </c>
      <c r="F425" s="1">
        <v>45444</v>
      </c>
      <c r="G425" t="s">
        <v>39</v>
      </c>
      <c r="H425" t="str">
        <f>_xlfn.XLOOKUP(B425,Data!T:T,Data!W:W)</f>
        <v>South</v>
      </c>
      <c r="I425" s="1">
        <f>_xlfn.XLOOKUP($B425,Data!$T:$T,Data!U:U)</f>
        <v>43922</v>
      </c>
      <c r="J425" s="1" t="str">
        <f>IF(_xlfn.XLOOKUP($B425,Data!$T:$T,Data!V:V)=0,"",_xlfn.XLOOKUP($B425,Data!$T:$T,Data!V:V))</f>
        <v/>
      </c>
      <c r="K425" t="str">
        <f t="shared" si="6"/>
        <v>Active</v>
      </c>
    </row>
    <row r="426" spans="1:11" x14ac:dyDescent="0.35">
      <c r="A426" t="s">
        <v>32</v>
      </c>
      <c r="B426" t="s">
        <v>21</v>
      </c>
      <c r="C426">
        <v>3</v>
      </c>
      <c r="D426" t="s">
        <v>15</v>
      </c>
      <c r="E426">
        <v>2024</v>
      </c>
      <c r="F426" s="1">
        <v>45444</v>
      </c>
      <c r="G426" t="s">
        <v>39</v>
      </c>
      <c r="H426" t="str">
        <f>_xlfn.XLOOKUP(B426,Data!T:T,Data!W:W)</f>
        <v>North</v>
      </c>
      <c r="I426" s="1">
        <f>_xlfn.XLOOKUP($B426,Data!$T:$T,Data!U:U)</f>
        <v>42522</v>
      </c>
      <c r="J426" s="1" t="str">
        <f>IF(_xlfn.XLOOKUP($B426,Data!$T:$T,Data!V:V)=0,"",_xlfn.XLOOKUP($B426,Data!$T:$T,Data!V:V))</f>
        <v/>
      </c>
      <c r="K426" t="str">
        <f t="shared" si="6"/>
        <v>Active</v>
      </c>
    </row>
    <row r="427" spans="1:11" x14ac:dyDescent="0.35">
      <c r="A427" t="s">
        <v>32</v>
      </c>
      <c r="B427" t="s">
        <v>23</v>
      </c>
      <c r="C427">
        <v>3</v>
      </c>
      <c r="D427" t="s">
        <v>15</v>
      </c>
      <c r="E427">
        <v>2024</v>
      </c>
      <c r="F427" s="1">
        <v>45444</v>
      </c>
      <c r="G427" t="s">
        <v>39</v>
      </c>
      <c r="H427" t="str">
        <f>_xlfn.XLOOKUP(B427,Data!T:T,Data!W:W)</f>
        <v>North</v>
      </c>
      <c r="I427" s="1">
        <f>_xlfn.XLOOKUP($B427,Data!$T:$T,Data!U:U)</f>
        <v>44440</v>
      </c>
      <c r="J427" s="1" t="str">
        <f>IF(_xlfn.XLOOKUP($B427,Data!$T:$T,Data!V:V)=0,"",_xlfn.XLOOKUP($B427,Data!$T:$T,Data!V:V))</f>
        <v/>
      </c>
      <c r="K427" t="str">
        <f t="shared" si="6"/>
        <v>Active</v>
      </c>
    </row>
    <row r="428" spans="1:11" x14ac:dyDescent="0.35">
      <c r="A428" t="s">
        <v>32</v>
      </c>
      <c r="B428" t="s">
        <v>24</v>
      </c>
      <c r="C428">
        <v>2</v>
      </c>
      <c r="D428" t="s">
        <v>15</v>
      </c>
      <c r="E428">
        <v>2024</v>
      </c>
      <c r="F428" s="1">
        <v>45444</v>
      </c>
      <c r="G428" t="s">
        <v>39</v>
      </c>
      <c r="H428" t="str">
        <f>_xlfn.XLOOKUP(B428,Data!T:T,Data!W:W)</f>
        <v>North</v>
      </c>
      <c r="I428" s="1">
        <f>_xlfn.XLOOKUP($B428,Data!$T:$T,Data!U:U)</f>
        <v>40483</v>
      </c>
      <c r="J428" s="1" t="str">
        <f>IF(_xlfn.XLOOKUP($B428,Data!$T:$T,Data!V:V)=0,"",_xlfn.XLOOKUP($B428,Data!$T:$T,Data!V:V))</f>
        <v/>
      </c>
      <c r="K428" t="str">
        <f t="shared" si="6"/>
        <v>Active</v>
      </c>
    </row>
    <row r="429" spans="1:11" x14ac:dyDescent="0.35">
      <c r="A429" t="s">
        <v>32</v>
      </c>
      <c r="B429" t="s">
        <v>25</v>
      </c>
      <c r="C429">
        <v>1</v>
      </c>
      <c r="D429" t="s">
        <v>15</v>
      </c>
      <c r="E429">
        <v>2024</v>
      </c>
      <c r="F429" s="1">
        <v>45444</v>
      </c>
      <c r="G429" t="s">
        <v>39</v>
      </c>
      <c r="H429" t="str">
        <f>_xlfn.XLOOKUP(B429,Data!T:T,Data!W:W)</f>
        <v>South</v>
      </c>
      <c r="I429" s="1">
        <f>_xlfn.XLOOKUP($B429,Data!$T:$T,Data!U:U)</f>
        <v>44470</v>
      </c>
      <c r="J429" s="1" t="str">
        <f>IF(_xlfn.XLOOKUP($B429,Data!$T:$T,Data!V:V)=0,"",_xlfn.XLOOKUP($B429,Data!$T:$T,Data!V:V))</f>
        <v/>
      </c>
      <c r="K429" t="str">
        <f t="shared" si="6"/>
        <v>Active</v>
      </c>
    </row>
    <row r="430" spans="1:11" x14ac:dyDescent="0.35">
      <c r="A430" t="s">
        <v>32</v>
      </c>
      <c r="B430" t="s">
        <v>26</v>
      </c>
      <c r="C430">
        <v>3</v>
      </c>
      <c r="D430" t="s">
        <v>15</v>
      </c>
      <c r="E430">
        <v>2024</v>
      </c>
      <c r="F430" s="1">
        <v>45444</v>
      </c>
      <c r="G430" t="s">
        <v>39</v>
      </c>
      <c r="H430" t="str">
        <f>_xlfn.XLOOKUP(B430,Data!T:T,Data!W:W)</f>
        <v>South</v>
      </c>
      <c r="I430" s="1">
        <f>_xlfn.XLOOKUP($B430,Data!$T:$T,Data!U:U)</f>
        <v>43344</v>
      </c>
      <c r="J430" s="1" t="str">
        <f>IF(_xlfn.XLOOKUP($B430,Data!$T:$T,Data!V:V)=0,"",_xlfn.XLOOKUP($B430,Data!$T:$T,Data!V:V))</f>
        <v/>
      </c>
      <c r="K430" t="str">
        <f t="shared" si="6"/>
        <v>Active</v>
      </c>
    </row>
    <row r="431" spans="1:11" x14ac:dyDescent="0.35">
      <c r="A431" t="s">
        <v>32</v>
      </c>
      <c r="B431" t="s">
        <v>27</v>
      </c>
      <c r="C431">
        <v>2</v>
      </c>
      <c r="D431" t="s">
        <v>15</v>
      </c>
      <c r="E431">
        <v>2024</v>
      </c>
      <c r="F431" s="1">
        <v>45444</v>
      </c>
      <c r="G431" t="s">
        <v>39</v>
      </c>
      <c r="H431" t="str">
        <f>_xlfn.XLOOKUP(B431,Data!T:T,Data!W:W)</f>
        <v>North</v>
      </c>
      <c r="I431" s="1">
        <f>_xlfn.XLOOKUP($B431,Data!$T:$T,Data!U:U)</f>
        <v>45200</v>
      </c>
      <c r="J431" s="1" t="str">
        <f>IF(_xlfn.XLOOKUP($B431,Data!$T:$T,Data!V:V)=0,"",_xlfn.XLOOKUP($B431,Data!$T:$T,Data!V:V))</f>
        <v/>
      </c>
      <c r="K431" t="str">
        <f t="shared" si="6"/>
        <v>Active</v>
      </c>
    </row>
    <row r="432" spans="1:11" x14ac:dyDescent="0.35">
      <c r="A432" t="s">
        <v>32</v>
      </c>
      <c r="B432" t="s">
        <v>28</v>
      </c>
      <c r="C432">
        <v>0</v>
      </c>
      <c r="D432" t="s">
        <v>15</v>
      </c>
      <c r="E432">
        <v>2024</v>
      </c>
      <c r="F432" s="1">
        <v>45444</v>
      </c>
      <c r="G432" t="s">
        <v>39</v>
      </c>
      <c r="H432" t="str">
        <f>_xlfn.XLOOKUP(B432,Data!T:T,Data!W:W)</f>
        <v>North</v>
      </c>
      <c r="I432" s="1">
        <f>_xlfn.XLOOKUP($B432,Data!$T:$T,Data!U:U)</f>
        <v>44593</v>
      </c>
      <c r="J432" s="1">
        <f>IF(_xlfn.XLOOKUP($B432,Data!$T:$T,Data!V:V)=0,"",_xlfn.XLOOKUP($B432,Data!$T:$T,Data!V:V))</f>
        <v>45169</v>
      </c>
      <c r="K432" t="str">
        <f t="shared" si="6"/>
        <v>Inactive</v>
      </c>
    </row>
    <row r="433" spans="1:11" x14ac:dyDescent="0.35">
      <c r="A433" t="s">
        <v>32</v>
      </c>
      <c r="B433" t="s">
        <v>29</v>
      </c>
      <c r="C433">
        <v>3</v>
      </c>
      <c r="D433" t="s">
        <v>15</v>
      </c>
      <c r="E433">
        <v>2024</v>
      </c>
      <c r="F433" s="1">
        <v>45444</v>
      </c>
      <c r="G433" t="s">
        <v>39</v>
      </c>
      <c r="H433" t="str">
        <f>_xlfn.XLOOKUP(B433,Data!T:T,Data!W:W)</f>
        <v>South</v>
      </c>
      <c r="I433" s="1">
        <f>_xlfn.XLOOKUP($B433,Data!$T:$T,Data!U:U)</f>
        <v>43525</v>
      </c>
      <c r="J433" s="1" t="str">
        <f>IF(_xlfn.XLOOKUP($B433,Data!$T:$T,Data!V:V)=0,"",_xlfn.XLOOKUP($B433,Data!$T:$T,Data!V:V))</f>
        <v/>
      </c>
      <c r="K433" t="str">
        <f t="shared" si="6"/>
        <v>Active</v>
      </c>
    </row>
  </sheetData>
  <autoFilter ref="A1:G433" xr:uid="{09A26F67-C962-46B2-97B3-08672633718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232D1-1E72-469B-88B9-469BAA0D9F17}">
  <dimension ref="A1:N217"/>
  <sheetViews>
    <sheetView topLeftCell="E1" workbookViewId="0">
      <selection activeCell="P14" sqref="P14"/>
    </sheetView>
  </sheetViews>
  <sheetFormatPr defaultRowHeight="14.5" x14ac:dyDescent="0.35"/>
  <cols>
    <col min="1" max="11" width="19.08984375" customWidth="1"/>
    <col min="13" max="13" width="14.6328125" bestFit="1" customWidth="1"/>
    <col min="14" max="14" width="16.36328125" bestFit="1" customWidth="1"/>
  </cols>
  <sheetData>
    <row r="1" spans="1:14" x14ac:dyDescent="0.35">
      <c r="A1" s="4" t="s">
        <v>36</v>
      </c>
      <c r="B1" s="3" t="s">
        <v>3</v>
      </c>
      <c r="C1" s="4" t="s">
        <v>40</v>
      </c>
      <c r="D1" s="4" t="s">
        <v>39</v>
      </c>
      <c r="E1" s="4" t="s">
        <v>34</v>
      </c>
      <c r="F1" s="4" t="s">
        <v>35</v>
      </c>
      <c r="G1" s="4" t="s">
        <v>37</v>
      </c>
      <c r="H1" s="4" t="s">
        <v>18</v>
      </c>
      <c r="I1" s="4" t="s">
        <v>41</v>
      </c>
      <c r="J1" s="4" t="s">
        <v>42</v>
      </c>
      <c r="K1" s="4" t="s">
        <v>43</v>
      </c>
      <c r="L1" s="4" t="s">
        <v>49</v>
      </c>
      <c r="M1" s="4" t="s">
        <v>50</v>
      </c>
      <c r="N1" s="4" t="s">
        <v>51</v>
      </c>
    </row>
    <row r="2" spans="1:14" x14ac:dyDescent="0.35">
      <c r="A2" t="s">
        <v>47</v>
      </c>
      <c r="B2" t="s">
        <v>19</v>
      </c>
      <c r="C2" s="9">
        <v>69</v>
      </c>
      <c r="D2">
        <v>83</v>
      </c>
      <c r="E2" t="s">
        <v>4</v>
      </c>
      <c r="F2">
        <v>2023</v>
      </c>
      <c r="G2" s="1">
        <v>45108</v>
      </c>
      <c r="H2" t="str">
        <f>_xlfn.XLOOKUP($B2,Data!$T:$T,Data!W:W)</f>
        <v>South</v>
      </c>
      <c r="I2" s="1">
        <f>_xlfn.XLOOKUP($B2,Data!$T:$T,Data!U:U)</f>
        <v>43922</v>
      </c>
      <c r="J2" s="1" t="str">
        <f>IF(_xlfn.XLOOKUP($B2,Data!$T:$T,Data!V:V)=0,"",_xlfn.XLOOKUP($B2,Data!$T:$T,Data!V:V))</f>
        <v/>
      </c>
      <c r="K2" t="str">
        <f t="shared" ref="K2:K65" si="0">IF(AND(ISBLANK(J2),I2&gt;G2),"Active",IF(I2&gt;G2,"Inactive",IF(J2&gt;G2,"Active","Inactive")))</f>
        <v>Active</v>
      </c>
      <c r="L2">
        <f>ROUND((G2-I2)/365,0)</f>
        <v>3</v>
      </c>
      <c r="M2" t="str">
        <f>IF(L2&lt;=2,"0-2 Years",IF(L2&lt;=4,"3-4 Years",IF(L2&lt;=7,"5-7 Years",IF(L2&lt;=10,"8-10 Years","11-14 Years"))))</f>
        <v>3-4 Years</v>
      </c>
      <c r="N2">
        <v>2</v>
      </c>
    </row>
    <row r="3" spans="1:14" x14ac:dyDescent="0.35">
      <c r="A3" t="s">
        <v>47</v>
      </c>
      <c r="B3" t="s">
        <v>21</v>
      </c>
      <c r="C3" s="9">
        <v>90</v>
      </c>
      <c r="D3">
        <v>83</v>
      </c>
      <c r="E3" t="s">
        <v>4</v>
      </c>
      <c r="F3">
        <v>2023</v>
      </c>
      <c r="G3" s="1">
        <v>45108</v>
      </c>
      <c r="H3" t="str">
        <f>_xlfn.XLOOKUP(B3,Data!$T:$T,Data!W:W)</f>
        <v>North</v>
      </c>
      <c r="I3" s="1">
        <f>_xlfn.XLOOKUP($B3,Data!$T:$T,Data!U:U)</f>
        <v>42522</v>
      </c>
      <c r="J3" s="1" t="str">
        <f>IF(_xlfn.XLOOKUP($B3,Data!$T:$T,Data!V:V)=0,"",_xlfn.XLOOKUP($B3,Data!$T:$T,Data!V:V))</f>
        <v/>
      </c>
      <c r="K3" t="str">
        <f t="shared" si="0"/>
        <v>Active</v>
      </c>
      <c r="L3">
        <f t="shared" ref="L3:L66" si="1">ROUND((G3-I3)/365,0)</f>
        <v>7</v>
      </c>
      <c r="M3" t="str">
        <f t="shared" ref="M3:M66" si="2">IF(L3&lt;=2,"0-2 Years",IF(L3&lt;=4,"3-4 Years",IF(L3&lt;=7,"5-7 Years",IF(L3&lt;=10,"8-10 Years","11-14 Years"))))</f>
        <v>5-7 Years</v>
      </c>
      <c r="N3">
        <v>3</v>
      </c>
    </row>
    <row r="4" spans="1:14" x14ac:dyDescent="0.35">
      <c r="A4" t="s">
        <v>47</v>
      </c>
      <c r="B4" t="s">
        <v>23</v>
      </c>
      <c r="C4" s="9">
        <v>121</v>
      </c>
      <c r="D4">
        <v>83</v>
      </c>
      <c r="E4" t="s">
        <v>4</v>
      </c>
      <c r="F4">
        <v>2023</v>
      </c>
      <c r="G4" s="1">
        <v>45108</v>
      </c>
      <c r="H4" t="str">
        <f>_xlfn.XLOOKUP(B4,Data!T:T,Data!W:W)</f>
        <v>North</v>
      </c>
      <c r="I4" s="1">
        <f>_xlfn.XLOOKUP($B4,Data!$T:$T,Data!U:U)</f>
        <v>44440</v>
      </c>
      <c r="J4" s="1" t="str">
        <f>IF(_xlfn.XLOOKUP($B4,Data!$T:$T,Data!V:V)=0,"",_xlfn.XLOOKUP($B4,Data!$T:$T,Data!V:V))</f>
        <v/>
      </c>
      <c r="K4" t="str">
        <f t="shared" si="0"/>
        <v>Active</v>
      </c>
      <c r="L4">
        <f t="shared" si="1"/>
        <v>2</v>
      </c>
      <c r="M4" t="str">
        <f t="shared" si="2"/>
        <v>0-2 Years</v>
      </c>
      <c r="N4">
        <v>1</v>
      </c>
    </row>
    <row r="5" spans="1:14" x14ac:dyDescent="0.35">
      <c r="A5" t="s">
        <v>47</v>
      </c>
      <c r="B5" t="s">
        <v>24</v>
      </c>
      <c r="C5" s="9">
        <v>15</v>
      </c>
      <c r="D5">
        <v>67</v>
      </c>
      <c r="E5" t="s">
        <v>4</v>
      </c>
      <c r="F5">
        <v>2023</v>
      </c>
      <c r="G5" s="1">
        <v>45108</v>
      </c>
      <c r="H5" t="str">
        <f>_xlfn.XLOOKUP(B5,Data!T:T,Data!W:W)</f>
        <v>North</v>
      </c>
      <c r="I5" s="1">
        <f>_xlfn.XLOOKUP($B5,Data!$T:$T,Data!U:U)</f>
        <v>40483</v>
      </c>
      <c r="J5" s="1" t="str">
        <f>IF(_xlfn.XLOOKUP($B5,Data!$T:$T,Data!V:V)=0,"",_xlfn.XLOOKUP($B5,Data!$T:$T,Data!V:V))</f>
        <v/>
      </c>
      <c r="K5" t="str">
        <f t="shared" si="0"/>
        <v>Active</v>
      </c>
      <c r="L5">
        <f t="shared" si="1"/>
        <v>13</v>
      </c>
      <c r="M5" t="str">
        <f t="shared" si="2"/>
        <v>11-14 Years</v>
      </c>
      <c r="N5">
        <v>5</v>
      </c>
    </row>
    <row r="6" spans="1:14" x14ac:dyDescent="0.35">
      <c r="A6" t="s">
        <v>47</v>
      </c>
      <c r="B6" t="s">
        <v>25</v>
      </c>
      <c r="C6" s="9">
        <v>56</v>
      </c>
      <c r="D6">
        <v>42</v>
      </c>
      <c r="E6" t="s">
        <v>4</v>
      </c>
      <c r="F6">
        <v>2023</v>
      </c>
      <c r="G6" s="1">
        <v>45108</v>
      </c>
      <c r="H6" t="str">
        <f>_xlfn.XLOOKUP(B6,Data!T:T,Data!W:W)</f>
        <v>South</v>
      </c>
      <c r="I6" s="1">
        <f>_xlfn.XLOOKUP($B6,Data!$T:$T,Data!U:U)</f>
        <v>44470</v>
      </c>
      <c r="J6" s="1" t="str">
        <f>IF(_xlfn.XLOOKUP($B6,Data!$T:$T,Data!V:V)=0,"",_xlfn.XLOOKUP($B6,Data!$T:$T,Data!V:V))</f>
        <v/>
      </c>
      <c r="K6" t="str">
        <f t="shared" si="0"/>
        <v>Active</v>
      </c>
      <c r="L6">
        <f t="shared" si="1"/>
        <v>2</v>
      </c>
      <c r="M6" t="str">
        <f t="shared" si="2"/>
        <v>0-2 Years</v>
      </c>
      <c r="N6">
        <v>1</v>
      </c>
    </row>
    <row r="7" spans="1:14" x14ac:dyDescent="0.35">
      <c r="A7" t="s">
        <v>47</v>
      </c>
      <c r="B7" t="s">
        <v>26</v>
      </c>
      <c r="C7" s="9">
        <v>54</v>
      </c>
      <c r="D7">
        <v>100</v>
      </c>
      <c r="E7" t="s">
        <v>4</v>
      </c>
      <c r="F7">
        <v>2023</v>
      </c>
      <c r="G7" s="1">
        <v>45108</v>
      </c>
      <c r="H7" t="str">
        <f>_xlfn.XLOOKUP(B7,Data!T:T,Data!W:W)</f>
        <v>South</v>
      </c>
      <c r="I7" s="1">
        <f>_xlfn.XLOOKUP($B7,Data!$T:$T,Data!U:U)</f>
        <v>43344</v>
      </c>
      <c r="J7" s="1" t="str">
        <f>IF(_xlfn.XLOOKUP($B7,Data!$T:$T,Data!V:V)=0,"",_xlfn.XLOOKUP($B7,Data!$T:$T,Data!V:V))</f>
        <v/>
      </c>
      <c r="K7" t="str">
        <f t="shared" si="0"/>
        <v>Active</v>
      </c>
      <c r="L7">
        <f t="shared" si="1"/>
        <v>5</v>
      </c>
      <c r="M7" t="str">
        <f t="shared" si="2"/>
        <v>5-7 Years</v>
      </c>
      <c r="N7">
        <v>3</v>
      </c>
    </row>
    <row r="8" spans="1:14" x14ac:dyDescent="0.35">
      <c r="A8" t="s">
        <v>47</v>
      </c>
      <c r="B8" t="s">
        <v>27</v>
      </c>
      <c r="C8" s="9">
        <v>0</v>
      </c>
      <c r="D8">
        <v>0</v>
      </c>
      <c r="E8" t="s">
        <v>4</v>
      </c>
      <c r="F8">
        <v>2023</v>
      </c>
      <c r="G8" s="1">
        <v>45108</v>
      </c>
      <c r="H8" t="str">
        <f>_xlfn.XLOOKUP(B8,Data!T:T,Data!W:W)</f>
        <v>North</v>
      </c>
      <c r="I8" s="1">
        <f>_xlfn.XLOOKUP($B8,Data!$T:$T,Data!U:U)</f>
        <v>45200</v>
      </c>
      <c r="J8" s="1" t="str">
        <f>IF(_xlfn.XLOOKUP($B8,Data!$T:$T,Data!V:V)=0,"",_xlfn.XLOOKUP($B8,Data!$T:$T,Data!V:V))</f>
        <v/>
      </c>
      <c r="K8" t="str">
        <f t="shared" si="0"/>
        <v>Inactive</v>
      </c>
      <c r="L8">
        <f t="shared" si="1"/>
        <v>0</v>
      </c>
      <c r="M8" t="str">
        <f t="shared" si="2"/>
        <v>0-2 Years</v>
      </c>
      <c r="N8">
        <v>1</v>
      </c>
    </row>
    <row r="9" spans="1:14" x14ac:dyDescent="0.35">
      <c r="A9" t="s">
        <v>47</v>
      </c>
      <c r="B9" t="s">
        <v>28</v>
      </c>
      <c r="C9" s="9">
        <v>95</v>
      </c>
      <c r="D9">
        <v>100</v>
      </c>
      <c r="E9" t="s">
        <v>4</v>
      </c>
      <c r="F9">
        <v>2023</v>
      </c>
      <c r="G9" s="1">
        <v>45108</v>
      </c>
      <c r="H9" t="str">
        <f>_xlfn.XLOOKUP(B9,Data!T:T,Data!W:W)</f>
        <v>North</v>
      </c>
      <c r="I9" s="1">
        <f>_xlfn.XLOOKUP($B9,Data!$T:$T,Data!U:U)</f>
        <v>44593</v>
      </c>
      <c r="J9" s="1">
        <f>IF(_xlfn.XLOOKUP($B9,Data!$T:$T,Data!V:V)=0,"",_xlfn.XLOOKUP($B9,Data!$T:$T,Data!V:V))</f>
        <v>45169</v>
      </c>
      <c r="K9" t="str">
        <f t="shared" si="0"/>
        <v>Active</v>
      </c>
      <c r="L9">
        <f t="shared" si="1"/>
        <v>1</v>
      </c>
      <c r="M9" t="str">
        <f t="shared" si="2"/>
        <v>0-2 Years</v>
      </c>
      <c r="N9">
        <v>1</v>
      </c>
    </row>
    <row r="10" spans="1:14" x14ac:dyDescent="0.35">
      <c r="A10" t="s">
        <v>47</v>
      </c>
      <c r="B10" t="s">
        <v>29</v>
      </c>
      <c r="C10" s="9">
        <v>76</v>
      </c>
      <c r="D10">
        <v>83</v>
      </c>
      <c r="E10" t="s">
        <v>4</v>
      </c>
      <c r="F10">
        <v>2023</v>
      </c>
      <c r="G10" s="1">
        <v>45108</v>
      </c>
      <c r="H10" t="str">
        <f>_xlfn.XLOOKUP(B10,Data!T:T,Data!W:W)</f>
        <v>South</v>
      </c>
      <c r="I10" s="1">
        <f>_xlfn.XLOOKUP($B10,Data!$T:$T,Data!U:U)</f>
        <v>43525</v>
      </c>
      <c r="J10" s="1" t="str">
        <f>IF(_xlfn.XLOOKUP($B10,Data!$T:$T,Data!V:V)=0,"",_xlfn.XLOOKUP($B10,Data!$T:$T,Data!V:V))</f>
        <v/>
      </c>
      <c r="K10" t="str">
        <f t="shared" si="0"/>
        <v>Active</v>
      </c>
      <c r="L10">
        <f t="shared" si="1"/>
        <v>4</v>
      </c>
      <c r="M10" t="str">
        <f t="shared" si="2"/>
        <v>3-4 Years</v>
      </c>
      <c r="N10">
        <v>2</v>
      </c>
    </row>
    <row r="11" spans="1:14" x14ac:dyDescent="0.35">
      <c r="A11" t="s">
        <v>31</v>
      </c>
      <c r="B11" t="s">
        <v>19</v>
      </c>
      <c r="C11">
        <v>3</v>
      </c>
      <c r="D11">
        <v>3</v>
      </c>
      <c r="E11" t="s">
        <v>4</v>
      </c>
      <c r="F11">
        <v>2023</v>
      </c>
      <c r="G11" s="1">
        <v>45108</v>
      </c>
      <c r="H11" t="str">
        <f>_xlfn.XLOOKUP(B11,Data!T:T,Data!W:W)</f>
        <v>South</v>
      </c>
      <c r="I11" s="1">
        <f>_xlfn.XLOOKUP($B11,Data!$T:$T,Data!U:U)</f>
        <v>43922</v>
      </c>
      <c r="J11" s="1" t="str">
        <f>IF(_xlfn.XLOOKUP($B11,Data!$T:$T,Data!V:V)=0,"",_xlfn.XLOOKUP($B11,Data!$T:$T,Data!V:V))</f>
        <v/>
      </c>
      <c r="K11" t="str">
        <f t="shared" si="0"/>
        <v>Active</v>
      </c>
      <c r="L11">
        <f t="shared" si="1"/>
        <v>3</v>
      </c>
      <c r="M11" t="str">
        <f t="shared" si="2"/>
        <v>3-4 Years</v>
      </c>
      <c r="N11">
        <v>2</v>
      </c>
    </row>
    <row r="12" spans="1:14" x14ac:dyDescent="0.35">
      <c r="A12" t="s">
        <v>31</v>
      </c>
      <c r="B12" t="s">
        <v>21</v>
      </c>
      <c r="C12">
        <v>3</v>
      </c>
      <c r="D12">
        <v>3</v>
      </c>
      <c r="E12" t="s">
        <v>4</v>
      </c>
      <c r="F12">
        <v>2023</v>
      </c>
      <c r="G12" s="1">
        <v>45108</v>
      </c>
      <c r="H12" t="str">
        <f>_xlfn.XLOOKUP(B12,Data!T:T,Data!W:W)</f>
        <v>North</v>
      </c>
      <c r="I12" s="1">
        <f>_xlfn.XLOOKUP($B12,Data!$T:$T,Data!U:U)</f>
        <v>42522</v>
      </c>
      <c r="J12" s="1" t="str">
        <f>IF(_xlfn.XLOOKUP($B12,Data!$T:$T,Data!V:V)=0,"",_xlfn.XLOOKUP($B12,Data!$T:$T,Data!V:V))</f>
        <v/>
      </c>
      <c r="K12" t="str">
        <f t="shared" si="0"/>
        <v>Active</v>
      </c>
      <c r="L12">
        <f t="shared" si="1"/>
        <v>7</v>
      </c>
      <c r="M12" t="str">
        <f t="shared" si="2"/>
        <v>5-7 Years</v>
      </c>
      <c r="N12">
        <v>3</v>
      </c>
    </row>
    <row r="13" spans="1:14" x14ac:dyDescent="0.35">
      <c r="A13" t="s">
        <v>31</v>
      </c>
      <c r="B13" t="s">
        <v>23</v>
      </c>
      <c r="C13">
        <v>4</v>
      </c>
      <c r="D13">
        <v>3</v>
      </c>
      <c r="E13" t="s">
        <v>4</v>
      </c>
      <c r="F13">
        <v>2023</v>
      </c>
      <c r="G13" s="1">
        <v>45108</v>
      </c>
      <c r="H13" t="str">
        <f>_xlfn.XLOOKUP(B13,Data!T:T,Data!W:W)</f>
        <v>North</v>
      </c>
      <c r="I13" s="1">
        <f>_xlfn.XLOOKUP($B13,Data!$T:$T,Data!U:U)</f>
        <v>44440</v>
      </c>
      <c r="J13" s="1" t="str">
        <f>IF(_xlfn.XLOOKUP($B13,Data!$T:$T,Data!V:V)=0,"",_xlfn.XLOOKUP($B13,Data!$T:$T,Data!V:V))</f>
        <v/>
      </c>
      <c r="K13" t="str">
        <f t="shared" si="0"/>
        <v>Active</v>
      </c>
      <c r="L13">
        <f t="shared" si="1"/>
        <v>2</v>
      </c>
      <c r="M13" t="str">
        <f t="shared" si="2"/>
        <v>0-2 Years</v>
      </c>
      <c r="N13">
        <v>1</v>
      </c>
    </row>
    <row r="14" spans="1:14" x14ac:dyDescent="0.35">
      <c r="A14" t="s">
        <v>31</v>
      </c>
      <c r="B14" t="s">
        <v>24</v>
      </c>
      <c r="C14">
        <v>1</v>
      </c>
      <c r="D14">
        <v>3</v>
      </c>
      <c r="E14" t="s">
        <v>4</v>
      </c>
      <c r="F14">
        <v>2023</v>
      </c>
      <c r="G14" s="1">
        <v>45108</v>
      </c>
      <c r="H14" t="str">
        <f>_xlfn.XLOOKUP(B14,Data!T:T,Data!W:W)</f>
        <v>North</v>
      </c>
      <c r="I14" s="1">
        <f>_xlfn.XLOOKUP($B14,Data!$T:$T,Data!U:U)</f>
        <v>40483</v>
      </c>
      <c r="J14" s="1" t="str">
        <f>IF(_xlfn.XLOOKUP($B14,Data!$T:$T,Data!V:V)=0,"",_xlfn.XLOOKUP($B14,Data!$T:$T,Data!V:V))</f>
        <v/>
      </c>
      <c r="K14" t="str">
        <f t="shared" si="0"/>
        <v>Active</v>
      </c>
      <c r="L14">
        <f t="shared" si="1"/>
        <v>13</v>
      </c>
      <c r="M14" t="str">
        <f t="shared" si="2"/>
        <v>11-14 Years</v>
      </c>
      <c r="N14">
        <v>5</v>
      </c>
    </row>
    <row r="15" spans="1:14" x14ac:dyDescent="0.35">
      <c r="A15" t="s">
        <v>31</v>
      </c>
      <c r="B15" t="s">
        <v>25</v>
      </c>
      <c r="C15">
        <v>2</v>
      </c>
      <c r="D15">
        <v>2</v>
      </c>
      <c r="E15" t="s">
        <v>4</v>
      </c>
      <c r="F15">
        <v>2023</v>
      </c>
      <c r="G15" s="1">
        <v>45108</v>
      </c>
      <c r="H15" t="str">
        <f>_xlfn.XLOOKUP(B15,Data!T:T,Data!W:W)</f>
        <v>South</v>
      </c>
      <c r="I15" s="1">
        <f>_xlfn.XLOOKUP($B15,Data!$T:$T,Data!U:U)</f>
        <v>44470</v>
      </c>
      <c r="J15" s="1" t="str">
        <f>IF(_xlfn.XLOOKUP($B15,Data!$T:$T,Data!V:V)=0,"",_xlfn.XLOOKUP($B15,Data!$T:$T,Data!V:V))</f>
        <v/>
      </c>
      <c r="K15" t="str">
        <f t="shared" si="0"/>
        <v>Active</v>
      </c>
      <c r="L15">
        <f t="shared" si="1"/>
        <v>2</v>
      </c>
      <c r="M15" t="str">
        <f t="shared" si="2"/>
        <v>0-2 Years</v>
      </c>
      <c r="N15">
        <v>1</v>
      </c>
    </row>
    <row r="16" spans="1:14" x14ac:dyDescent="0.35">
      <c r="A16" t="s">
        <v>31</v>
      </c>
      <c r="B16" t="s">
        <v>26</v>
      </c>
      <c r="C16">
        <v>2</v>
      </c>
      <c r="D16">
        <v>4</v>
      </c>
      <c r="E16" t="s">
        <v>4</v>
      </c>
      <c r="F16">
        <v>2023</v>
      </c>
      <c r="G16" s="1">
        <v>45108</v>
      </c>
      <c r="H16" t="str">
        <f>_xlfn.XLOOKUP(B16,Data!T:T,Data!W:W)</f>
        <v>South</v>
      </c>
      <c r="I16" s="1">
        <f>_xlfn.XLOOKUP($B16,Data!$T:$T,Data!U:U)</f>
        <v>43344</v>
      </c>
      <c r="J16" s="1" t="str">
        <f>IF(_xlfn.XLOOKUP($B16,Data!$T:$T,Data!V:V)=0,"",_xlfn.XLOOKUP($B16,Data!$T:$T,Data!V:V))</f>
        <v/>
      </c>
      <c r="K16" t="str">
        <f t="shared" si="0"/>
        <v>Active</v>
      </c>
      <c r="L16">
        <f t="shared" si="1"/>
        <v>5</v>
      </c>
      <c r="M16" t="str">
        <f t="shared" si="2"/>
        <v>5-7 Years</v>
      </c>
      <c r="N16">
        <v>3</v>
      </c>
    </row>
    <row r="17" spans="1:14" x14ac:dyDescent="0.35">
      <c r="A17" t="s">
        <v>31</v>
      </c>
      <c r="B17" t="s">
        <v>27</v>
      </c>
      <c r="C17">
        <v>0</v>
      </c>
      <c r="D17">
        <v>0</v>
      </c>
      <c r="E17" t="s">
        <v>4</v>
      </c>
      <c r="F17">
        <v>2023</v>
      </c>
      <c r="G17" s="1">
        <v>45108</v>
      </c>
      <c r="H17" t="str">
        <f>_xlfn.XLOOKUP(B17,Data!T:T,Data!W:W)</f>
        <v>North</v>
      </c>
      <c r="I17" s="1">
        <f>_xlfn.XLOOKUP($B17,Data!$T:$T,Data!U:U)</f>
        <v>45200</v>
      </c>
      <c r="J17" s="1" t="str">
        <f>IF(_xlfn.XLOOKUP($B17,Data!$T:$T,Data!V:V)=0,"",_xlfn.XLOOKUP($B17,Data!$T:$T,Data!V:V))</f>
        <v/>
      </c>
      <c r="K17" t="str">
        <f t="shared" si="0"/>
        <v>Inactive</v>
      </c>
      <c r="L17">
        <f t="shared" si="1"/>
        <v>0</v>
      </c>
      <c r="M17" t="str">
        <f t="shared" si="2"/>
        <v>0-2 Years</v>
      </c>
      <c r="N17">
        <v>1</v>
      </c>
    </row>
    <row r="18" spans="1:14" x14ac:dyDescent="0.35">
      <c r="A18" t="s">
        <v>31</v>
      </c>
      <c r="B18" t="s">
        <v>28</v>
      </c>
      <c r="C18">
        <v>4</v>
      </c>
      <c r="D18">
        <v>4</v>
      </c>
      <c r="E18" t="s">
        <v>4</v>
      </c>
      <c r="F18">
        <v>2023</v>
      </c>
      <c r="G18" s="1">
        <v>45108</v>
      </c>
      <c r="H18" t="str">
        <f>_xlfn.XLOOKUP(B18,Data!T:T,Data!W:W)</f>
        <v>North</v>
      </c>
      <c r="I18" s="1">
        <f>_xlfn.XLOOKUP($B18,Data!$T:$T,Data!U:U)</f>
        <v>44593</v>
      </c>
      <c r="J18" s="1">
        <f>IF(_xlfn.XLOOKUP($B18,Data!$T:$T,Data!V:V)=0,"",_xlfn.XLOOKUP($B18,Data!$T:$T,Data!V:V))</f>
        <v>45169</v>
      </c>
      <c r="K18" t="str">
        <f t="shared" si="0"/>
        <v>Active</v>
      </c>
      <c r="L18">
        <f t="shared" si="1"/>
        <v>1</v>
      </c>
      <c r="M18" t="str">
        <f t="shared" si="2"/>
        <v>0-2 Years</v>
      </c>
      <c r="N18">
        <v>1</v>
      </c>
    </row>
    <row r="19" spans="1:14" x14ac:dyDescent="0.35">
      <c r="A19" t="s">
        <v>31</v>
      </c>
      <c r="B19" t="s">
        <v>29</v>
      </c>
      <c r="C19">
        <v>3</v>
      </c>
      <c r="D19">
        <v>3</v>
      </c>
      <c r="E19" t="s">
        <v>4</v>
      </c>
      <c r="F19">
        <v>2023</v>
      </c>
      <c r="G19" s="1">
        <v>45108</v>
      </c>
      <c r="H19" t="str">
        <f>_xlfn.XLOOKUP(B19,Data!T:T,Data!W:W)</f>
        <v>South</v>
      </c>
      <c r="I19" s="1">
        <f>_xlfn.XLOOKUP($B19,Data!$T:$T,Data!U:U)</f>
        <v>43525</v>
      </c>
      <c r="J19" s="1" t="str">
        <f>IF(_xlfn.XLOOKUP($B19,Data!$T:$T,Data!V:V)=0,"",_xlfn.XLOOKUP($B19,Data!$T:$T,Data!V:V))</f>
        <v/>
      </c>
      <c r="K19" t="str">
        <f t="shared" si="0"/>
        <v>Active</v>
      </c>
      <c r="L19">
        <f t="shared" si="1"/>
        <v>4</v>
      </c>
      <c r="M19" t="str">
        <f t="shared" si="2"/>
        <v>3-4 Years</v>
      </c>
      <c r="N19">
        <v>2</v>
      </c>
    </row>
    <row r="20" spans="1:14" x14ac:dyDescent="0.35">
      <c r="A20" t="s">
        <v>47</v>
      </c>
      <c r="B20" t="s">
        <v>19</v>
      </c>
      <c r="C20">
        <v>25</v>
      </c>
      <c r="D20">
        <v>33</v>
      </c>
      <c r="E20" t="s">
        <v>5</v>
      </c>
      <c r="F20">
        <v>2023</v>
      </c>
      <c r="G20" s="1">
        <v>45139</v>
      </c>
      <c r="H20" t="str">
        <f>_xlfn.XLOOKUP(B20,Data!T:T,Data!W:W)</f>
        <v>South</v>
      </c>
      <c r="I20" s="1">
        <f>_xlfn.XLOOKUP($B20,Data!$T:$T,Data!U:U)</f>
        <v>43922</v>
      </c>
      <c r="J20" s="1" t="str">
        <f>IF(_xlfn.XLOOKUP($B20,Data!$T:$T,Data!V:V)=0,"",_xlfn.XLOOKUP($B20,Data!$T:$T,Data!V:V))</f>
        <v/>
      </c>
      <c r="K20" t="str">
        <f t="shared" si="0"/>
        <v>Active</v>
      </c>
      <c r="L20">
        <f t="shared" si="1"/>
        <v>3</v>
      </c>
      <c r="M20" t="str">
        <f t="shared" si="2"/>
        <v>3-4 Years</v>
      </c>
      <c r="N20">
        <v>2</v>
      </c>
    </row>
    <row r="21" spans="1:14" x14ac:dyDescent="0.35">
      <c r="A21" t="s">
        <v>47</v>
      </c>
      <c r="B21" t="s">
        <v>21</v>
      </c>
      <c r="C21">
        <v>40</v>
      </c>
      <c r="D21">
        <v>33</v>
      </c>
      <c r="E21" t="s">
        <v>5</v>
      </c>
      <c r="F21">
        <v>2023</v>
      </c>
      <c r="G21" s="1">
        <v>45139</v>
      </c>
      <c r="H21" t="str">
        <f>_xlfn.XLOOKUP(B21,Data!T:T,Data!W:W)</f>
        <v>North</v>
      </c>
      <c r="I21" s="1">
        <f>_xlfn.XLOOKUP($B21,Data!$T:$T,Data!U:U)</f>
        <v>42522</v>
      </c>
      <c r="J21" s="1" t="str">
        <f>IF(_xlfn.XLOOKUP($B21,Data!$T:$T,Data!V:V)=0,"",_xlfn.XLOOKUP($B21,Data!$T:$T,Data!V:V))</f>
        <v/>
      </c>
      <c r="K21" t="str">
        <f t="shared" si="0"/>
        <v>Active</v>
      </c>
      <c r="L21">
        <f t="shared" si="1"/>
        <v>7</v>
      </c>
      <c r="M21" t="str">
        <f t="shared" si="2"/>
        <v>5-7 Years</v>
      </c>
      <c r="N21">
        <v>3</v>
      </c>
    </row>
    <row r="22" spans="1:14" x14ac:dyDescent="0.35">
      <c r="A22" t="s">
        <v>47</v>
      </c>
      <c r="B22" t="s">
        <v>23</v>
      </c>
      <c r="C22">
        <v>31</v>
      </c>
      <c r="D22">
        <v>33</v>
      </c>
      <c r="E22" t="s">
        <v>5</v>
      </c>
      <c r="F22">
        <v>2023</v>
      </c>
      <c r="G22" s="1">
        <v>45139</v>
      </c>
      <c r="H22" t="str">
        <f>_xlfn.XLOOKUP(B22,Data!T:T,Data!W:W)</f>
        <v>North</v>
      </c>
      <c r="I22" s="1">
        <f>_xlfn.XLOOKUP($B22,Data!$T:$T,Data!U:U)</f>
        <v>44440</v>
      </c>
      <c r="J22" s="1" t="str">
        <f>IF(_xlfn.XLOOKUP($B22,Data!$T:$T,Data!V:V)=0,"",_xlfn.XLOOKUP($B22,Data!$T:$T,Data!V:V))</f>
        <v/>
      </c>
      <c r="K22" t="str">
        <f t="shared" si="0"/>
        <v>Active</v>
      </c>
      <c r="L22">
        <f t="shared" si="1"/>
        <v>2</v>
      </c>
      <c r="M22" t="str">
        <f t="shared" si="2"/>
        <v>0-2 Years</v>
      </c>
      <c r="N22">
        <v>1</v>
      </c>
    </row>
    <row r="23" spans="1:14" x14ac:dyDescent="0.35">
      <c r="A23" t="s">
        <v>47</v>
      </c>
      <c r="B23" t="s">
        <v>24</v>
      </c>
      <c r="C23">
        <v>0</v>
      </c>
      <c r="D23">
        <v>27</v>
      </c>
      <c r="E23" t="s">
        <v>5</v>
      </c>
      <c r="F23">
        <v>2023</v>
      </c>
      <c r="G23" s="1">
        <v>45139</v>
      </c>
      <c r="H23" t="str">
        <f>_xlfn.XLOOKUP(B23,Data!T:T,Data!W:W)</f>
        <v>North</v>
      </c>
      <c r="I23" s="1">
        <f>_xlfn.XLOOKUP($B23,Data!$T:$T,Data!U:U)</f>
        <v>40483</v>
      </c>
      <c r="J23" s="1" t="str">
        <f>IF(_xlfn.XLOOKUP($B23,Data!$T:$T,Data!V:V)=0,"",_xlfn.XLOOKUP($B23,Data!$T:$T,Data!V:V))</f>
        <v/>
      </c>
      <c r="K23" t="str">
        <f t="shared" si="0"/>
        <v>Active</v>
      </c>
      <c r="L23">
        <f t="shared" si="1"/>
        <v>13</v>
      </c>
      <c r="M23" t="str">
        <f t="shared" si="2"/>
        <v>11-14 Years</v>
      </c>
      <c r="N23">
        <v>5</v>
      </c>
    </row>
    <row r="24" spans="1:14" x14ac:dyDescent="0.35">
      <c r="A24" t="s">
        <v>47</v>
      </c>
      <c r="B24" t="s">
        <v>25</v>
      </c>
      <c r="C24">
        <v>27</v>
      </c>
      <c r="D24">
        <v>17</v>
      </c>
      <c r="E24" t="s">
        <v>5</v>
      </c>
      <c r="F24">
        <v>2023</v>
      </c>
      <c r="G24" s="1">
        <v>45139</v>
      </c>
      <c r="H24" t="str">
        <f>_xlfn.XLOOKUP(B24,Data!T:T,Data!W:W)</f>
        <v>South</v>
      </c>
      <c r="I24" s="1">
        <f>_xlfn.XLOOKUP($B24,Data!$T:$T,Data!U:U)</f>
        <v>44470</v>
      </c>
      <c r="J24" s="1" t="str">
        <f>IF(_xlfn.XLOOKUP($B24,Data!$T:$T,Data!V:V)=0,"",_xlfn.XLOOKUP($B24,Data!$T:$T,Data!V:V))</f>
        <v/>
      </c>
      <c r="K24" t="str">
        <f t="shared" si="0"/>
        <v>Active</v>
      </c>
      <c r="L24">
        <f t="shared" si="1"/>
        <v>2</v>
      </c>
      <c r="M24" t="str">
        <f t="shared" si="2"/>
        <v>0-2 Years</v>
      </c>
      <c r="N24">
        <v>1</v>
      </c>
    </row>
    <row r="25" spans="1:14" x14ac:dyDescent="0.35">
      <c r="A25" t="s">
        <v>47</v>
      </c>
      <c r="B25" t="s">
        <v>26</v>
      </c>
      <c r="C25">
        <v>26</v>
      </c>
      <c r="D25">
        <v>40</v>
      </c>
      <c r="E25" t="s">
        <v>5</v>
      </c>
      <c r="F25">
        <v>2023</v>
      </c>
      <c r="G25" s="1">
        <v>45139</v>
      </c>
      <c r="H25" t="str">
        <f>_xlfn.XLOOKUP(B25,Data!T:T,Data!W:W)</f>
        <v>South</v>
      </c>
      <c r="I25" s="1">
        <f>_xlfn.XLOOKUP($B25,Data!$T:$T,Data!U:U)</f>
        <v>43344</v>
      </c>
      <c r="J25" s="1" t="str">
        <f>IF(_xlfn.XLOOKUP($B25,Data!$T:$T,Data!V:V)=0,"",_xlfn.XLOOKUP($B25,Data!$T:$T,Data!V:V))</f>
        <v/>
      </c>
      <c r="K25" t="str">
        <f t="shared" si="0"/>
        <v>Active</v>
      </c>
      <c r="L25">
        <f t="shared" si="1"/>
        <v>5</v>
      </c>
      <c r="M25" t="str">
        <f t="shared" si="2"/>
        <v>5-7 Years</v>
      </c>
      <c r="N25">
        <v>3</v>
      </c>
    </row>
    <row r="26" spans="1:14" x14ac:dyDescent="0.35">
      <c r="A26" t="s">
        <v>47</v>
      </c>
      <c r="B26" t="s">
        <v>27</v>
      </c>
      <c r="C26">
        <v>0</v>
      </c>
      <c r="D26">
        <v>0</v>
      </c>
      <c r="E26" t="s">
        <v>5</v>
      </c>
      <c r="F26">
        <v>2023</v>
      </c>
      <c r="G26" s="1">
        <v>45139</v>
      </c>
      <c r="H26" t="str">
        <f>_xlfn.XLOOKUP(B26,Data!T:T,Data!W:W)</f>
        <v>North</v>
      </c>
      <c r="I26" s="1">
        <f>_xlfn.XLOOKUP($B26,Data!$T:$T,Data!U:U)</f>
        <v>45200</v>
      </c>
      <c r="J26" s="1" t="str">
        <f>IF(_xlfn.XLOOKUP($B26,Data!$T:$T,Data!V:V)=0,"",_xlfn.XLOOKUP($B26,Data!$T:$T,Data!V:V))</f>
        <v/>
      </c>
      <c r="K26" t="str">
        <f t="shared" si="0"/>
        <v>Inactive</v>
      </c>
      <c r="L26">
        <f t="shared" si="1"/>
        <v>0</v>
      </c>
      <c r="M26" t="str">
        <f t="shared" si="2"/>
        <v>0-2 Years</v>
      </c>
      <c r="N26">
        <v>1</v>
      </c>
    </row>
    <row r="27" spans="1:14" x14ac:dyDescent="0.35">
      <c r="A27" t="s">
        <v>47</v>
      </c>
      <c r="B27" t="s">
        <v>28</v>
      </c>
      <c r="C27">
        <v>74</v>
      </c>
      <c r="D27">
        <v>40</v>
      </c>
      <c r="E27" t="s">
        <v>5</v>
      </c>
      <c r="F27">
        <v>2023</v>
      </c>
      <c r="G27" s="1">
        <v>45139</v>
      </c>
      <c r="H27" t="str">
        <f>_xlfn.XLOOKUP(B27,Data!T:T,Data!W:W)</f>
        <v>North</v>
      </c>
      <c r="I27" s="1">
        <f>_xlfn.XLOOKUP($B27,Data!$T:$T,Data!U:U)</f>
        <v>44593</v>
      </c>
      <c r="J27" s="1">
        <f>IF(_xlfn.XLOOKUP($B27,Data!$T:$T,Data!V:V)=0,"",_xlfn.XLOOKUP($B27,Data!$T:$T,Data!V:V))</f>
        <v>45169</v>
      </c>
      <c r="K27" t="str">
        <f t="shared" si="0"/>
        <v>Active</v>
      </c>
      <c r="L27">
        <f t="shared" si="1"/>
        <v>1</v>
      </c>
      <c r="M27" t="str">
        <f t="shared" si="2"/>
        <v>0-2 Years</v>
      </c>
      <c r="N27">
        <v>1</v>
      </c>
    </row>
    <row r="28" spans="1:14" x14ac:dyDescent="0.35">
      <c r="A28" t="s">
        <v>47</v>
      </c>
      <c r="B28" t="s">
        <v>29</v>
      </c>
      <c r="C28">
        <v>24</v>
      </c>
      <c r="D28">
        <v>33</v>
      </c>
      <c r="E28" t="s">
        <v>5</v>
      </c>
      <c r="F28">
        <v>2023</v>
      </c>
      <c r="G28" s="1">
        <v>45139</v>
      </c>
      <c r="H28" t="str">
        <f>_xlfn.XLOOKUP(B28,Data!T:T,Data!W:W)</f>
        <v>South</v>
      </c>
      <c r="I28" s="1">
        <f>_xlfn.XLOOKUP($B28,Data!$T:$T,Data!U:U)</f>
        <v>43525</v>
      </c>
      <c r="J28" s="1" t="str">
        <f>IF(_xlfn.XLOOKUP($B28,Data!$T:$T,Data!V:V)=0,"",_xlfn.XLOOKUP($B28,Data!$T:$T,Data!V:V))</f>
        <v/>
      </c>
      <c r="K28" t="str">
        <f t="shared" si="0"/>
        <v>Active</v>
      </c>
      <c r="L28">
        <f t="shared" si="1"/>
        <v>4</v>
      </c>
      <c r="M28" t="str">
        <f t="shared" si="2"/>
        <v>3-4 Years</v>
      </c>
      <c r="N28">
        <v>2</v>
      </c>
    </row>
    <row r="29" spans="1:14" x14ac:dyDescent="0.35">
      <c r="A29" t="s">
        <v>31</v>
      </c>
      <c r="B29" t="s">
        <v>19</v>
      </c>
      <c r="C29">
        <v>2</v>
      </c>
      <c r="D29">
        <v>1</v>
      </c>
      <c r="E29" t="s">
        <v>5</v>
      </c>
      <c r="F29">
        <v>2023</v>
      </c>
      <c r="G29" s="1">
        <v>45139</v>
      </c>
      <c r="H29" t="str">
        <f>_xlfn.XLOOKUP(B29,Data!T:T,Data!W:W)</f>
        <v>South</v>
      </c>
      <c r="I29" s="1">
        <f>_xlfn.XLOOKUP($B29,Data!$T:$T,Data!U:U)</f>
        <v>43922</v>
      </c>
      <c r="J29" s="1" t="str">
        <f>IF(_xlfn.XLOOKUP($B29,Data!$T:$T,Data!V:V)=0,"",_xlfn.XLOOKUP($B29,Data!$T:$T,Data!V:V))</f>
        <v/>
      </c>
      <c r="K29" t="str">
        <f t="shared" si="0"/>
        <v>Active</v>
      </c>
      <c r="L29">
        <f t="shared" si="1"/>
        <v>3</v>
      </c>
      <c r="M29" t="str">
        <f t="shared" si="2"/>
        <v>3-4 Years</v>
      </c>
      <c r="N29">
        <v>2</v>
      </c>
    </row>
    <row r="30" spans="1:14" x14ac:dyDescent="0.35">
      <c r="A30" t="s">
        <v>31</v>
      </c>
      <c r="B30" t="s">
        <v>21</v>
      </c>
      <c r="C30">
        <v>2</v>
      </c>
      <c r="D30">
        <v>1</v>
      </c>
      <c r="E30" t="s">
        <v>5</v>
      </c>
      <c r="F30">
        <v>2023</v>
      </c>
      <c r="G30" s="1">
        <v>45139</v>
      </c>
      <c r="H30" t="str">
        <f>_xlfn.XLOOKUP(B30,Data!T:T,Data!W:W)</f>
        <v>North</v>
      </c>
      <c r="I30" s="1">
        <f>_xlfn.XLOOKUP($B30,Data!$T:$T,Data!U:U)</f>
        <v>42522</v>
      </c>
      <c r="J30" s="1" t="str">
        <f>IF(_xlfn.XLOOKUP($B30,Data!$T:$T,Data!V:V)=0,"",_xlfn.XLOOKUP($B30,Data!$T:$T,Data!V:V))</f>
        <v/>
      </c>
      <c r="K30" t="str">
        <f t="shared" si="0"/>
        <v>Active</v>
      </c>
      <c r="L30">
        <f t="shared" si="1"/>
        <v>7</v>
      </c>
      <c r="M30" t="str">
        <f t="shared" si="2"/>
        <v>5-7 Years</v>
      </c>
      <c r="N30">
        <v>3</v>
      </c>
    </row>
    <row r="31" spans="1:14" x14ac:dyDescent="0.35">
      <c r="A31" t="s">
        <v>31</v>
      </c>
      <c r="B31" t="s">
        <v>23</v>
      </c>
      <c r="C31">
        <v>1</v>
      </c>
      <c r="D31">
        <v>1</v>
      </c>
      <c r="E31" t="s">
        <v>5</v>
      </c>
      <c r="F31">
        <v>2023</v>
      </c>
      <c r="G31" s="1">
        <v>45139</v>
      </c>
      <c r="H31" t="str">
        <f>_xlfn.XLOOKUP(B31,Data!T:T,Data!W:W)</f>
        <v>North</v>
      </c>
      <c r="I31" s="1">
        <f>_xlfn.XLOOKUP($B31,Data!$T:$T,Data!U:U)</f>
        <v>44440</v>
      </c>
      <c r="J31" s="1" t="str">
        <f>IF(_xlfn.XLOOKUP($B31,Data!$T:$T,Data!V:V)=0,"",_xlfn.XLOOKUP($B31,Data!$T:$T,Data!V:V))</f>
        <v/>
      </c>
      <c r="K31" t="str">
        <f t="shared" si="0"/>
        <v>Active</v>
      </c>
      <c r="L31">
        <f t="shared" si="1"/>
        <v>2</v>
      </c>
      <c r="M31" t="str">
        <f t="shared" si="2"/>
        <v>0-2 Years</v>
      </c>
      <c r="N31">
        <v>1</v>
      </c>
    </row>
    <row r="32" spans="1:14" x14ac:dyDescent="0.35">
      <c r="A32" t="s">
        <v>31</v>
      </c>
      <c r="B32" t="s">
        <v>24</v>
      </c>
      <c r="C32">
        <v>0</v>
      </c>
      <c r="D32">
        <v>1</v>
      </c>
      <c r="E32" t="s">
        <v>5</v>
      </c>
      <c r="F32">
        <v>2023</v>
      </c>
      <c r="G32" s="1">
        <v>45139</v>
      </c>
      <c r="H32" t="str">
        <f>_xlfn.XLOOKUP(B32,Data!T:T,Data!W:W)</f>
        <v>North</v>
      </c>
      <c r="I32" s="1">
        <f>_xlfn.XLOOKUP($B32,Data!$T:$T,Data!U:U)</f>
        <v>40483</v>
      </c>
      <c r="J32" s="1" t="str">
        <f>IF(_xlfn.XLOOKUP($B32,Data!$T:$T,Data!V:V)=0,"",_xlfn.XLOOKUP($B32,Data!$T:$T,Data!V:V))</f>
        <v/>
      </c>
      <c r="K32" t="str">
        <f t="shared" si="0"/>
        <v>Active</v>
      </c>
      <c r="L32">
        <f t="shared" si="1"/>
        <v>13</v>
      </c>
      <c r="M32" t="str">
        <f t="shared" si="2"/>
        <v>11-14 Years</v>
      </c>
      <c r="N32">
        <v>5</v>
      </c>
    </row>
    <row r="33" spans="1:14" x14ac:dyDescent="0.35">
      <c r="A33" t="s">
        <v>31</v>
      </c>
      <c r="B33" t="s">
        <v>25</v>
      </c>
      <c r="C33">
        <v>1</v>
      </c>
      <c r="D33">
        <v>1</v>
      </c>
      <c r="E33" t="s">
        <v>5</v>
      </c>
      <c r="F33">
        <v>2023</v>
      </c>
      <c r="G33" s="1">
        <v>45139</v>
      </c>
      <c r="H33" t="str">
        <f>_xlfn.XLOOKUP(B33,Data!T:T,Data!W:W)</f>
        <v>South</v>
      </c>
      <c r="I33" s="1">
        <f>_xlfn.XLOOKUP($B33,Data!$T:$T,Data!U:U)</f>
        <v>44470</v>
      </c>
      <c r="J33" s="1" t="str">
        <f>IF(_xlfn.XLOOKUP($B33,Data!$T:$T,Data!V:V)=0,"",_xlfn.XLOOKUP($B33,Data!$T:$T,Data!V:V))</f>
        <v/>
      </c>
      <c r="K33" t="str">
        <f t="shared" si="0"/>
        <v>Active</v>
      </c>
      <c r="L33">
        <f t="shared" si="1"/>
        <v>2</v>
      </c>
      <c r="M33" t="str">
        <f t="shared" si="2"/>
        <v>0-2 Years</v>
      </c>
      <c r="N33">
        <v>1</v>
      </c>
    </row>
    <row r="34" spans="1:14" x14ac:dyDescent="0.35">
      <c r="A34" t="s">
        <v>31</v>
      </c>
      <c r="B34" t="s">
        <v>26</v>
      </c>
      <c r="C34">
        <v>1</v>
      </c>
      <c r="D34">
        <v>2</v>
      </c>
      <c r="E34" t="s">
        <v>5</v>
      </c>
      <c r="F34">
        <v>2023</v>
      </c>
      <c r="G34" s="1">
        <v>45139</v>
      </c>
      <c r="H34" t="str">
        <f>_xlfn.XLOOKUP(B34,Data!T:T,Data!W:W)</f>
        <v>South</v>
      </c>
      <c r="I34" s="1">
        <f>_xlfn.XLOOKUP($B34,Data!$T:$T,Data!U:U)</f>
        <v>43344</v>
      </c>
      <c r="J34" s="1" t="str">
        <f>IF(_xlfn.XLOOKUP($B34,Data!$T:$T,Data!V:V)=0,"",_xlfn.XLOOKUP($B34,Data!$T:$T,Data!V:V))</f>
        <v/>
      </c>
      <c r="K34" t="str">
        <f t="shared" si="0"/>
        <v>Active</v>
      </c>
      <c r="L34">
        <f t="shared" si="1"/>
        <v>5</v>
      </c>
      <c r="M34" t="str">
        <f t="shared" si="2"/>
        <v>5-7 Years</v>
      </c>
      <c r="N34">
        <v>3</v>
      </c>
    </row>
    <row r="35" spans="1:14" x14ac:dyDescent="0.35">
      <c r="A35" t="s">
        <v>31</v>
      </c>
      <c r="B35" t="s">
        <v>27</v>
      </c>
      <c r="C35">
        <v>0</v>
      </c>
      <c r="D35">
        <v>0</v>
      </c>
      <c r="E35" t="s">
        <v>5</v>
      </c>
      <c r="F35">
        <v>2023</v>
      </c>
      <c r="G35" s="1">
        <v>45139</v>
      </c>
      <c r="H35" t="str">
        <f>_xlfn.XLOOKUP(B35,Data!T:T,Data!W:W)</f>
        <v>North</v>
      </c>
      <c r="I35" s="1">
        <f>_xlfn.XLOOKUP($B35,Data!$T:$T,Data!U:U)</f>
        <v>45200</v>
      </c>
      <c r="J35" s="1" t="str">
        <f>IF(_xlfn.XLOOKUP($B35,Data!$T:$T,Data!V:V)=0,"",_xlfn.XLOOKUP($B35,Data!$T:$T,Data!V:V))</f>
        <v/>
      </c>
      <c r="K35" t="str">
        <f t="shared" si="0"/>
        <v>Inactive</v>
      </c>
      <c r="L35">
        <f t="shared" si="1"/>
        <v>0</v>
      </c>
      <c r="M35" t="str">
        <f t="shared" si="2"/>
        <v>0-2 Years</v>
      </c>
      <c r="N35">
        <v>1</v>
      </c>
    </row>
    <row r="36" spans="1:14" x14ac:dyDescent="0.35">
      <c r="A36" t="s">
        <v>31</v>
      </c>
      <c r="B36" t="s">
        <v>28</v>
      </c>
      <c r="C36">
        <v>2</v>
      </c>
      <c r="D36">
        <v>2</v>
      </c>
      <c r="E36" t="s">
        <v>5</v>
      </c>
      <c r="F36">
        <v>2023</v>
      </c>
      <c r="G36" s="1">
        <v>45139</v>
      </c>
      <c r="H36" t="str">
        <f>_xlfn.XLOOKUP(B36,Data!T:T,Data!W:W)</f>
        <v>North</v>
      </c>
      <c r="I36" s="1">
        <f>_xlfn.XLOOKUP($B36,Data!$T:$T,Data!U:U)</f>
        <v>44593</v>
      </c>
      <c r="J36" s="1">
        <f>IF(_xlfn.XLOOKUP($B36,Data!$T:$T,Data!V:V)=0,"",_xlfn.XLOOKUP($B36,Data!$T:$T,Data!V:V))</f>
        <v>45169</v>
      </c>
      <c r="K36" t="str">
        <f t="shared" si="0"/>
        <v>Active</v>
      </c>
      <c r="L36">
        <f t="shared" si="1"/>
        <v>1</v>
      </c>
      <c r="M36" t="str">
        <f t="shared" si="2"/>
        <v>0-2 Years</v>
      </c>
      <c r="N36">
        <v>1</v>
      </c>
    </row>
    <row r="37" spans="1:14" x14ac:dyDescent="0.35">
      <c r="A37" t="s">
        <v>31</v>
      </c>
      <c r="B37" t="s">
        <v>29</v>
      </c>
      <c r="C37">
        <v>1</v>
      </c>
      <c r="D37">
        <v>1</v>
      </c>
      <c r="E37" t="s">
        <v>5</v>
      </c>
      <c r="F37">
        <v>2023</v>
      </c>
      <c r="G37" s="1">
        <v>45139</v>
      </c>
      <c r="H37" t="str">
        <f>_xlfn.XLOOKUP(B37,Data!T:T,Data!W:W)</f>
        <v>South</v>
      </c>
      <c r="I37" s="1">
        <f>_xlfn.XLOOKUP($B37,Data!$T:$T,Data!U:U)</f>
        <v>43525</v>
      </c>
      <c r="J37" s="1" t="str">
        <f>IF(_xlfn.XLOOKUP($B37,Data!$T:$T,Data!V:V)=0,"",_xlfn.XLOOKUP($B37,Data!$T:$T,Data!V:V))</f>
        <v/>
      </c>
      <c r="K37" t="str">
        <f t="shared" si="0"/>
        <v>Active</v>
      </c>
      <c r="L37">
        <f t="shared" si="1"/>
        <v>4</v>
      </c>
      <c r="M37" t="str">
        <f t="shared" si="2"/>
        <v>3-4 Years</v>
      </c>
      <c r="N37">
        <v>2</v>
      </c>
    </row>
    <row r="38" spans="1:14" x14ac:dyDescent="0.35">
      <c r="A38" t="s">
        <v>47</v>
      </c>
      <c r="B38" t="s">
        <v>19</v>
      </c>
      <c r="C38">
        <v>51</v>
      </c>
      <c r="D38">
        <v>67</v>
      </c>
      <c r="E38" t="s">
        <v>6</v>
      </c>
      <c r="F38">
        <v>2023</v>
      </c>
      <c r="G38" s="1">
        <v>45170</v>
      </c>
      <c r="H38" t="str">
        <f>_xlfn.XLOOKUP(B38,Data!T:T,Data!W:W)</f>
        <v>South</v>
      </c>
      <c r="I38" s="1">
        <f>_xlfn.XLOOKUP($B38,Data!$T:$T,Data!U:U)</f>
        <v>43922</v>
      </c>
      <c r="J38" s="1" t="str">
        <f>IF(_xlfn.XLOOKUP($B38,Data!$T:$T,Data!V:V)=0,"",_xlfn.XLOOKUP($B38,Data!$T:$T,Data!V:V))</f>
        <v/>
      </c>
      <c r="K38" t="str">
        <f t="shared" si="0"/>
        <v>Active</v>
      </c>
      <c r="L38">
        <f t="shared" si="1"/>
        <v>3</v>
      </c>
      <c r="M38" t="str">
        <f t="shared" si="2"/>
        <v>3-4 Years</v>
      </c>
      <c r="N38">
        <v>2</v>
      </c>
    </row>
    <row r="39" spans="1:14" x14ac:dyDescent="0.35">
      <c r="A39" t="s">
        <v>47</v>
      </c>
      <c r="B39" t="s">
        <v>21</v>
      </c>
      <c r="C39">
        <v>72</v>
      </c>
      <c r="D39">
        <v>67</v>
      </c>
      <c r="E39" t="s">
        <v>6</v>
      </c>
      <c r="F39">
        <v>2023</v>
      </c>
      <c r="G39" s="1">
        <v>45170</v>
      </c>
      <c r="H39" t="str">
        <f>_xlfn.XLOOKUP(B39,Data!T:T,Data!W:W)</f>
        <v>North</v>
      </c>
      <c r="I39" s="1">
        <f>_xlfn.XLOOKUP($B39,Data!$T:$T,Data!U:U)</f>
        <v>42522</v>
      </c>
      <c r="J39" s="1" t="str">
        <f>IF(_xlfn.XLOOKUP($B39,Data!$T:$T,Data!V:V)=0,"",_xlfn.XLOOKUP($B39,Data!$T:$T,Data!V:V))</f>
        <v/>
      </c>
      <c r="K39" t="str">
        <f t="shared" si="0"/>
        <v>Active</v>
      </c>
      <c r="L39">
        <f t="shared" si="1"/>
        <v>7</v>
      </c>
      <c r="M39" t="str">
        <f t="shared" si="2"/>
        <v>5-7 Years</v>
      </c>
      <c r="N39">
        <v>3</v>
      </c>
    </row>
    <row r="40" spans="1:14" x14ac:dyDescent="0.35">
      <c r="A40" t="s">
        <v>47</v>
      </c>
      <c r="B40" t="s">
        <v>23</v>
      </c>
      <c r="C40">
        <v>87</v>
      </c>
      <c r="D40">
        <v>67</v>
      </c>
      <c r="E40" t="s">
        <v>6</v>
      </c>
      <c r="F40">
        <v>2023</v>
      </c>
      <c r="G40" s="1">
        <v>45170</v>
      </c>
      <c r="H40" t="str">
        <f>_xlfn.XLOOKUP(B40,Data!T:T,Data!W:W)</f>
        <v>North</v>
      </c>
      <c r="I40" s="1">
        <f>_xlfn.XLOOKUP($B40,Data!$T:$T,Data!U:U)</f>
        <v>44440</v>
      </c>
      <c r="J40" s="1" t="str">
        <f>IF(_xlfn.XLOOKUP($B40,Data!$T:$T,Data!V:V)=0,"",_xlfn.XLOOKUP($B40,Data!$T:$T,Data!V:V))</f>
        <v/>
      </c>
      <c r="K40" t="str">
        <f t="shared" si="0"/>
        <v>Active</v>
      </c>
      <c r="L40">
        <f t="shared" si="1"/>
        <v>2</v>
      </c>
      <c r="M40" t="str">
        <f t="shared" si="2"/>
        <v>0-2 Years</v>
      </c>
      <c r="N40">
        <v>1</v>
      </c>
    </row>
    <row r="41" spans="1:14" x14ac:dyDescent="0.35">
      <c r="A41" t="s">
        <v>47</v>
      </c>
      <c r="B41" t="s">
        <v>24</v>
      </c>
      <c r="C41">
        <v>19</v>
      </c>
      <c r="D41">
        <v>53</v>
      </c>
      <c r="E41" t="s">
        <v>6</v>
      </c>
      <c r="F41">
        <v>2023</v>
      </c>
      <c r="G41" s="1">
        <v>45170</v>
      </c>
      <c r="H41" t="str">
        <f>_xlfn.XLOOKUP(B41,Data!T:T,Data!W:W)</f>
        <v>North</v>
      </c>
      <c r="I41" s="1">
        <f>_xlfn.XLOOKUP($B41,Data!$T:$T,Data!U:U)</f>
        <v>40483</v>
      </c>
      <c r="J41" s="1" t="str">
        <f>IF(_xlfn.XLOOKUP($B41,Data!$T:$T,Data!V:V)=0,"",_xlfn.XLOOKUP($B41,Data!$T:$T,Data!V:V))</f>
        <v/>
      </c>
      <c r="K41" t="str">
        <f t="shared" si="0"/>
        <v>Active</v>
      </c>
      <c r="L41">
        <f t="shared" si="1"/>
        <v>13</v>
      </c>
      <c r="M41" t="str">
        <f t="shared" si="2"/>
        <v>11-14 Years</v>
      </c>
      <c r="N41">
        <v>5</v>
      </c>
    </row>
    <row r="42" spans="1:14" x14ac:dyDescent="0.35">
      <c r="A42" t="s">
        <v>47</v>
      </c>
      <c r="B42" t="s">
        <v>25</v>
      </c>
      <c r="C42">
        <v>27</v>
      </c>
      <c r="D42">
        <v>33</v>
      </c>
      <c r="E42" t="s">
        <v>6</v>
      </c>
      <c r="F42">
        <v>2023</v>
      </c>
      <c r="G42" s="1">
        <v>45170</v>
      </c>
      <c r="H42" t="str">
        <f>_xlfn.XLOOKUP(B42,Data!T:T,Data!W:W)</f>
        <v>South</v>
      </c>
      <c r="I42" s="1">
        <f>_xlfn.XLOOKUP($B42,Data!$T:$T,Data!U:U)</f>
        <v>44470</v>
      </c>
      <c r="J42" s="1" t="str">
        <f>IF(_xlfn.XLOOKUP($B42,Data!$T:$T,Data!V:V)=0,"",_xlfn.XLOOKUP($B42,Data!$T:$T,Data!V:V))</f>
        <v/>
      </c>
      <c r="K42" t="str">
        <f t="shared" si="0"/>
        <v>Active</v>
      </c>
      <c r="L42">
        <f t="shared" si="1"/>
        <v>2</v>
      </c>
      <c r="M42" t="str">
        <f t="shared" si="2"/>
        <v>0-2 Years</v>
      </c>
      <c r="N42">
        <v>1</v>
      </c>
    </row>
    <row r="43" spans="1:14" x14ac:dyDescent="0.35">
      <c r="A43" t="s">
        <v>47</v>
      </c>
      <c r="B43" t="s">
        <v>26</v>
      </c>
      <c r="C43">
        <v>56</v>
      </c>
      <c r="D43">
        <v>80</v>
      </c>
      <c r="E43" t="s">
        <v>6</v>
      </c>
      <c r="F43">
        <v>2023</v>
      </c>
      <c r="G43" s="1">
        <v>45170</v>
      </c>
      <c r="H43" t="str">
        <f>_xlfn.XLOOKUP(B43,Data!T:T,Data!W:W)</f>
        <v>South</v>
      </c>
      <c r="I43" s="1">
        <f>_xlfn.XLOOKUP($B43,Data!$T:$T,Data!U:U)</f>
        <v>43344</v>
      </c>
      <c r="J43" s="1" t="str">
        <f>IF(_xlfn.XLOOKUP($B43,Data!$T:$T,Data!V:V)=0,"",_xlfn.XLOOKUP($B43,Data!$T:$T,Data!V:V))</f>
        <v/>
      </c>
      <c r="K43" t="str">
        <f t="shared" si="0"/>
        <v>Active</v>
      </c>
      <c r="L43">
        <f t="shared" si="1"/>
        <v>5</v>
      </c>
      <c r="M43" t="str">
        <f t="shared" si="2"/>
        <v>5-7 Years</v>
      </c>
      <c r="N43">
        <v>3</v>
      </c>
    </row>
    <row r="44" spans="1:14" x14ac:dyDescent="0.35">
      <c r="A44" t="s">
        <v>47</v>
      </c>
      <c r="B44" t="s">
        <v>27</v>
      </c>
      <c r="C44">
        <v>0</v>
      </c>
      <c r="D44">
        <v>0</v>
      </c>
      <c r="E44" t="s">
        <v>6</v>
      </c>
      <c r="F44">
        <v>2023</v>
      </c>
      <c r="G44" s="1">
        <v>45170</v>
      </c>
      <c r="H44" t="str">
        <f>_xlfn.XLOOKUP(B44,Data!T:T,Data!W:W)</f>
        <v>North</v>
      </c>
      <c r="I44" s="1">
        <f>_xlfn.XLOOKUP($B44,Data!$T:$T,Data!U:U)</f>
        <v>45200</v>
      </c>
      <c r="J44" s="1" t="str">
        <f>IF(_xlfn.XLOOKUP($B44,Data!$T:$T,Data!V:V)=0,"",_xlfn.XLOOKUP($B44,Data!$T:$T,Data!V:V))</f>
        <v/>
      </c>
      <c r="K44" t="str">
        <f t="shared" si="0"/>
        <v>Inactive</v>
      </c>
      <c r="L44">
        <f t="shared" si="1"/>
        <v>0</v>
      </c>
      <c r="M44" t="str">
        <f t="shared" si="2"/>
        <v>0-2 Years</v>
      </c>
      <c r="N44">
        <v>1</v>
      </c>
    </row>
    <row r="45" spans="1:14" x14ac:dyDescent="0.35">
      <c r="A45" t="s">
        <v>47</v>
      </c>
      <c r="B45" t="s">
        <v>28</v>
      </c>
      <c r="C45">
        <v>0</v>
      </c>
      <c r="D45">
        <v>80</v>
      </c>
      <c r="E45" t="s">
        <v>6</v>
      </c>
      <c r="F45">
        <v>2023</v>
      </c>
      <c r="G45" s="1">
        <v>45170</v>
      </c>
      <c r="H45" t="str">
        <f>_xlfn.XLOOKUP(B45,Data!T:T,Data!W:W)</f>
        <v>North</v>
      </c>
      <c r="I45" s="1">
        <f>_xlfn.XLOOKUP($B45,Data!$T:$T,Data!U:U)</f>
        <v>44593</v>
      </c>
      <c r="J45" s="1">
        <f>IF(_xlfn.XLOOKUP($B45,Data!$T:$T,Data!V:V)=0,"",_xlfn.XLOOKUP($B45,Data!$T:$T,Data!V:V))</f>
        <v>45169</v>
      </c>
      <c r="K45" t="str">
        <f t="shared" si="0"/>
        <v>Inactive</v>
      </c>
      <c r="L45">
        <f t="shared" si="1"/>
        <v>2</v>
      </c>
      <c r="M45" t="str">
        <f t="shared" si="2"/>
        <v>0-2 Years</v>
      </c>
      <c r="N45">
        <v>1</v>
      </c>
    </row>
    <row r="46" spans="1:14" x14ac:dyDescent="0.35">
      <c r="A46" t="s">
        <v>47</v>
      </c>
      <c r="B46" t="s">
        <v>29</v>
      </c>
      <c r="C46">
        <v>70</v>
      </c>
      <c r="D46">
        <v>67</v>
      </c>
      <c r="E46" t="s">
        <v>6</v>
      </c>
      <c r="F46">
        <v>2023</v>
      </c>
      <c r="G46" s="1">
        <v>45170</v>
      </c>
      <c r="H46" t="str">
        <f>_xlfn.XLOOKUP(B46,Data!T:T,Data!W:W)</f>
        <v>South</v>
      </c>
      <c r="I46" s="1">
        <f>_xlfn.XLOOKUP($B46,Data!$T:$T,Data!U:U)</f>
        <v>43525</v>
      </c>
      <c r="J46" s="1" t="str">
        <f>IF(_xlfn.XLOOKUP($B46,Data!$T:$T,Data!V:V)=0,"",_xlfn.XLOOKUP($B46,Data!$T:$T,Data!V:V))</f>
        <v/>
      </c>
      <c r="K46" t="str">
        <f t="shared" si="0"/>
        <v>Active</v>
      </c>
      <c r="L46">
        <f t="shared" si="1"/>
        <v>5</v>
      </c>
      <c r="M46" t="str">
        <f t="shared" si="2"/>
        <v>5-7 Years</v>
      </c>
      <c r="N46">
        <v>3</v>
      </c>
    </row>
    <row r="47" spans="1:14" x14ac:dyDescent="0.35">
      <c r="A47" t="s">
        <v>31</v>
      </c>
      <c r="B47" t="s">
        <v>19</v>
      </c>
      <c r="C47">
        <v>2</v>
      </c>
      <c r="D47">
        <v>3</v>
      </c>
      <c r="E47" t="s">
        <v>6</v>
      </c>
      <c r="F47">
        <v>2023</v>
      </c>
      <c r="G47" s="1">
        <v>45170</v>
      </c>
      <c r="H47" t="str">
        <f>_xlfn.XLOOKUP(B47,Data!T:T,Data!W:W)</f>
        <v>South</v>
      </c>
      <c r="I47" s="1">
        <f>_xlfn.XLOOKUP($B47,Data!$T:$T,Data!U:U)</f>
        <v>43922</v>
      </c>
      <c r="J47" s="1" t="str">
        <f>IF(_xlfn.XLOOKUP($B47,Data!$T:$T,Data!V:V)=0,"",_xlfn.XLOOKUP($B47,Data!$T:$T,Data!V:V))</f>
        <v/>
      </c>
      <c r="K47" t="str">
        <f t="shared" si="0"/>
        <v>Active</v>
      </c>
      <c r="L47">
        <f t="shared" si="1"/>
        <v>3</v>
      </c>
      <c r="M47" t="str">
        <f t="shared" si="2"/>
        <v>3-4 Years</v>
      </c>
      <c r="N47">
        <v>2</v>
      </c>
    </row>
    <row r="48" spans="1:14" x14ac:dyDescent="0.35">
      <c r="A48" t="s">
        <v>31</v>
      </c>
      <c r="B48" t="s">
        <v>21</v>
      </c>
      <c r="C48">
        <v>3</v>
      </c>
      <c r="D48">
        <v>3</v>
      </c>
      <c r="E48" t="s">
        <v>6</v>
      </c>
      <c r="F48">
        <v>2023</v>
      </c>
      <c r="G48" s="1">
        <v>45170</v>
      </c>
      <c r="H48" t="str">
        <f>_xlfn.XLOOKUP(B48,Data!T:T,Data!W:W)</f>
        <v>North</v>
      </c>
      <c r="I48" s="1">
        <f>_xlfn.XLOOKUP($B48,Data!$T:$T,Data!U:U)</f>
        <v>42522</v>
      </c>
      <c r="J48" s="1" t="str">
        <f>IF(_xlfn.XLOOKUP($B48,Data!$T:$T,Data!V:V)=0,"",_xlfn.XLOOKUP($B48,Data!$T:$T,Data!V:V))</f>
        <v/>
      </c>
      <c r="K48" t="str">
        <f t="shared" si="0"/>
        <v>Active</v>
      </c>
      <c r="L48">
        <f t="shared" si="1"/>
        <v>7</v>
      </c>
      <c r="M48" t="str">
        <f t="shared" si="2"/>
        <v>5-7 Years</v>
      </c>
      <c r="N48">
        <v>3</v>
      </c>
    </row>
    <row r="49" spans="1:14" x14ac:dyDescent="0.35">
      <c r="A49" t="s">
        <v>31</v>
      </c>
      <c r="B49" t="s">
        <v>23</v>
      </c>
      <c r="C49">
        <v>3</v>
      </c>
      <c r="D49">
        <v>3</v>
      </c>
      <c r="E49" t="s">
        <v>6</v>
      </c>
      <c r="F49">
        <v>2023</v>
      </c>
      <c r="G49" s="1">
        <v>45170</v>
      </c>
      <c r="H49" t="str">
        <f>_xlfn.XLOOKUP(B49,Data!T:T,Data!W:W)</f>
        <v>North</v>
      </c>
      <c r="I49" s="1">
        <f>_xlfn.XLOOKUP($B49,Data!$T:$T,Data!U:U)</f>
        <v>44440</v>
      </c>
      <c r="J49" s="1" t="str">
        <f>IF(_xlfn.XLOOKUP($B49,Data!$T:$T,Data!V:V)=0,"",_xlfn.XLOOKUP($B49,Data!$T:$T,Data!V:V))</f>
        <v/>
      </c>
      <c r="K49" t="str">
        <f t="shared" si="0"/>
        <v>Active</v>
      </c>
      <c r="L49">
        <f t="shared" si="1"/>
        <v>2</v>
      </c>
      <c r="M49" t="str">
        <f t="shared" si="2"/>
        <v>0-2 Years</v>
      </c>
      <c r="N49">
        <v>1</v>
      </c>
    </row>
    <row r="50" spans="1:14" x14ac:dyDescent="0.35">
      <c r="A50" t="s">
        <v>31</v>
      </c>
      <c r="B50" t="s">
        <v>24</v>
      </c>
      <c r="C50">
        <v>1</v>
      </c>
      <c r="D50">
        <v>2</v>
      </c>
      <c r="E50" t="s">
        <v>6</v>
      </c>
      <c r="F50">
        <v>2023</v>
      </c>
      <c r="G50" s="1">
        <v>45170</v>
      </c>
      <c r="H50" t="str">
        <f>_xlfn.XLOOKUP(B50,Data!T:T,Data!W:W)</f>
        <v>North</v>
      </c>
      <c r="I50" s="1">
        <f>_xlfn.XLOOKUP($B50,Data!$T:$T,Data!U:U)</f>
        <v>40483</v>
      </c>
      <c r="J50" s="1" t="str">
        <f>IF(_xlfn.XLOOKUP($B50,Data!$T:$T,Data!V:V)=0,"",_xlfn.XLOOKUP($B50,Data!$T:$T,Data!V:V))</f>
        <v/>
      </c>
      <c r="K50" t="str">
        <f t="shared" si="0"/>
        <v>Active</v>
      </c>
      <c r="L50">
        <f t="shared" si="1"/>
        <v>13</v>
      </c>
      <c r="M50" t="str">
        <f t="shared" si="2"/>
        <v>11-14 Years</v>
      </c>
      <c r="N50">
        <v>5</v>
      </c>
    </row>
    <row r="51" spans="1:14" x14ac:dyDescent="0.35">
      <c r="A51" t="s">
        <v>31</v>
      </c>
      <c r="B51" t="s">
        <v>25</v>
      </c>
      <c r="C51">
        <v>1</v>
      </c>
      <c r="D51">
        <v>1</v>
      </c>
      <c r="E51" t="s">
        <v>6</v>
      </c>
      <c r="F51">
        <v>2023</v>
      </c>
      <c r="G51" s="1">
        <v>45170</v>
      </c>
      <c r="H51" t="str">
        <f>_xlfn.XLOOKUP(B51,Data!T:T,Data!W:W)</f>
        <v>South</v>
      </c>
      <c r="I51" s="1">
        <f>_xlfn.XLOOKUP($B51,Data!$T:$T,Data!U:U)</f>
        <v>44470</v>
      </c>
      <c r="J51" s="1" t="str">
        <f>IF(_xlfn.XLOOKUP($B51,Data!$T:$T,Data!V:V)=0,"",_xlfn.XLOOKUP($B51,Data!$T:$T,Data!V:V))</f>
        <v/>
      </c>
      <c r="K51" t="str">
        <f t="shared" si="0"/>
        <v>Active</v>
      </c>
      <c r="L51">
        <f t="shared" si="1"/>
        <v>2</v>
      </c>
      <c r="M51" t="str">
        <f t="shared" si="2"/>
        <v>0-2 Years</v>
      </c>
      <c r="N51">
        <v>1</v>
      </c>
    </row>
    <row r="52" spans="1:14" x14ac:dyDescent="0.35">
      <c r="A52" t="s">
        <v>31</v>
      </c>
      <c r="B52" t="s">
        <v>26</v>
      </c>
      <c r="C52">
        <v>2</v>
      </c>
      <c r="D52">
        <v>3</v>
      </c>
      <c r="E52" t="s">
        <v>6</v>
      </c>
      <c r="F52">
        <v>2023</v>
      </c>
      <c r="G52" s="1">
        <v>45170</v>
      </c>
      <c r="H52" t="str">
        <f>_xlfn.XLOOKUP(B52,Data!T:T,Data!W:W)</f>
        <v>South</v>
      </c>
      <c r="I52" s="1">
        <f>_xlfn.XLOOKUP($B52,Data!$T:$T,Data!U:U)</f>
        <v>43344</v>
      </c>
      <c r="J52" s="1" t="str">
        <f>IF(_xlfn.XLOOKUP($B52,Data!$T:$T,Data!V:V)=0,"",_xlfn.XLOOKUP($B52,Data!$T:$T,Data!V:V))</f>
        <v/>
      </c>
      <c r="K52" t="str">
        <f t="shared" si="0"/>
        <v>Active</v>
      </c>
      <c r="L52">
        <f t="shared" si="1"/>
        <v>5</v>
      </c>
      <c r="M52" t="str">
        <f t="shared" si="2"/>
        <v>5-7 Years</v>
      </c>
      <c r="N52">
        <v>3</v>
      </c>
    </row>
    <row r="53" spans="1:14" x14ac:dyDescent="0.35">
      <c r="A53" t="s">
        <v>31</v>
      </c>
      <c r="B53" t="s">
        <v>27</v>
      </c>
      <c r="C53">
        <v>0</v>
      </c>
      <c r="D53">
        <v>0</v>
      </c>
      <c r="E53" t="s">
        <v>6</v>
      </c>
      <c r="F53">
        <v>2023</v>
      </c>
      <c r="G53" s="1">
        <v>45170</v>
      </c>
      <c r="H53" t="str">
        <f>_xlfn.XLOOKUP(B53,Data!T:T,Data!W:W)</f>
        <v>North</v>
      </c>
      <c r="I53" s="1">
        <f>_xlfn.XLOOKUP($B53,Data!$T:$T,Data!U:U)</f>
        <v>45200</v>
      </c>
      <c r="J53" s="1" t="str">
        <f>IF(_xlfn.XLOOKUP($B53,Data!$T:$T,Data!V:V)=0,"",_xlfn.XLOOKUP($B53,Data!$T:$T,Data!V:V))</f>
        <v/>
      </c>
      <c r="K53" t="str">
        <f t="shared" si="0"/>
        <v>Inactive</v>
      </c>
      <c r="L53">
        <f t="shared" si="1"/>
        <v>0</v>
      </c>
      <c r="M53" t="str">
        <f t="shared" si="2"/>
        <v>0-2 Years</v>
      </c>
      <c r="N53">
        <v>1</v>
      </c>
    </row>
    <row r="54" spans="1:14" x14ac:dyDescent="0.35">
      <c r="A54" t="s">
        <v>31</v>
      </c>
      <c r="B54" t="s">
        <v>28</v>
      </c>
      <c r="C54">
        <v>0</v>
      </c>
      <c r="D54">
        <v>3</v>
      </c>
      <c r="E54" t="s">
        <v>6</v>
      </c>
      <c r="F54">
        <v>2023</v>
      </c>
      <c r="G54" s="1">
        <v>45170</v>
      </c>
      <c r="H54" t="str">
        <f>_xlfn.XLOOKUP(B54,Data!T:T,Data!W:W)</f>
        <v>North</v>
      </c>
      <c r="I54" s="1">
        <f>_xlfn.XLOOKUP($B54,Data!$T:$T,Data!U:U)</f>
        <v>44593</v>
      </c>
      <c r="J54" s="1">
        <f>IF(_xlfn.XLOOKUP($B54,Data!$T:$T,Data!V:V)=0,"",_xlfn.XLOOKUP($B54,Data!$T:$T,Data!V:V))</f>
        <v>45169</v>
      </c>
      <c r="K54" t="str">
        <f t="shared" si="0"/>
        <v>Inactive</v>
      </c>
      <c r="L54">
        <f t="shared" si="1"/>
        <v>2</v>
      </c>
      <c r="M54" t="str">
        <f t="shared" si="2"/>
        <v>0-2 Years</v>
      </c>
      <c r="N54">
        <v>1</v>
      </c>
    </row>
    <row r="55" spans="1:14" x14ac:dyDescent="0.35">
      <c r="A55" t="s">
        <v>31</v>
      </c>
      <c r="B55" t="s">
        <v>29</v>
      </c>
      <c r="C55">
        <v>3</v>
      </c>
      <c r="D55">
        <v>3</v>
      </c>
      <c r="E55" t="s">
        <v>6</v>
      </c>
      <c r="F55">
        <v>2023</v>
      </c>
      <c r="G55" s="1">
        <v>45170</v>
      </c>
      <c r="H55" t="str">
        <f>_xlfn.XLOOKUP(B55,Data!T:T,Data!W:W)</f>
        <v>South</v>
      </c>
      <c r="I55" s="1">
        <f>_xlfn.XLOOKUP($B55,Data!$T:$T,Data!U:U)</f>
        <v>43525</v>
      </c>
      <c r="J55" s="1" t="str">
        <f>IF(_xlfn.XLOOKUP($B55,Data!$T:$T,Data!V:V)=0,"",_xlfn.XLOOKUP($B55,Data!$T:$T,Data!V:V))</f>
        <v/>
      </c>
      <c r="K55" t="str">
        <f t="shared" si="0"/>
        <v>Active</v>
      </c>
      <c r="L55">
        <f t="shared" si="1"/>
        <v>5</v>
      </c>
      <c r="M55" t="str">
        <f t="shared" si="2"/>
        <v>5-7 Years</v>
      </c>
      <c r="N55">
        <v>3</v>
      </c>
    </row>
    <row r="56" spans="1:14" x14ac:dyDescent="0.35">
      <c r="A56" t="s">
        <v>47</v>
      </c>
      <c r="B56" t="s">
        <v>19</v>
      </c>
      <c r="C56">
        <v>56</v>
      </c>
      <c r="D56">
        <v>72</v>
      </c>
      <c r="E56" t="s">
        <v>7</v>
      </c>
      <c r="F56">
        <v>2023</v>
      </c>
      <c r="G56" s="1">
        <v>45200</v>
      </c>
      <c r="H56" t="str">
        <f>_xlfn.XLOOKUP(B56,Data!T:T,Data!W:W)</f>
        <v>South</v>
      </c>
      <c r="I56" s="1">
        <f>_xlfn.XLOOKUP($B56,Data!$T:$T,Data!U:U)</f>
        <v>43922</v>
      </c>
      <c r="J56" s="1" t="str">
        <f>IF(_xlfn.XLOOKUP($B56,Data!$T:$T,Data!V:V)=0,"",_xlfn.XLOOKUP($B56,Data!$T:$T,Data!V:V))</f>
        <v/>
      </c>
      <c r="K56" t="str">
        <f t="shared" si="0"/>
        <v>Active</v>
      </c>
      <c r="L56">
        <f t="shared" si="1"/>
        <v>4</v>
      </c>
      <c r="M56" t="str">
        <f t="shared" si="2"/>
        <v>3-4 Years</v>
      </c>
      <c r="N56">
        <v>2</v>
      </c>
    </row>
    <row r="57" spans="1:14" x14ac:dyDescent="0.35">
      <c r="A57" t="s">
        <v>47</v>
      </c>
      <c r="B57" t="s">
        <v>21</v>
      </c>
      <c r="C57">
        <v>80</v>
      </c>
      <c r="D57">
        <v>72</v>
      </c>
      <c r="E57" t="s">
        <v>7</v>
      </c>
      <c r="F57">
        <v>2023</v>
      </c>
      <c r="G57" s="1">
        <v>45200</v>
      </c>
      <c r="H57" t="str">
        <f>_xlfn.XLOOKUP(B57,Data!T:T,Data!W:W)</f>
        <v>North</v>
      </c>
      <c r="I57" s="1">
        <f>_xlfn.XLOOKUP($B57,Data!$T:$T,Data!U:U)</f>
        <v>42522</v>
      </c>
      <c r="J57" s="1" t="str">
        <f>IF(_xlfn.XLOOKUP($B57,Data!$T:$T,Data!V:V)=0,"",_xlfn.XLOOKUP($B57,Data!$T:$T,Data!V:V))</f>
        <v/>
      </c>
      <c r="K57" t="str">
        <f t="shared" si="0"/>
        <v>Active</v>
      </c>
      <c r="L57">
        <f t="shared" si="1"/>
        <v>7</v>
      </c>
      <c r="M57" t="str">
        <f t="shared" si="2"/>
        <v>5-7 Years</v>
      </c>
      <c r="N57">
        <v>3</v>
      </c>
    </row>
    <row r="58" spans="1:14" x14ac:dyDescent="0.35">
      <c r="A58" t="s">
        <v>47</v>
      </c>
      <c r="B58" t="s">
        <v>23</v>
      </c>
      <c r="C58">
        <v>120</v>
      </c>
      <c r="D58">
        <v>72</v>
      </c>
      <c r="E58" t="s">
        <v>7</v>
      </c>
      <c r="F58">
        <v>2023</v>
      </c>
      <c r="G58" s="1">
        <v>45200</v>
      </c>
      <c r="H58" t="str">
        <f>_xlfn.XLOOKUP(B58,Data!T:T,Data!W:W)</f>
        <v>North</v>
      </c>
      <c r="I58" s="1">
        <f>_xlfn.XLOOKUP($B58,Data!$T:$T,Data!U:U)</f>
        <v>44440</v>
      </c>
      <c r="J58" s="1" t="str">
        <f>IF(_xlfn.XLOOKUP($B58,Data!$T:$T,Data!V:V)=0,"",_xlfn.XLOOKUP($B58,Data!$T:$T,Data!V:V))</f>
        <v/>
      </c>
      <c r="K58" t="str">
        <f t="shared" si="0"/>
        <v>Active</v>
      </c>
      <c r="L58">
        <f t="shared" si="1"/>
        <v>2</v>
      </c>
      <c r="M58" t="str">
        <f t="shared" si="2"/>
        <v>0-2 Years</v>
      </c>
      <c r="N58">
        <v>1</v>
      </c>
    </row>
    <row r="59" spans="1:14" x14ac:dyDescent="0.35">
      <c r="A59" t="s">
        <v>47</v>
      </c>
      <c r="B59" t="s">
        <v>24</v>
      </c>
      <c r="C59">
        <v>34</v>
      </c>
      <c r="D59">
        <v>58</v>
      </c>
      <c r="E59" t="s">
        <v>7</v>
      </c>
      <c r="F59">
        <v>2023</v>
      </c>
      <c r="G59" s="1">
        <v>45200</v>
      </c>
      <c r="H59" t="str">
        <f>_xlfn.XLOOKUP(B59,Data!T:T,Data!W:W)</f>
        <v>North</v>
      </c>
      <c r="I59" s="1">
        <f>_xlfn.XLOOKUP($B59,Data!$T:$T,Data!U:U)</f>
        <v>40483</v>
      </c>
      <c r="J59" s="1" t="str">
        <f>IF(_xlfn.XLOOKUP($B59,Data!$T:$T,Data!V:V)=0,"",_xlfn.XLOOKUP($B59,Data!$T:$T,Data!V:V))</f>
        <v/>
      </c>
      <c r="K59" t="str">
        <f t="shared" si="0"/>
        <v>Active</v>
      </c>
      <c r="L59">
        <f t="shared" si="1"/>
        <v>13</v>
      </c>
      <c r="M59" t="str">
        <f t="shared" si="2"/>
        <v>11-14 Years</v>
      </c>
      <c r="N59">
        <v>5</v>
      </c>
    </row>
    <row r="60" spans="1:14" x14ac:dyDescent="0.35">
      <c r="A60" t="s">
        <v>47</v>
      </c>
      <c r="B60" t="s">
        <v>25</v>
      </c>
      <c r="C60">
        <v>26</v>
      </c>
      <c r="D60">
        <v>36</v>
      </c>
      <c r="E60" t="s">
        <v>7</v>
      </c>
      <c r="F60">
        <v>2023</v>
      </c>
      <c r="G60" s="1">
        <v>45200</v>
      </c>
      <c r="H60" t="str">
        <f>_xlfn.XLOOKUP(B60,Data!T:T,Data!W:W)</f>
        <v>South</v>
      </c>
      <c r="I60" s="1">
        <f>_xlfn.XLOOKUP($B60,Data!$T:$T,Data!U:U)</f>
        <v>44470</v>
      </c>
      <c r="J60" s="1" t="str">
        <f>IF(_xlfn.XLOOKUP($B60,Data!$T:$T,Data!V:V)=0,"",_xlfn.XLOOKUP($B60,Data!$T:$T,Data!V:V))</f>
        <v/>
      </c>
      <c r="K60" t="str">
        <f t="shared" si="0"/>
        <v>Active</v>
      </c>
      <c r="L60">
        <f t="shared" si="1"/>
        <v>2</v>
      </c>
      <c r="M60" t="str">
        <f t="shared" si="2"/>
        <v>0-2 Years</v>
      </c>
      <c r="N60">
        <v>1</v>
      </c>
    </row>
    <row r="61" spans="1:14" x14ac:dyDescent="0.35">
      <c r="A61" t="s">
        <v>47</v>
      </c>
      <c r="B61" t="s">
        <v>26</v>
      </c>
      <c r="C61">
        <v>53</v>
      </c>
      <c r="D61">
        <v>87</v>
      </c>
      <c r="E61" t="s">
        <v>7</v>
      </c>
      <c r="F61">
        <v>2023</v>
      </c>
      <c r="G61" s="1">
        <v>45200</v>
      </c>
      <c r="H61" t="str">
        <f>_xlfn.XLOOKUP(B61,Data!T:T,Data!W:W)</f>
        <v>South</v>
      </c>
      <c r="I61" s="1">
        <f>_xlfn.XLOOKUP($B61,Data!$T:$T,Data!U:U)</f>
        <v>43344</v>
      </c>
      <c r="J61" s="1" t="str">
        <f>IF(_xlfn.XLOOKUP($B61,Data!$T:$T,Data!V:V)=0,"",_xlfn.XLOOKUP($B61,Data!$T:$T,Data!V:V))</f>
        <v/>
      </c>
      <c r="K61" t="str">
        <f t="shared" si="0"/>
        <v>Active</v>
      </c>
      <c r="L61">
        <f t="shared" si="1"/>
        <v>5</v>
      </c>
      <c r="M61" t="str">
        <f t="shared" si="2"/>
        <v>5-7 Years</v>
      </c>
      <c r="N61">
        <v>3</v>
      </c>
    </row>
    <row r="62" spans="1:14" x14ac:dyDescent="0.35">
      <c r="A62" t="s">
        <v>47</v>
      </c>
      <c r="B62" t="s">
        <v>27</v>
      </c>
      <c r="C62">
        <v>10</v>
      </c>
      <c r="D62">
        <v>58</v>
      </c>
      <c r="E62" t="s">
        <v>7</v>
      </c>
      <c r="F62">
        <v>2023</v>
      </c>
      <c r="G62" s="1">
        <v>45200</v>
      </c>
      <c r="H62" t="str">
        <f>_xlfn.XLOOKUP(B62,Data!T:T,Data!W:W)</f>
        <v>North</v>
      </c>
      <c r="I62" s="1">
        <f>_xlfn.XLOOKUP($B62,Data!$T:$T,Data!U:U)</f>
        <v>45200</v>
      </c>
      <c r="J62" s="1" t="str">
        <f>IF(_xlfn.XLOOKUP($B62,Data!$T:$T,Data!V:V)=0,"",_xlfn.XLOOKUP($B62,Data!$T:$T,Data!V:V))</f>
        <v/>
      </c>
      <c r="K62" t="str">
        <f t="shared" si="0"/>
        <v>Active</v>
      </c>
      <c r="L62">
        <f t="shared" si="1"/>
        <v>0</v>
      </c>
      <c r="M62" t="str">
        <f t="shared" si="2"/>
        <v>0-2 Years</v>
      </c>
      <c r="N62">
        <v>1</v>
      </c>
    </row>
    <row r="63" spans="1:14" x14ac:dyDescent="0.35">
      <c r="A63" t="s">
        <v>47</v>
      </c>
      <c r="B63" t="s">
        <v>28</v>
      </c>
      <c r="C63">
        <v>0</v>
      </c>
      <c r="D63">
        <v>0</v>
      </c>
      <c r="E63" t="s">
        <v>7</v>
      </c>
      <c r="F63">
        <v>2023</v>
      </c>
      <c r="G63" s="1">
        <v>45200</v>
      </c>
      <c r="H63" t="str">
        <f>_xlfn.XLOOKUP(B63,Data!T:T,Data!W:W)</f>
        <v>North</v>
      </c>
      <c r="I63" s="1">
        <f>_xlfn.XLOOKUP($B63,Data!$T:$T,Data!U:U)</f>
        <v>44593</v>
      </c>
      <c r="J63" s="1">
        <f>IF(_xlfn.XLOOKUP($B63,Data!$T:$T,Data!V:V)=0,"",_xlfn.XLOOKUP($B63,Data!$T:$T,Data!V:V))</f>
        <v>45169</v>
      </c>
      <c r="K63" t="str">
        <f t="shared" si="0"/>
        <v>Inactive</v>
      </c>
      <c r="L63">
        <f t="shared" si="1"/>
        <v>2</v>
      </c>
      <c r="M63" t="str">
        <f t="shared" si="2"/>
        <v>0-2 Years</v>
      </c>
      <c r="N63">
        <v>1</v>
      </c>
    </row>
    <row r="64" spans="1:14" x14ac:dyDescent="0.35">
      <c r="A64" t="s">
        <v>47</v>
      </c>
      <c r="B64" t="s">
        <v>29</v>
      </c>
      <c r="C64">
        <v>80</v>
      </c>
      <c r="D64">
        <v>72</v>
      </c>
      <c r="E64" t="s">
        <v>7</v>
      </c>
      <c r="F64">
        <v>2023</v>
      </c>
      <c r="G64" s="1">
        <v>45200</v>
      </c>
      <c r="H64" t="str">
        <f>_xlfn.XLOOKUP(B64,Data!T:T,Data!W:W)</f>
        <v>South</v>
      </c>
      <c r="I64" s="1">
        <f>_xlfn.XLOOKUP($B64,Data!$T:$T,Data!U:U)</f>
        <v>43525</v>
      </c>
      <c r="J64" s="1" t="str">
        <f>IF(_xlfn.XLOOKUP($B64,Data!$T:$T,Data!V:V)=0,"",_xlfn.XLOOKUP($B64,Data!$T:$T,Data!V:V))</f>
        <v/>
      </c>
      <c r="K64" t="str">
        <f t="shared" si="0"/>
        <v>Active</v>
      </c>
      <c r="L64">
        <f t="shared" si="1"/>
        <v>5</v>
      </c>
      <c r="M64" t="str">
        <f t="shared" si="2"/>
        <v>5-7 Years</v>
      </c>
      <c r="N64">
        <v>3</v>
      </c>
    </row>
    <row r="65" spans="1:14" x14ac:dyDescent="0.35">
      <c r="A65" t="s">
        <v>31</v>
      </c>
      <c r="B65" t="s">
        <v>19</v>
      </c>
      <c r="C65">
        <v>4</v>
      </c>
      <c r="D65">
        <v>3</v>
      </c>
      <c r="E65" t="s">
        <v>7</v>
      </c>
      <c r="F65">
        <v>2023</v>
      </c>
      <c r="G65" s="1">
        <v>45200</v>
      </c>
      <c r="H65" t="str">
        <f>_xlfn.XLOOKUP(B65,Data!T:T,Data!W:W)</f>
        <v>South</v>
      </c>
      <c r="I65" s="1">
        <f>_xlfn.XLOOKUP($B65,Data!$T:$T,Data!U:U)</f>
        <v>43922</v>
      </c>
      <c r="J65" s="1" t="str">
        <f>IF(_xlfn.XLOOKUP($B65,Data!$T:$T,Data!V:V)=0,"",_xlfn.XLOOKUP($B65,Data!$T:$T,Data!V:V))</f>
        <v/>
      </c>
      <c r="K65" t="str">
        <f t="shared" si="0"/>
        <v>Active</v>
      </c>
      <c r="L65">
        <f t="shared" si="1"/>
        <v>4</v>
      </c>
      <c r="M65" t="str">
        <f t="shared" si="2"/>
        <v>3-4 Years</v>
      </c>
      <c r="N65">
        <v>2</v>
      </c>
    </row>
    <row r="66" spans="1:14" x14ac:dyDescent="0.35">
      <c r="A66" t="s">
        <v>31</v>
      </c>
      <c r="B66" t="s">
        <v>21</v>
      </c>
      <c r="C66">
        <v>3</v>
      </c>
      <c r="D66">
        <v>3</v>
      </c>
      <c r="E66" t="s">
        <v>7</v>
      </c>
      <c r="F66">
        <v>2023</v>
      </c>
      <c r="G66" s="1">
        <v>45200</v>
      </c>
      <c r="H66" t="str">
        <f>_xlfn.XLOOKUP(B66,Data!T:T,Data!W:W)</f>
        <v>North</v>
      </c>
      <c r="I66" s="1">
        <f>_xlfn.XLOOKUP($B66,Data!$T:$T,Data!U:U)</f>
        <v>42522</v>
      </c>
      <c r="J66" s="1" t="str">
        <f>IF(_xlfn.XLOOKUP($B66,Data!$T:$T,Data!V:V)=0,"",_xlfn.XLOOKUP($B66,Data!$T:$T,Data!V:V))</f>
        <v/>
      </c>
      <c r="K66" t="str">
        <f t="shared" ref="K66:K129" si="3">IF(AND(ISBLANK(J66),I66&gt;G66),"Active",IF(I66&gt;G66,"Inactive",IF(J66&gt;G66,"Active","Inactive")))</f>
        <v>Active</v>
      </c>
      <c r="L66">
        <f t="shared" si="1"/>
        <v>7</v>
      </c>
      <c r="M66" t="str">
        <f t="shared" si="2"/>
        <v>5-7 Years</v>
      </c>
      <c r="N66">
        <v>3</v>
      </c>
    </row>
    <row r="67" spans="1:14" x14ac:dyDescent="0.35">
      <c r="A67" t="s">
        <v>31</v>
      </c>
      <c r="B67" t="s">
        <v>23</v>
      </c>
      <c r="C67">
        <v>4</v>
      </c>
      <c r="D67">
        <v>3</v>
      </c>
      <c r="E67" t="s">
        <v>7</v>
      </c>
      <c r="F67">
        <v>2023</v>
      </c>
      <c r="G67" s="1">
        <v>45200</v>
      </c>
      <c r="H67" t="str">
        <f>_xlfn.XLOOKUP(B67,Data!T:T,Data!W:W)</f>
        <v>North</v>
      </c>
      <c r="I67" s="1">
        <f>_xlfn.XLOOKUP($B67,Data!$T:$T,Data!U:U)</f>
        <v>44440</v>
      </c>
      <c r="J67" s="1" t="str">
        <f>IF(_xlfn.XLOOKUP($B67,Data!$T:$T,Data!V:V)=0,"",_xlfn.XLOOKUP($B67,Data!$T:$T,Data!V:V))</f>
        <v/>
      </c>
      <c r="K67" t="str">
        <f t="shared" si="3"/>
        <v>Active</v>
      </c>
      <c r="L67">
        <f t="shared" ref="L67:L130" si="4">ROUND((G67-I67)/365,0)</f>
        <v>2</v>
      </c>
      <c r="M67" t="str">
        <f t="shared" ref="M67:M130" si="5">IF(L67&lt;=2,"0-2 Years",IF(L67&lt;=4,"3-4 Years",IF(L67&lt;=7,"5-7 Years",IF(L67&lt;=10,"8-10 Years","11-14 Years"))))</f>
        <v>0-2 Years</v>
      </c>
      <c r="N67">
        <v>1</v>
      </c>
    </row>
    <row r="68" spans="1:14" x14ac:dyDescent="0.35">
      <c r="A68" t="s">
        <v>31</v>
      </c>
      <c r="B68" t="s">
        <v>24</v>
      </c>
      <c r="C68">
        <v>2</v>
      </c>
      <c r="D68">
        <v>2</v>
      </c>
      <c r="E68" t="s">
        <v>7</v>
      </c>
      <c r="F68">
        <v>2023</v>
      </c>
      <c r="G68" s="1">
        <v>45200</v>
      </c>
      <c r="H68" t="str">
        <f>_xlfn.XLOOKUP(B68,Data!T:T,Data!W:W)</f>
        <v>North</v>
      </c>
      <c r="I68" s="1">
        <f>_xlfn.XLOOKUP($B68,Data!$T:$T,Data!U:U)</f>
        <v>40483</v>
      </c>
      <c r="J68" s="1" t="str">
        <f>IF(_xlfn.XLOOKUP($B68,Data!$T:$T,Data!V:V)=0,"",_xlfn.XLOOKUP($B68,Data!$T:$T,Data!V:V))</f>
        <v/>
      </c>
      <c r="K68" t="str">
        <f t="shared" si="3"/>
        <v>Active</v>
      </c>
      <c r="L68">
        <f t="shared" si="4"/>
        <v>13</v>
      </c>
      <c r="M68" t="str">
        <f t="shared" si="5"/>
        <v>11-14 Years</v>
      </c>
      <c r="N68">
        <v>5</v>
      </c>
    </row>
    <row r="69" spans="1:14" x14ac:dyDescent="0.35">
      <c r="A69" t="s">
        <v>31</v>
      </c>
      <c r="B69" t="s">
        <v>25</v>
      </c>
      <c r="C69">
        <v>1</v>
      </c>
      <c r="D69">
        <v>1</v>
      </c>
      <c r="E69" t="s">
        <v>7</v>
      </c>
      <c r="F69">
        <v>2023</v>
      </c>
      <c r="G69" s="1">
        <v>45200</v>
      </c>
      <c r="H69" t="str">
        <f>_xlfn.XLOOKUP(B69,Data!T:T,Data!W:W)</f>
        <v>South</v>
      </c>
      <c r="I69" s="1">
        <f>_xlfn.XLOOKUP($B69,Data!$T:$T,Data!U:U)</f>
        <v>44470</v>
      </c>
      <c r="J69" s="1" t="str">
        <f>IF(_xlfn.XLOOKUP($B69,Data!$T:$T,Data!V:V)=0,"",_xlfn.XLOOKUP($B69,Data!$T:$T,Data!V:V))</f>
        <v/>
      </c>
      <c r="K69" t="str">
        <f t="shared" si="3"/>
        <v>Active</v>
      </c>
      <c r="L69">
        <f t="shared" si="4"/>
        <v>2</v>
      </c>
      <c r="M69" t="str">
        <f t="shared" si="5"/>
        <v>0-2 Years</v>
      </c>
      <c r="N69">
        <v>1</v>
      </c>
    </row>
    <row r="70" spans="1:14" x14ac:dyDescent="0.35">
      <c r="A70" t="s">
        <v>31</v>
      </c>
      <c r="B70" t="s">
        <v>26</v>
      </c>
      <c r="C70">
        <v>2</v>
      </c>
      <c r="D70">
        <v>3</v>
      </c>
      <c r="E70" t="s">
        <v>7</v>
      </c>
      <c r="F70">
        <v>2023</v>
      </c>
      <c r="G70" s="1">
        <v>45200</v>
      </c>
      <c r="H70" t="str">
        <f>_xlfn.XLOOKUP(B70,Data!T:T,Data!W:W)</f>
        <v>South</v>
      </c>
      <c r="I70" s="1">
        <f>_xlfn.XLOOKUP($B70,Data!$T:$T,Data!U:U)</f>
        <v>43344</v>
      </c>
      <c r="J70" s="1" t="str">
        <f>IF(_xlfn.XLOOKUP($B70,Data!$T:$T,Data!V:V)=0,"",_xlfn.XLOOKUP($B70,Data!$T:$T,Data!V:V))</f>
        <v/>
      </c>
      <c r="K70" t="str">
        <f t="shared" si="3"/>
        <v>Active</v>
      </c>
      <c r="L70">
        <f t="shared" si="4"/>
        <v>5</v>
      </c>
      <c r="M70" t="str">
        <f t="shared" si="5"/>
        <v>5-7 Years</v>
      </c>
      <c r="N70">
        <v>3</v>
      </c>
    </row>
    <row r="71" spans="1:14" x14ac:dyDescent="0.35">
      <c r="A71" t="s">
        <v>31</v>
      </c>
      <c r="B71" t="s">
        <v>27</v>
      </c>
      <c r="C71">
        <v>1</v>
      </c>
      <c r="D71">
        <v>2</v>
      </c>
      <c r="E71" t="s">
        <v>7</v>
      </c>
      <c r="F71">
        <v>2023</v>
      </c>
      <c r="G71" s="1">
        <v>45200</v>
      </c>
      <c r="H71" t="str">
        <f>_xlfn.XLOOKUP(B71,Data!T:T,Data!W:W)</f>
        <v>North</v>
      </c>
      <c r="I71" s="1">
        <f>_xlfn.XLOOKUP($B71,Data!$T:$T,Data!U:U)</f>
        <v>45200</v>
      </c>
      <c r="J71" s="1" t="str">
        <f>IF(_xlfn.XLOOKUP($B71,Data!$T:$T,Data!V:V)=0,"",_xlfn.XLOOKUP($B71,Data!$T:$T,Data!V:V))</f>
        <v/>
      </c>
      <c r="K71" t="str">
        <f t="shared" si="3"/>
        <v>Active</v>
      </c>
      <c r="L71">
        <f t="shared" si="4"/>
        <v>0</v>
      </c>
      <c r="M71" t="str">
        <f t="shared" si="5"/>
        <v>0-2 Years</v>
      </c>
      <c r="N71">
        <v>1</v>
      </c>
    </row>
    <row r="72" spans="1:14" x14ac:dyDescent="0.35">
      <c r="A72" t="s">
        <v>31</v>
      </c>
      <c r="B72" t="s">
        <v>28</v>
      </c>
      <c r="C72">
        <v>0</v>
      </c>
      <c r="D72">
        <v>0</v>
      </c>
      <c r="E72" t="s">
        <v>7</v>
      </c>
      <c r="F72">
        <v>2023</v>
      </c>
      <c r="G72" s="1">
        <v>45200</v>
      </c>
      <c r="H72" t="str">
        <f>_xlfn.XLOOKUP(B72,Data!T:T,Data!W:W)</f>
        <v>North</v>
      </c>
      <c r="I72" s="1">
        <f>_xlfn.XLOOKUP($B72,Data!$T:$T,Data!U:U)</f>
        <v>44593</v>
      </c>
      <c r="J72" s="1">
        <f>IF(_xlfn.XLOOKUP($B72,Data!$T:$T,Data!V:V)=0,"",_xlfn.XLOOKUP($B72,Data!$T:$T,Data!V:V))</f>
        <v>45169</v>
      </c>
      <c r="K72" t="str">
        <f t="shared" si="3"/>
        <v>Inactive</v>
      </c>
      <c r="L72">
        <f t="shared" si="4"/>
        <v>2</v>
      </c>
      <c r="M72" t="str">
        <f t="shared" si="5"/>
        <v>0-2 Years</v>
      </c>
      <c r="N72">
        <v>1</v>
      </c>
    </row>
    <row r="73" spans="1:14" x14ac:dyDescent="0.35">
      <c r="A73" t="s">
        <v>31</v>
      </c>
      <c r="B73" t="s">
        <v>29</v>
      </c>
      <c r="C73">
        <v>3</v>
      </c>
      <c r="D73">
        <v>3</v>
      </c>
      <c r="E73" t="s">
        <v>7</v>
      </c>
      <c r="F73">
        <v>2023</v>
      </c>
      <c r="G73" s="1">
        <v>45200</v>
      </c>
      <c r="H73" t="str">
        <f>_xlfn.XLOOKUP(B73,Data!T:T,Data!W:W)</f>
        <v>South</v>
      </c>
      <c r="I73" s="1">
        <f>_xlfn.XLOOKUP($B73,Data!$T:$T,Data!U:U)</f>
        <v>43525</v>
      </c>
      <c r="J73" s="1" t="str">
        <f>IF(_xlfn.XLOOKUP($B73,Data!$T:$T,Data!V:V)=0,"",_xlfn.XLOOKUP($B73,Data!$T:$T,Data!V:V))</f>
        <v/>
      </c>
      <c r="K73" t="str">
        <f t="shared" si="3"/>
        <v>Active</v>
      </c>
      <c r="L73">
        <f t="shared" si="4"/>
        <v>5</v>
      </c>
      <c r="M73" t="str">
        <f t="shared" si="5"/>
        <v>5-7 Years</v>
      </c>
      <c r="N73">
        <v>3</v>
      </c>
    </row>
    <row r="74" spans="1:14" x14ac:dyDescent="0.35">
      <c r="A74" t="s">
        <v>47</v>
      </c>
      <c r="B74" t="s">
        <v>19</v>
      </c>
      <c r="C74">
        <v>55</v>
      </c>
      <c r="D74">
        <v>67</v>
      </c>
      <c r="E74" t="s">
        <v>8</v>
      </c>
      <c r="F74">
        <v>2023</v>
      </c>
      <c r="G74" s="1">
        <v>45231</v>
      </c>
      <c r="H74" t="str">
        <f>_xlfn.XLOOKUP(B74,Data!T:T,Data!W:W)</f>
        <v>South</v>
      </c>
      <c r="I74" s="1">
        <f>_xlfn.XLOOKUP($B74,Data!$T:$T,Data!U:U)</f>
        <v>43922</v>
      </c>
      <c r="J74" s="1" t="str">
        <f>IF(_xlfn.XLOOKUP($B74,Data!$T:$T,Data!V:V)=0,"",_xlfn.XLOOKUP($B74,Data!$T:$T,Data!V:V))</f>
        <v/>
      </c>
      <c r="K74" t="str">
        <f t="shared" si="3"/>
        <v>Active</v>
      </c>
      <c r="L74">
        <f t="shared" si="4"/>
        <v>4</v>
      </c>
      <c r="M74" t="str">
        <f t="shared" si="5"/>
        <v>3-4 Years</v>
      </c>
      <c r="N74">
        <v>2</v>
      </c>
    </row>
    <row r="75" spans="1:14" x14ac:dyDescent="0.35">
      <c r="A75" t="s">
        <v>47</v>
      </c>
      <c r="B75" t="s">
        <v>21</v>
      </c>
      <c r="C75">
        <v>70</v>
      </c>
      <c r="D75">
        <v>67</v>
      </c>
      <c r="E75" t="s">
        <v>8</v>
      </c>
      <c r="F75">
        <v>2023</v>
      </c>
      <c r="G75" s="1">
        <v>45231</v>
      </c>
      <c r="H75" t="str">
        <f>_xlfn.XLOOKUP(B75,Data!T:T,Data!W:W)</f>
        <v>North</v>
      </c>
      <c r="I75" s="1">
        <f>_xlfn.XLOOKUP($B75,Data!$T:$T,Data!U:U)</f>
        <v>42522</v>
      </c>
      <c r="J75" s="1" t="str">
        <f>IF(_xlfn.XLOOKUP($B75,Data!$T:$T,Data!V:V)=0,"",_xlfn.XLOOKUP($B75,Data!$T:$T,Data!V:V))</f>
        <v/>
      </c>
      <c r="K75" t="str">
        <f t="shared" si="3"/>
        <v>Active</v>
      </c>
      <c r="L75">
        <f t="shared" si="4"/>
        <v>7</v>
      </c>
      <c r="M75" t="str">
        <f t="shared" si="5"/>
        <v>5-7 Years</v>
      </c>
      <c r="N75">
        <v>3</v>
      </c>
    </row>
    <row r="76" spans="1:14" x14ac:dyDescent="0.35">
      <c r="A76" t="s">
        <v>47</v>
      </c>
      <c r="B76" t="s">
        <v>23</v>
      </c>
      <c r="C76">
        <v>127</v>
      </c>
      <c r="D76">
        <v>67</v>
      </c>
      <c r="E76" t="s">
        <v>8</v>
      </c>
      <c r="F76">
        <v>2023</v>
      </c>
      <c r="G76" s="1">
        <v>45231</v>
      </c>
      <c r="H76" t="str">
        <f>_xlfn.XLOOKUP(B76,Data!T:T,Data!W:W)</f>
        <v>North</v>
      </c>
      <c r="I76" s="1">
        <f>_xlfn.XLOOKUP($B76,Data!$T:$T,Data!U:U)</f>
        <v>44440</v>
      </c>
      <c r="J76" s="1" t="str">
        <f>IF(_xlfn.XLOOKUP($B76,Data!$T:$T,Data!V:V)=0,"",_xlfn.XLOOKUP($B76,Data!$T:$T,Data!V:V))</f>
        <v/>
      </c>
      <c r="K76" t="str">
        <f t="shared" si="3"/>
        <v>Active</v>
      </c>
      <c r="L76">
        <f t="shared" si="4"/>
        <v>2</v>
      </c>
      <c r="M76" t="str">
        <f t="shared" si="5"/>
        <v>0-2 Years</v>
      </c>
      <c r="N76">
        <v>1</v>
      </c>
    </row>
    <row r="77" spans="1:14" x14ac:dyDescent="0.35">
      <c r="A77" t="s">
        <v>47</v>
      </c>
      <c r="B77" t="s">
        <v>24</v>
      </c>
      <c r="C77">
        <v>66</v>
      </c>
      <c r="D77">
        <v>53</v>
      </c>
      <c r="E77" t="s">
        <v>8</v>
      </c>
      <c r="F77">
        <v>2023</v>
      </c>
      <c r="G77" s="1">
        <v>45231</v>
      </c>
      <c r="H77" t="str">
        <f>_xlfn.XLOOKUP(B77,Data!T:T,Data!W:W)</f>
        <v>North</v>
      </c>
      <c r="I77" s="1">
        <f>_xlfn.XLOOKUP($B77,Data!$T:$T,Data!U:U)</f>
        <v>40483</v>
      </c>
      <c r="J77" s="1" t="str">
        <f>IF(_xlfn.XLOOKUP($B77,Data!$T:$T,Data!V:V)=0,"",_xlfn.XLOOKUP($B77,Data!$T:$T,Data!V:V))</f>
        <v/>
      </c>
      <c r="K77" t="str">
        <f t="shared" si="3"/>
        <v>Active</v>
      </c>
      <c r="L77">
        <f t="shared" si="4"/>
        <v>13</v>
      </c>
      <c r="M77" t="str">
        <f t="shared" si="5"/>
        <v>11-14 Years</v>
      </c>
      <c r="N77">
        <v>5</v>
      </c>
    </row>
    <row r="78" spans="1:14" x14ac:dyDescent="0.35">
      <c r="A78" t="s">
        <v>47</v>
      </c>
      <c r="B78" t="s">
        <v>25</v>
      </c>
      <c r="C78">
        <v>26</v>
      </c>
      <c r="D78">
        <v>33</v>
      </c>
      <c r="E78" t="s">
        <v>8</v>
      </c>
      <c r="F78">
        <v>2023</v>
      </c>
      <c r="G78" s="1">
        <v>45231</v>
      </c>
      <c r="H78" t="str">
        <f>_xlfn.XLOOKUP(B78,Data!T:T,Data!W:W)</f>
        <v>South</v>
      </c>
      <c r="I78" s="1">
        <f>_xlfn.XLOOKUP($B78,Data!$T:$T,Data!U:U)</f>
        <v>44470</v>
      </c>
      <c r="J78" s="1" t="str">
        <f>IF(_xlfn.XLOOKUP($B78,Data!$T:$T,Data!V:V)=0,"",_xlfn.XLOOKUP($B78,Data!$T:$T,Data!V:V))</f>
        <v/>
      </c>
      <c r="K78" t="str">
        <f t="shared" si="3"/>
        <v>Active</v>
      </c>
      <c r="L78">
        <f t="shared" si="4"/>
        <v>2</v>
      </c>
      <c r="M78" t="str">
        <f t="shared" si="5"/>
        <v>0-2 Years</v>
      </c>
      <c r="N78">
        <v>1</v>
      </c>
    </row>
    <row r="79" spans="1:14" x14ac:dyDescent="0.35">
      <c r="A79" t="s">
        <v>47</v>
      </c>
      <c r="B79" t="s">
        <v>26</v>
      </c>
      <c r="C79">
        <v>50</v>
      </c>
      <c r="D79">
        <v>80</v>
      </c>
      <c r="E79" t="s">
        <v>8</v>
      </c>
      <c r="F79">
        <v>2023</v>
      </c>
      <c r="G79" s="1">
        <v>45231</v>
      </c>
      <c r="H79" t="str">
        <f>_xlfn.XLOOKUP(B79,Data!T:T,Data!W:W)</f>
        <v>South</v>
      </c>
      <c r="I79" s="1">
        <f>_xlfn.XLOOKUP($B79,Data!$T:$T,Data!U:U)</f>
        <v>43344</v>
      </c>
      <c r="J79" s="1" t="str">
        <f>IF(_xlfn.XLOOKUP($B79,Data!$T:$T,Data!V:V)=0,"",_xlfn.XLOOKUP($B79,Data!$T:$T,Data!V:V))</f>
        <v/>
      </c>
      <c r="K79" t="str">
        <f t="shared" si="3"/>
        <v>Active</v>
      </c>
      <c r="L79">
        <f t="shared" si="4"/>
        <v>5</v>
      </c>
      <c r="M79" t="str">
        <f t="shared" si="5"/>
        <v>5-7 Years</v>
      </c>
      <c r="N79">
        <v>3</v>
      </c>
    </row>
    <row r="80" spans="1:14" x14ac:dyDescent="0.35">
      <c r="A80" t="s">
        <v>47</v>
      </c>
      <c r="B80" t="s">
        <v>27</v>
      </c>
      <c r="C80">
        <v>16</v>
      </c>
      <c r="D80">
        <v>53</v>
      </c>
      <c r="E80" t="s">
        <v>8</v>
      </c>
      <c r="F80">
        <v>2023</v>
      </c>
      <c r="G80" s="1">
        <v>45231</v>
      </c>
      <c r="H80" t="str">
        <f>_xlfn.XLOOKUP(B80,Data!T:T,Data!W:W)</f>
        <v>North</v>
      </c>
      <c r="I80" s="1">
        <f>_xlfn.XLOOKUP($B80,Data!$T:$T,Data!U:U)</f>
        <v>45200</v>
      </c>
      <c r="J80" s="1" t="str">
        <f>IF(_xlfn.XLOOKUP($B80,Data!$T:$T,Data!V:V)=0,"",_xlfn.XLOOKUP($B80,Data!$T:$T,Data!V:V))</f>
        <v/>
      </c>
      <c r="K80" t="str">
        <f t="shared" si="3"/>
        <v>Active</v>
      </c>
      <c r="L80">
        <f t="shared" si="4"/>
        <v>0</v>
      </c>
      <c r="M80" t="str">
        <f t="shared" si="5"/>
        <v>0-2 Years</v>
      </c>
      <c r="N80">
        <v>1</v>
      </c>
    </row>
    <row r="81" spans="1:14" x14ac:dyDescent="0.35">
      <c r="A81" t="s">
        <v>47</v>
      </c>
      <c r="B81" t="s">
        <v>28</v>
      </c>
      <c r="C81">
        <v>0</v>
      </c>
      <c r="D81">
        <v>0</v>
      </c>
      <c r="E81" t="s">
        <v>8</v>
      </c>
      <c r="F81">
        <v>2023</v>
      </c>
      <c r="G81" s="1">
        <v>45231</v>
      </c>
      <c r="H81" t="str">
        <f>_xlfn.XLOOKUP(B81,Data!T:T,Data!W:W)</f>
        <v>North</v>
      </c>
      <c r="I81" s="1">
        <f>_xlfn.XLOOKUP($B81,Data!$T:$T,Data!U:U)</f>
        <v>44593</v>
      </c>
      <c r="J81" s="1">
        <f>IF(_xlfn.XLOOKUP($B81,Data!$T:$T,Data!V:V)=0,"",_xlfn.XLOOKUP($B81,Data!$T:$T,Data!V:V))</f>
        <v>45169</v>
      </c>
      <c r="K81" t="str">
        <f t="shared" si="3"/>
        <v>Inactive</v>
      </c>
      <c r="L81">
        <f t="shared" si="4"/>
        <v>2</v>
      </c>
      <c r="M81" t="str">
        <f t="shared" si="5"/>
        <v>0-2 Years</v>
      </c>
      <c r="N81">
        <v>1</v>
      </c>
    </row>
    <row r="82" spans="1:14" x14ac:dyDescent="0.35">
      <c r="A82" t="s">
        <v>47</v>
      </c>
      <c r="B82" t="s">
        <v>29</v>
      </c>
      <c r="C82">
        <v>72</v>
      </c>
      <c r="D82">
        <v>67</v>
      </c>
      <c r="E82" t="s">
        <v>8</v>
      </c>
      <c r="F82">
        <v>2023</v>
      </c>
      <c r="G82" s="1">
        <v>45231</v>
      </c>
      <c r="H82" t="str">
        <f>_xlfn.XLOOKUP(B82,Data!T:T,Data!W:W)</f>
        <v>South</v>
      </c>
      <c r="I82" s="1">
        <f>_xlfn.XLOOKUP($B82,Data!$T:$T,Data!U:U)</f>
        <v>43525</v>
      </c>
      <c r="J82" s="1" t="str">
        <f>IF(_xlfn.XLOOKUP($B82,Data!$T:$T,Data!V:V)=0,"",_xlfn.XLOOKUP($B82,Data!$T:$T,Data!V:V))</f>
        <v/>
      </c>
      <c r="K82" t="str">
        <f t="shared" si="3"/>
        <v>Active</v>
      </c>
      <c r="L82">
        <f t="shared" si="4"/>
        <v>5</v>
      </c>
      <c r="M82" t="str">
        <f t="shared" si="5"/>
        <v>5-7 Years</v>
      </c>
      <c r="N82">
        <v>3</v>
      </c>
    </row>
    <row r="83" spans="1:14" x14ac:dyDescent="0.35">
      <c r="A83" t="s">
        <v>31</v>
      </c>
      <c r="B83" t="s">
        <v>19</v>
      </c>
      <c r="C83">
        <v>2</v>
      </c>
      <c r="D83">
        <v>3</v>
      </c>
      <c r="E83" t="s">
        <v>8</v>
      </c>
      <c r="F83">
        <v>2023</v>
      </c>
      <c r="G83" s="1">
        <v>45231</v>
      </c>
      <c r="H83" t="str">
        <f>_xlfn.XLOOKUP(B83,Data!T:T,Data!W:W)</f>
        <v>South</v>
      </c>
      <c r="I83" s="1">
        <f>_xlfn.XLOOKUP($B83,Data!$T:$T,Data!U:U)</f>
        <v>43922</v>
      </c>
      <c r="J83" s="1" t="str">
        <f>IF(_xlfn.XLOOKUP($B83,Data!$T:$T,Data!V:V)=0,"",_xlfn.XLOOKUP($B83,Data!$T:$T,Data!V:V))</f>
        <v/>
      </c>
      <c r="K83" t="str">
        <f t="shared" si="3"/>
        <v>Active</v>
      </c>
      <c r="L83">
        <f t="shared" si="4"/>
        <v>4</v>
      </c>
      <c r="M83" t="str">
        <f t="shared" si="5"/>
        <v>3-4 Years</v>
      </c>
      <c r="N83">
        <v>2</v>
      </c>
    </row>
    <row r="84" spans="1:14" x14ac:dyDescent="0.35">
      <c r="A84" t="s">
        <v>31</v>
      </c>
      <c r="B84" t="s">
        <v>21</v>
      </c>
      <c r="C84">
        <v>3</v>
      </c>
      <c r="D84">
        <v>3</v>
      </c>
      <c r="E84" t="s">
        <v>8</v>
      </c>
      <c r="F84">
        <v>2023</v>
      </c>
      <c r="G84" s="1">
        <v>45231</v>
      </c>
      <c r="H84" t="str">
        <f>_xlfn.XLOOKUP(B84,Data!T:T,Data!W:W)</f>
        <v>North</v>
      </c>
      <c r="I84" s="1">
        <f>_xlfn.XLOOKUP($B84,Data!$T:$T,Data!U:U)</f>
        <v>42522</v>
      </c>
      <c r="J84" s="1" t="str">
        <f>IF(_xlfn.XLOOKUP($B84,Data!$T:$T,Data!V:V)=0,"",_xlfn.XLOOKUP($B84,Data!$T:$T,Data!V:V))</f>
        <v/>
      </c>
      <c r="K84" t="str">
        <f t="shared" si="3"/>
        <v>Active</v>
      </c>
      <c r="L84">
        <f t="shared" si="4"/>
        <v>7</v>
      </c>
      <c r="M84" t="str">
        <f t="shared" si="5"/>
        <v>5-7 Years</v>
      </c>
      <c r="N84">
        <v>3</v>
      </c>
    </row>
    <row r="85" spans="1:14" x14ac:dyDescent="0.35">
      <c r="A85" t="s">
        <v>31</v>
      </c>
      <c r="B85" t="s">
        <v>23</v>
      </c>
      <c r="C85">
        <v>4</v>
      </c>
      <c r="D85">
        <v>3</v>
      </c>
      <c r="E85" t="s">
        <v>8</v>
      </c>
      <c r="F85">
        <v>2023</v>
      </c>
      <c r="G85" s="1">
        <v>45231</v>
      </c>
      <c r="H85" t="str">
        <f>_xlfn.XLOOKUP(B85,Data!T:T,Data!W:W)</f>
        <v>North</v>
      </c>
      <c r="I85" s="1">
        <f>_xlfn.XLOOKUP($B85,Data!$T:$T,Data!U:U)</f>
        <v>44440</v>
      </c>
      <c r="J85" s="1" t="str">
        <f>IF(_xlfn.XLOOKUP($B85,Data!$T:$T,Data!V:V)=0,"",_xlfn.XLOOKUP($B85,Data!$T:$T,Data!V:V))</f>
        <v/>
      </c>
      <c r="K85" t="str">
        <f t="shared" si="3"/>
        <v>Active</v>
      </c>
      <c r="L85">
        <f t="shared" si="4"/>
        <v>2</v>
      </c>
      <c r="M85" t="str">
        <f t="shared" si="5"/>
        <v>0-2 Years</v>
      </c>
      <c r="N85">
        <v>1</v>
      </c>
    </row>
    <row r="86" spans="1:14" x14ac:dyDescent="0.35">
      <c r="A86" t="s">
        <v>31</v>
      </c>
      <c r="B86" t="s">
        <v>24</v>
      </c>
      <c r="C86">
        <v>3</v>
      </c>
      <c r="D86">
        <v>2</v>
      </c>
      <c r="E86" t="s">
        <v>8</v>
      </c>
      <c r="F86">
        <v>2023</v>
      </c>
      <c r="G86" s="1">
        <v>45231</v>
      </c>
      <c r="H86" t="str">
        <f>_xlfn.XLOOKUP(B86,Data!T:T,Data!W:W)</f>
        <v>North</v>
      </c>
      <c r="I86" s="1">
        <f>_xlfn.XLOOKUP($B86,Data!$T:$T,Data!U:U)</f>
        <v>40483</v>
      </c>
      <c r="J86" s="1" t="str">
        <f>IF(_xlfn.XLOOKUP($B86,Data!$T:$T,Data!V:V)=0,"",_xlfn.XLOOKUP($B86,Data!$T:$T,Data!V:V))</f>
        <v/>
      </c>
      <c r="K86" t="str">
        <f t="shared" si="3"/>
        <v>Active</v>
      </c>
      <c r="L86">
        <f t="shared" si="4"/>
        <v>13</v>
      </c>
      <c r="M86" t="str">
        <f t="shared" si="5"/>
        <v>11-14 Years</v>
      </c>
      <c r="N86">
        <v>5</v>
      </c>
    </row>
    <row r="87" spans="1:14" x14ac:dyDescent="0.35">
      <c r="A87" t="s">
        <v>31</v>
      </c>
      <c r="B87" t="s">
        <v>25</v>
      </c>
      <c r="C87">
        <v>1</v>
      </c>
      <c r="D87">
        <v>1</v>
      </c>
      <c r="E87" t="s">
        <v>8</v>
      </c>
      <c r="F87">
        <v>2023</v>
      </c>
      <c r="G87" s="1">
        <v>45231</v>
      </c>
      <c r="H87" t="str">
        <f>_xlfn.XLOOKUP(B87,Data!T:T,Data!W:W)</f>
        <v>South</v>
      </c>
      <c r="I87" s="1">
        <f>_xlfn.XLOOKUP($B87,Data!$T:$T,Data!U:U)</f>
        <v>44470</v>
      </c>
      <c r="J87" s="1" t="str">
        <f>IF(_xlfn.XLOOKUP($B87,Data!$T:$T,Data!V:V)=0,"",_xlfn.XLOOKUP($B87,Data!$T:$T,Data!V:V))</f>
        <v/>
      </c>
      <c r="K87" t="str">
        <f t="shared" si="3"/>
        <v>Active</v>
      </c>
      <c r="L87">
        <f t="shared" si="4"/>
        <v>2</v>
      </c>
      <c r="M87" t="str">
        <f t="shared" si="5"/>
        <v>0-2 Years</v>
      </c>
      <c r="N87">
        <v>1</v>
      </c>
    </row>
    <row r="88" spans="1:14" x14ac:dyDescent="0.35">
      <c r="A88" t="s">
        <v>31</v>
      </c>
      <c r="B88" t="s">
        <v>26</v>
      </c>
      <c r="C88">
        <v>2</v>
      </c>
      <c r="D88">
        <v>3</v>
      </c>
      <c r="E88" t="s">
        <v>8</v>
      </c>
      <c r="F88">
        <v>2023</v>
      </c>
      <c r="G88" s="1">
        <v>45231</v>
      </c>
      <c r="H88" t="str">
        <f>_xlfn.XLOOKUP(B88,Data!T:T,Data!W:W)</f>
        <v>South</v>
      </c>
      <c r="I88" s="1">
        <f>_xlfn.XLOOKUP($B88,Data!$T:$T,Data!U:U)</f>
        <v>43344</v>
      </c>
      <c r="J88" s="1" t="str">
        <f>IF(_xlfn.XLOOKUP($B88,Data!$T:$T,Data!V:V)=0,"",_xlfn.XLOOKUP($B88,Data!$T:$T,Data!V:V))</f>
        <v/>
      </c>
      <c r="K88" t="str">
        <f t="shared" si="3"/>
        <v>Active</v>
      </c>
      <c r="L88">
        <f t="shared" si="4"/>
        <v>5</v>
      </c>
      <c r="M88" t="str">
        <f t="shared" si="5"/>
        <v>5-7 Years</v>
      </c>
      <c r="N88">
        <v>3</v>
      </c>
    </row>
    <row r="89" spans="1:14" x14ac:dyDescent="0.35">
      <c r="A89" t="s">
        <v>31</v>
      </c>
      <c r="B89" t="s">
        <v>27</v>
      </c>
      <c r="C89">
        <v>1</v>
      </c>
      <c r="D89">
        <v>2</v>
      </c>
      <c r="E89" t="s">
        <v>8</v>
      </c>
      <c r="F89">
        <v>2023</v>
      </c>
      <c r="G89" s="1">
        <v>45231</v>
      </c>
      <c r="H89" t="str">
        <f>_xlfn.XLOOKUP(B89,Data!T:T,Data!W:W)</f>
        <v>North</v>
      </c>
      <c r="I89" s="1">
        <f>_xlfn.XLOOKUP($B89,Data!$T:$T,Data!U:U)</f>
        <v>45200</v>
      </c>
      <c r="J89" s="1" t="str">
        <f>IF(_xlfn.XLOOKUP($B89,Data!$T:$T,Data!V:V)=0,"",_xlfn.XLOOKUP($B89,Data!$T:$T,Data!V:V))</f>
        <v/>
      </c>
      <c r="K89" t="str">
        <f t="shared" si="3"/>
        <v>Active</v>
      </c>
      <c r="L89">
        <f t="shared" si="4"/>
        <v>0</v>
      </c>
      <c r="M89" t="str">
        <f t="shared" si="5"/>
        <v>0-2 Years</v>
      </c>
      <c r="N89">
        <v>1</v>
      </c>
    </row>
    <row r="90" spans="1:14" x14ac:dyDescent="0.35">
      <c r="A90" t="s">
        <v>31</v>
      </c>
      <c r="B90" t="s">
        <v>28</v>
      </c>
      <c r="C90">
        <v>0</v>
      </c>
      <c r="D90">
        <v>0</v>
      </c>
      <c r="E90" t="s">
        <v>8</v>
      </c>
      <c r="F90">
        <v>2023</v>
      </c>
      <c r="G90" s="1">
        <v>45231</v>
      </c>
      <c r="H90" t="str">
        <f>_xlfn.XLOOKUP(B90,Data!T:T,Data!W:W)</f>
        <v>North</v>
      </c>
      <c r="I90" s="1">
        <f>_xlfn.XLOOKUP($B90,Data!$T:$T,Data!U:U)</f>
        <v>44593</v>
      </c>
      <c r="J90" s="1">
        <f>IF(_xlfn.XLOOKUP($B90,Data!$T:$T,Data!V:V)=0,"",_xlfn.XLOOKUP($B90,Data!$T:$T,Data!V:V))</f>
        <v>45169</v>
      </c>
      <c r="K90" t="str">
        <f t="shared" si="3"/>
        <v>Inactive</v>
      </c>
      <c r="L90">
        <f t="shared" si="4"/>
        <v>2</v>
      </c>
      <c r="M90" t="str">
        <f t="shared" si="5"/>
        <v>0-2 Years</v>
      </c>
      <c r="N90">
        <v>1</v>
      </c>
    </row>
    <row r="91" spans="1:14" x14ac:dyDescent="0.35">
      <c r="A91" t="s">
        <v>31</v>
      </c>
      <c r="B91" t="s">
        <v>29</v>
      </c>
      <c r="C91">
        <v>3</v>
      </c>
      <c r="D91">
        <v>3</v>
      </c>
      <c r="E91" t="s">
        <v>8</v>
      </c>
      <c r="F91">
        <v>2023</v>
      </c>
      <c r="G91" s="1">
        <v>45231</v>
      </c>
      <c r="H91" t="str">
        <f>_xlfn.XLOOKUP(B91,Data!T:T,Data!W:W)</f>
        <v>South</v>
      </c>
      <c r="I91" s="1">
        <f>_xlfn.XLOOKUP($B91,Data!$T:$T,Data!U:U)</f>
        <v>43525</v>
      </c>
      <c r="J91" s="1" t="str">
        <f>IF(_xlfn.XLOOKUP($B91,Data!$T:$T,Data!V:V)=0,"",_xlfn.XLOOKUP($B91,Data!$T:$T,Data!V:V))</f>
        <v/>
      </c>
      <c r="K91" t="str">
        <f t="shared" si="3"/>
        <v>Active</v>
      </c>
      <c r="L91">
        <f t="shared" si="4"/>
        <v>5</v>
      </c>
      <c r="M91" t="str">
        <f t="shared" si="5"/>
        <v>5-7 Years</v>
      </c>
      <c r="N91">
        <v>3</v>
      </c>
    </row>
    <row r="92" spans="1:14" x14ac:dyDescent="0.35">
      <c r="A92" t="s">
        <v>47</v>
      </c>
      <c r="B92" t="s">
        <v>19</v>
      </c>
      <c r="C92">
        <v>17</v>
      </c>
      <c r="D92">
        <v>22</v>
      </c>
      <c r="E92" t="s">
        <v>9</v>
      </c>
      <c r="F92">
        <v>2023</v>
      </c>
      <c r="G92" s="1">
        <v>45261</v>
      </c>
      <c r="H92" t="str">
        <f>_xlfn.XLOOKUP(B92,Data!T:T,Data!W:W)</f>
        <v>South</v>
      </c>
      <c r="I92" s="1">
        <f>_xlfn.XLOOKUP($B92,Data!$T:$T,Data!U:U)</f>
        <v>43922</v>
      </c>
      <c r="J92" s="1" t="str">
        <f>IF(_xlfn.XLOOKUP($B92,Data!$T:$T,Data!V:V)=0,"",_xlfn.XLOOKUP($B92,Data!$T:$T,Data!V:V))</f>
        <v/>
      </c>
      <c r="K92" t="str">
        <f t="shared" si="3"/>
        <v>Active</v>
      </c>
      <c r="L92">
        <f t="shared" si="4"/>
        <v>4</v>
      </c>
      <c r="M92" t="str">
        <f t="shared" si="5"/>
        <v>3-4 Years</v>
      </c>
      <c r="N92">
        <v>2</v>
      </c>
    </row>
    <row r="93" spans="1:14" x14ac:dyDescent="0.35">
      <c r="A93" t="s">
        <v>47</v>
      </c>
      <c r="B93" t="s">
        <v>21</v>
      </c>
      <c r="C93">
        <v>18</v>
      </c>
      <c r="D93">
        <v>22</v>
      </c>
      <c r="E93" t="s">
        <v>9</v>
      </c>
      <c r="F93">
        <v>2023</v>
      </c>
      <c r="G93" s="1">
        <v>45261</v>
      </c>
      <c r="H93" t="str">
        <f>_xlfn.XLOOKUP(B93,Data!T:T,Data!W:W)</f>
        <v>North</v>
      </c>
      <c r="I93" s="1">
        <f>_xlfn.XLOOKUP($B93,Data!$T:$T,Data!U:U)</f>
        <v>42522</v>
      </c>
      <c r="J93" s="1" t="str">
        <f>IF(_xlfn.XLOOKUP($B93,Data!$T:$T,Data!V:V)=0,"",_xlfn.XLOOKUP($B93,Data!$T:$T,Data!V:V))</f>
        <v/>
      </c>
      <c r="K93" t="str">
        <f t="shared" si="3"/>
        <v>Active</v>
      </c>
      <c r="L93">
        <f t="shared" si="4"/>
        <v>8</v>
      </c>
      <c r="M93" t="str">
        <f t="shared" si="5"/>
        <v>8-10 Years</v>
      </c>
      <c r="N93">
        <v>4</v>
      </c>
    </row>
    <row r="94" spans="1:14" x14ac:dyDescent="0.35">
      <c r="A94" t="s">
        <v>47</v>
      </c>
      <c r="B94" t="s">
        <v>23</v>
      </c>
      <c r="C94">
        <v>32</v>
      </c>
      <c r="D94">
        <v>22</v>
      </c>
      <c r="E94" t="s">
        <v>9</v>
      </c>
      <c r="F94">
        <v>2023</v>
      </c>
      <c r="G94" s="1">
        <v>45261</v>
      </c>
      <c r="H94" t="str">
        <f>_xlfn.XLOOKUP(B94,Data!T:T,Data!W:W)</f>
        <v>North</v>
      </c>
      <c r="I94" s="1">
        <f>_xlfn.XLOOKUP($B94,Data!$T:$T,Data!U:U)</f>
        <v>44440</v>
      </c>
      <c r="J94" s="1" t="str">
        <f>IF(_xlfn.XLOOKUP($B94,Data!$T:$T,Data!V:V)=0,"",_xlfn.XLOOKUP($B94,Data!$T:$T,Data!V:V))</f>
        <v/>
      </c>
      <c r="K94" t="str">
        <f t="shared" si="3"/>
        <v>Active</v>
      </c>
      <c r="L94">
        <f t="shared" si="4"/>
        <v>2</v>
      </c>
      <c r="M94" t="str">
        <f t="shared" si="5"/>
        <v>0-2 Years</v>
      </c>
      <c r="N94">
        <v>1</v>
      </c>
    </row>
    <row r="95" spans="1:14" x14ac:dyDescent="0.35">
      <c r="A95" t="s">
        <v>47</v>
      </c>
      <c r="B95" t="s">
        <v>24</v>
      </c>
      <c r="C95">
        <v>40</v>
      </c>
      <c r="D95">
        <v>18</v>
      </c>
      <c r="E95" t="s">
        <v>9</v>
      </c>
      <c r="F95">
        <v>2023</v>
      </c>
      <c r="G95" s="1">
        <v>45261</v>
      </c>
      <c r="H95" t="str">
        <f>_xlfn.XLOOKUP(B95,Data!T:T,Data!W:W)</f>
        <v>North</v>
      </c>
      <c r="I95" s="1">
        <f>_xlfn.XLOOKUP($B95,Data!$T:$T,Data!U:U)</f>
        <v>40483</v>
      </c>
      <c r="J95" s="1" t="str">
        <f>IF(_xlfn.XLOOKUP($B95,Data!$T:$T,Data!V:V)=0,"",_xlfn.XLOOKUP($B95,Data!$T:$T,Data!V:V))</f>
        <v/>
      </c>
      <c r="K95" t="str">
        <f t="shared" si="3"/>
        <v>Active</v>
      </c>
      <c r="L95">
        <f t="shared" si="4"/>
        <v>13</v>
      </c>
      <c r="M95" t="str">
        <f t="shared" si="5"/>
        <v>11-14 Years</v>
      </c>
      <c r="N95">
        <v>5</v>
      </c>
    </row>
    <row r="96" spans="1:14" x14ac:dyDescent="0.35">
      <c r="A96" t="s">
        <v>47</v>
      </c>
      <c r="B96" t="s">
        <v>25</v>
      </c>
      <c r="C96">
        <v>0</v>
      </c>
      <c r="D96">
        <v>11</v>
      </c>
      <c r="E96" t="s">
        <v>9</v>
      </c>
      <c r="F96">
        <v>2023</v>
      </c>
      <c r="G96" s="1">
        <v>45261</v>
      </c>
      <c r="H96" t="str">
        <f>_xlfn.XLOOKUP(B96,Data!T:T,Data!W:W)</f>
        <v>South</v>
      </c>
      <c r="I96" s="1">
        <f>_xlfn.XLOOKUP($B96,Data!$T:$T,Data!U:U)</f>
        <v>44470</v>
      </c>
      <c r="J96" s="1" t="str">
        <f>IF(_xlfn.XLOOKUP($B96,Data!$T:$T,Data!V:V)=0,"",_xlfn.XLOOKUP($B96,Data!$T:$T,Data!V:V))</f>
        <v/>
      </c>
      <c r="K96" t="str">
        <f t="shared" si="3"/>
        <v>Active</v>
      </c>
      <c r="L96">
        <f t="shared" si="4"/>
        <v>2</v>
      </c>
      <c r="M96" t="str">
        <f t="shared" si="5"/>
        <v>0-2 Years</v>
      </c>
      <c r="N96">
        <v>1</v>
      </c>
    </row>
    <row r="97" spans="1:14" x14ac:dyDescent="0.35">
      <c r="A97" t="s">
        <v>47</v>
      </c>
      <c r="B97" t="s">
        <v>26</v>
      </c>
      <c r="C97">
        <v>30</v>
      </c>
      <c r="D97">
        <v>27</v>
      </c>
      <c r="E97" t="s">
        <v>9</v>
      </c>
      <c r="F97">
        <v>2023</v>
      </c>
      <c r="G97" s="1">
        <v>45261</v>
      </c>
      <c r="H97" t="str">
        <f>_xlfn.XLOOKUP(B97,Data!T:T,Data!W:W)</f>
        <v>South</v>
      </c>
      <c r="I97" s="1">
        <f>_xlfn.XLOOKUP($B97,Data!$T:$T,Data!U:U)</f>
        <v>43344</v>
      </c>
      <c r="J97" s="1" t="str">
        <f>IF(_xlfn.XLOOKUP($B97,Data!$T:$T,Data!V:V)=0,"",_xlfn.XLOOKUP($B97,Data!$T:$T,Data!V:V))</f>
        <v/>
      </c>
      <c r="K97" t="str">
        <f t="shared" si="3"/>
        <v>Active</v>
      </c>
      <c r="L97">
        <f t="shared" si="4"/>
        <v>5</v>
      </c>
      <c r="M97" t="str">
        <f t="shared" si="5"/>
        <v>5-7 Years</v>
      </c>
      <c r="N97">
        <v>3</v>
      </c>
    </row>
    <row r="98" spans="1:14" x14ac:dyDescent="0.35">
      <c r="A98" t="s">
        <v>47</v>
      </c>
      <c r="B98" t="s">
        <v>27</v>
      </c>
      <c r="C98">
        <v>18</v>
      </c>
      <c r="D98">
        <v>18</v>
      </c>
      <c r="E98" t="s">
        <v>9</v>
      </c>
      <c r="F98">
        <v>2023</v>
      </c>
      <c r="G98" s="1">
        <v>45261</v>
      </c>
      <c r="H98" t="str">
        <f>_xlfn.XLOOKUP(B98,Data!T:T,Data!W:W)</f>
        <v>North</v>
      </c>
      <c r="I98" s="1">
        <f>_xlfn.XLOOKUP($B98,Data!$T:$T,Data!U:U)</f>
        <v>45200</v>
      </c>
      <c r="J98" s="1" t="str">
        <f>IF(_xlfn.XLOOKUP($B98,Data!$T:$T,Data!V:V)=0,"",_xlfn.XLOOKUP($B98,Data!$T:$T,Data!V:V))</f>
        <v/>
      </c>
      <c r="K98" t="str">
        <f t="shared" si="3"/>
        <v>Active</v>
      </c>
      <c r="L98">
        <f t="shared" si="4"/>
        <v>0</v>
      </c>
      <c r="M98" t="str">
        <f t="shared" si="5"/>
        <v>0-2 Years</v>
      </c>
      <c r="N98">
        <v>1</v>
      </c>
    </row>
    <row r="99" spans="1:14" x14ac:dyDescent="0.35">
      <c r="A99" t="s">
        <v>47</v>
      </c>
      <c r="B99" t="s">
        <v>28</v>
      </c>
      <c r="C99">
        <v>0</v>
      </c>
      <c r="D99">
        <v>0</v>
      </c>
      <c r="E99" t="s">
        <v>9</v>
      </c>
      <c r="F99">
        <v>2023</v>
      </c>
      <c r="G99" s="1">
        <v>45261</v>
      </c>
      <c r="H99" t="str">
        <f>_xlfn.XLOOKUP(B99,Data!T:T,Data!W:W)</f>
        <v>North</v>
      </c>
      <c r="I99" s="1">
        <f>_xlfn.XLOOKUP($B99,Data!$T:$T,Data!U:U)</f>
        <v>44593</v>
      </c>
      <c r="J99" s="1">
        <f>IF(_xlfn.XLOOKUP($B99,Data!$T:$T,Data!V:V)=0,"",_xlfn.XLOOKUP($B99,Data!$T:$T,Data!V:V))</f>
        <v>45169</v>
      </c>
      <c r="K99" t="str">
        <f t="shared" si="3"/>
        <v>Inactive</v>
      </c>
      <c r="L99">
        <f t="shared" si="4"/>
        <v>2</v>
      </c>
      <c r="M99" t="str">
        <f t="shared" si="5"/>
        <v>0-2 Years</v>
      </c>
      <c r="N99">
        <v>1</v>
      </c>
    </row>
    <row r="100" spans="1:14" x14ac:dyDescent="0.35">
      <c r="A100" t="s">
        <v>47</v>
      </c>
      <c r="B100" t="s">
        <v>29</v>
      </c>
      <c r="C100">
        <v>27</v>
      </c>
      <c r="D100">
        <v>22</v>
      </c>
      <c r="E100" t="s">
        <v>9</v>
      </c>
      <c r="F100">
        <v>2023</v>
      </c>
      <c r="G100" s="1">
        <v>45261</v>
      </c>
      <c r="H100" t="str">
        <f>_xlfn.XLOOKUP(B100,Data!T:T,Data!W:W)</f>
        <v>South</v>
      </c>
      <c r="I100" s="1">
        <f>_xlfn.XLOOKUP($B100,Data!$T:$T,Data!U:U)</f>
        <v>43525</v>
      </c>
      <c r="J100" s="1" t="str">
        <f>IF(_xlfn.XLOOKUP($B100,Data!$T:$T,Data!V:V)=0,"",_xlfn.XLOOKUP($B100,Data!$T:$T,Data!V:V))</f>
        <v/>
      </c>
      <c r="K100" t="str">
        <f t="shared" si="3"/>
        <v>Active</v>
      </c>
      <c r="L100">
        <f t="shared" si="4"/>
        <v>5</v>
      </c>
      <c r="M100" t="str">
        <f t="shared" si="5"/>
        <v>5-7 Years</v>
      </c>
      <c r="N100">
        <v>3</v>
      </c>
    </row>
    <row r="101" spans="1:14" x14ac:dyDescent="0.35">
      <c r="A101" t="s">
        <v>31</v>
      </c>
      <c r="B101" t="s">
        <v>19</v>
      </c>
      <c r="C101">
        <v>1</v>
      </c>
      <c r="D101">
        <v>1</v>
      </c>
      <c r="E101" t="s">
        <v>9</v>
      </c>
      <c r="F101">
        <v>2023</v>
      </c>
      <c r="G101" s="1">
        <v>45261</v>
      </c>
      <c r="H101" t="str">
        <f>_xlfn.XLOOKUP(B101,Data!T:T,Data!W:W)</f>
        <v>South</v>
      </c>
      <c r="I101" s="1">
        <f>_xlfn.XLOOKUP($B101,Data!$T:$T,Data!U:U)</f>
        <v>43922</v>
      </c>
      <c r="J101" s="1" t="str">
        <f>IF(_xlfn.XLOOKUP($B101,Data!$T:$T,Data!V:V)=0,"",_xlfn.XLOOKUP($B101,Data!$T:$T,Data!V:V))</f>
        <v/>
      </c>
      <c r="K101" t="str">
        <f t="shared" si="3"/>
        <v>Active</v>
      </c>
      <c r="L101">
        <f t="shared" si="4"/>
        <v>4</v>
      </c>
      <c r="M101" t="str">
        <f t="shared" si="5"/>
        <v>3-4 Years</v>
      </c>
      <c r="N101">
        <v>2</v>
      </c>
    </row>
    <row r="102" spans="1:14" x14ac:dyDescent="0.35">
      <c r="A102" t="s">
        <v>31</v>
      </c>
      <c r="B102" t="s">
        <v>21</v>
      </c>
      <c r="C102">
        <v>1</v>
      </c>
      <c r="D102">
        <v>1</v>
      </c>
      <c r="E102" t="s">
        <v>9</v>
      </c>
      <c r="F102">
        <v>2023</v>
      </c>
      <c r="G102" s="1">
        <v>45261</v>
      </c>
      <c r="H102" t="str">
        <f>_xlfn.XLOOKUP(B102,Data!T:T,Data!W:W)</f>
        <v>North</v>
      </c>
      <c r="I102" s="1">
        <f>_xlfn.XLOOKUP($B102,Data!$T:$T,Data!U:U)</f>
        <v>42522</v>
      </c>
      <c r="J102" s="1" t="str">
        <f>IF(_xlfn.XLOOKUP($B102,Data!$T:$T,Data!V:V)=0,"",_xlfn.XLOOKUP($B102,Data!$T:$T,Data!V:V))</f>
        <v/>
      </c>
      <c r="K102" t="str">
        <f t="shared" si="3"/>
        <v>Active</v>
      </c>
      <c r="L102">
        <f t="shared" si="4"/>
        <v>8</v>
      </c>
      <c r="M102" t="str">
        <f t="shared" si="5"/>
        <v>8-10 Years</v>
      </c>
      <c r="N102">
        <v>4</v>
      </c>
    </row>
    <row r="103" spans="1:14" x14ac:dyDescent="0.35">
      <c r="A103" t="s">
        <v>31</v>
      </c>
      <c r="B103" t="s">
        <v>23</v>
      </c>
      <c r="C103">
        <v>1</v>
      </c>
      <c r="D103">
        <v>1</v>
      </c>
      <c r="E103" t="s">
        <v>9</v>
      </c>
      <c r="F103">
        <v>2023</v>
      </c>
      <c r="G103" s="1">
        <v>45261</v>
      </c>
      <c r="H103" t="str">
        <f>_xlfn.XLOOKUP(B103,Data!T:T,Data!W:W)</f>
        <v>North</v>
      </c>
      <c r="I103" s="1">
        <f>_xlfn.XLOOKUP($B103,Data!$T:$T,Data!U:U)</f>
        <v>44440</v>
      </c>
      <c r="J103" s="1" t="str">
        <f>IF(_xlfn.XLOOKUP($B103,Data!$T:$T,Data!V:V)=0,"",_xlfn.XLOOKUP($B103,Data!$T:$T,Data!V:V))</f>
        <v/>
      </c>
      <c r="K103" t="str">
        <f t="shared" si="3"/>
        <v>Active</v>
      </c>
      <c r="L103">
        <f t="shared" si="4"/>
        <v>2</v>
      </c>
      <c r="M103" t="str">
        <f t="shared" si="5"/>
        <v>0-2 Years</v>
      </c>
      <c r="N103">
        <v>1</v>
      </c>
    </row>
    <row r="104" spans="1:14" x14ac:dyDescent="0.35">
      <c r="A104" t="s">
        <v>31</v>
      </c>
      <c r="B104" t="s">
        <v>24</v>
      </c>
      <c r="C104">
        <v>2</v>
      </c>
      <c r="D104">
        <v>1</v>
      </c>
      <c r="E104" t="s">
        <v>9</v>
      </c>
      <c r="F104">
        <v>2023</v>
      </c>
      <c r="G104" s="1">
        <v>45261</v>
      </c>
      <c r="H104" t="str">
        <f>_xlfn.XLOOKUP(B104,Data!T:T,Data!W:W)</f>
        <v>North</v>
      </c>
      <c r="I104" s="1">
        <f>_xlfn.XLOOKUP($B104,Data!$T:$T,Data!U:U)</f>
        <v>40483</v>
      </c>
      <c r="J104" s="1" t="str">
        <f>IF(_xlfn.XLOOKUP($B104,Data!$T:$T,Data!V:V)=0,"",_xlfn.XLOOKUP($B104,Data!$T:$T,Data!V:V))</f>
        <v/>
      </c>
      <c r="K104" t="str">
        <f t="shared" si="3"/>
        <v>Active</v>
      </c>
      <c r="L104">
        <f t="shared" si="4"/>
        <v>13</v>
      </c>
      <c r="M104" t="str">
        <f t="shared" si="5"/>
        <v>11-14 Years</v>
      </c>
      <c r="N104">
        <v>5</v>
      </c>
    </row>
    <row r="105" spans="1:14" x14ac:dyDescent="0.35">
      <c r="A105" t="s">
        <v>31</v>
      </c>
      <c r="B105" t="s">
        <v>25</v>
      </c>
      <c r="C105">
        <v>0</v>
      </c>
      <c r="D105">
        <v>0</v>
      </c>
      <c r="E105" t="s">
        <v>9</v>
      </c>
      <c r="F105">
        <v>2023</v>
      </c>
      <c r="G105" s="1">
        <v>45261</v>
      </c>
      <c r="H105" t="str">
        <f>_xlfn.XLOOKUP(B105,Data!T:T,Data!W:W)</f>
        <v>South</v>
      </c>
      <c r="I105" s="1">
        <f>_xlfn.XLOOKUP($B105,Data!$T:$T,Data!U:U)</f>
        <v>44470</v>
      </c>
      <c r="J105" s="1" t="str">
        <f>IF(_xlfn.XLOOKUP($B105,Data!$T:$T,Data!V:V)=0,"",_xlfn.XLOOKUP($B105,Data!$T:$T,Data!V:V))</f>
        <v/>
      </c>
      <c r="K105" t="str">
        <f t="shared" si="3"/>
        <v>Active</v>
      </c>
      <c r="L105">
        <f t="shared" si="4"/>
        <v>2</v>
      </c>
      <c r="M105" t="str">
        <f t="shared" si="5"/>
        <v>0-2 Years</v>
      </c>
      <c r="N105">
        <v>1</v>
      </c>
    </row>
    <row r="106" spans="1:14" x14ac:dyDescent="0.35">
      <c r="A106" t="s">
        <v>31</v>
      </c>
      <c r="B106" t="s">
        <v>26</v>
      </c>
      <c r="C106">
        <v>1</v>
      </c>
      <c r="D106">
        <v>1</v>
      </c>
      <c r="E106" t="s">
        <v>9</v>
      </c>
      <c r="F106">
        <v>2023</v>
      </c>
      <c r="G106" s="1">
        <v>45261</v>
      </c>
      <c r="H106" t="str">
        <f>_xlfn.XLOOKUP(B106,Data!T:T,Data!W:W)</f>
        <v>South</v>
      </c>
      <c r="I106" s="1">
        <f>_xlfn.XLOOKUP($B106,Data!$T:$T,Data!U:U)</f>
        <v>43344</v>
      </c>
      <c r="J106" s="1" t="str">
        <f>IF(_xlfn.XLOOKUP($B106,Data!$T:$T,Data!V:V)=0,"",_xlfn.XLOOKUP($B106,Data!$T:$T,Data!V:V))</f>
        <v/>
      </c>
      <c r="K106" t="str">
        <f t="shared" si="3"/>
        <v>Active</v>
      </c>
      <c r="L106">
        <f t="shared" si="4"/>
        <v>5</v>
      </c>
      <c r="M106" t="str">
        <f t="shared" si="5"/>
        <v>5-7 Years</v>
      </c>
      <c r="N106">
        <v>3</v>
      </c>
    </row>
    <row r="107" spans="1:14" x14ac:dyDescent="0.35">
      <c r="A107" t="s">
        <v>31</v>
      </c>
      <c r="B107" t="s">
        <v>27</v>
      </c>
      <c r="C107">
        <v>1</v>
      </c>
      <c r="D107">
        <v>1</v>
      </c>
      <c r="E107" t="s">
        <v>9</v>
      </c>
      <c r="F107">
        <v>2023</v>
      </c>
      <c r="G107" s="1">
        <v>45261</v>
      </c>
      <c r="H107" t="str">
        <f>_xlfn.XLOOKUP(B107,Data!T:T,Data!W:W)</f>
        <v>North</v>
      </c>
      <c r="I107" s="1">
        <f>_xlfn.XLOOKUP($B107,Data!$T:$T,Data!U:U)</f>
        <v>45200</v>
      </c>
      <c r="J107" s="1" t="str">
        <f>IF(_xlfn.XLOOKUP($B107,Data!$T:$T,Data!V:V)=0,"",_xlfn.XLOOKUP($B107,Data!$T:$T,Data!V:V))</f>
        <v/>
      </c>
      <c r="K107" t="str">
        <f t="shared" si="3"/>
        <v>Active</v>
      </c>
      <c r="L107">
        <f t="shared" si="4"/>
        <v>0</v>
      </c>
      <c r="M107" t="str">
        <f t="shared" si="5"/>
        <v>0-2 Years</v>
      </c>
      <c r="N107">
        <v>1</v>
      </c>
    </row>
    <row r="108" spans="1:14" x14ac:dyDescent="0.35">
      <c r="A108" t="s">
        <v>31</v>
      </c>
      <c r="B108" t="s">
        <v>28</v>
      </c>
      <c r="C108">
        <v>0</v>
      </c>
      <c r="D108">
        <v>0</v>
      </c>
      <c r="E108" t="s">
        <v>9</v>
      </c>
      <c r="F108">
        <v>2023</v>
      </c>
      <c r="G108" s="1">
        <v>45261</v>
      </c>
      <c r="H108" t="str">
        <f>_xlfn.XLOOKUP(B108,Data!T:T,Data!W:W)</f>
        <v>North</v>
      </c>
      <c r="I108" s="1">
        <f>_xlfn.XLOOKUP($B108,Data!$T:$T,Data!U:U)</f>
        <v>44593</v>
      </c>
      <c r="J108" s="1">
        <f>IF(_xlfn.XLOOKUP($B108,Data!$T:$T,Data!V:V)=0,"",_xlfn.XLOOKUP($B108,Data!$T:$T,Data!V:V))</f>
        <v>45169</v>
      </c>
      <c r="K108" t="str">
        <f t="shared" si="3"/>
        <v>Inactive</v>
      </c>
      <c r="L108">
        <f t="shared" si="4"/>
        <v>2</v>
      </c>
      <c r="M108" t="str">
        <f t="shared" si="5"/>
        <v>0-2 Years</v>
      </c>
      <c r="N108">
        <v>1</v>
      </c>
    </row>
    <row r="109" spans="1:14" x14ac:dyDescent="0.35">
      <c r="A109" t="s">
        <v>31</v>
      </c>
      <c r="B109" t="s">
        <v>29</v>
      </c>
      <c r="C109">
        <v>1</v>
      </c>
      <c r="D109">
        <v>1</v>
      </c>
      <c r="E109" t="s">
        <v>9</v>
      </c>
      <c r="F109">
        <v>2023</v>
      </c>
      <c r="G109" s="1">
        <v>45261</v>
      </c>
      <c r="H109" t="str">
        <f>_xlfn.XLOOKUP(B109,Data!T:T,Data!W:W)</f>
        <v>South</v>
      </c>
      <c r="I109" s="1">
        <f>_xlfn.XLOOKUP($B109,Data!$T:$T,Data!U:U)</f>
        <v>43525</v>
      </c>
      <c r="J109" s="1" t="str">
        <f>IF(_xlfn.XLOOKUP($B109,Data!$T:$T,Data!V:V)=0,"",_xlfn.XLOOKUP($B109,Data!$T:$T,Data!V:V))</f>
        <v/>
      </c>
      <c r="K109" t="str">
        <f t="shared" si="3"/>
        <v>Active</v>
      </c>
      <c r="L109">
        <f t="shared" si="4"/>
        <v>5</v>
      </c>
      <c r="M109" t="str">
        <f t="shared" si="5"/>
        <v>5-7 Years</v>
      </c>
      <c r="N109">
        <v>3</v>
      </c>
    </row>
    <row r="110" spans="1:14" x14ac:dyDescent="0.35">
      <c r="A110" t="s">
        <v>47</v>
      </c>
      <c r="B110" t="s">
        <v>19</v>
      </c>
      <c r="C110">
        <v>44</v>
      </c>
      <c r="D110">
        <v>56</v>
      </c>
      <c r="E110" t="s">
        <v>10</v>
      </c>
      <c r="F110">
        <v>2024</v>
      </c>
      <c r="G110" s="1">
        <v>45292</v>
      </c>
      <c r="H110" t="str">
        <f>_xlfn.XLOOKUP(B110,Data!T:T,Data!W:W)</f>
        <v>South</v>
      </c>
      <c r="I110" s="1">
        <f>_xlfn.XLOOKUP($B110,Data!$T:$T,Data!U:U)</f>
        <v>43922</v>
      </c>
      <c r="J110" s="1" t="str">
        <f>IF(_xlfn.XLOOKUP($B110,Data!$T:$T,Data!V:V)=0,"",_xlfn.XLOOKUP($B110,Data!$T:$T,Data!V:V))</f>
        <v/>
      </c>
      <c r="K110" t="str">
        <f t="shared" si="3"/>
        <v>Active</v>
      </c>
      <c r="L110">
        <f t="shared" si="4"/>
        <v>4</v>
      </c>
      <c r="M110" t="str">
        <f t="shared" si="5"/>
        <v>3-4 Years</v>
      </c>
      <c r="N110">
        <v>2</v>
      </c>
    </row>
    <row r="111" spans="1:14" x14ac:dyDescent="0.35">
      <c r="A111" t="s">
        <v>47</v>
      </c>
      <c r="B111" t="s">
        <v>21</v>
      </c>
      <c r="C111">
        <v>53</v>
      </c>
      <c r="D111">
        <v>56</v>
      </c>
      <c r="E111" t="s">
        <v>10</v>
      </c>
      <c r="F111">
        <v>2024</v>
      </c>
      <c r="G111" s="1">
        <v>45292</v>
      </c>
      <c r="H111" t="str">
        <f>_xlfn.XLOOKUP(B111,Data!T:T,Data!W:W)</f>
        <v>North</v>
      </c>
      <c r="I111" s="1">
        <f>_xlfn.XLOOKUP($B111,Data!$T:$T,Data!U:U)</f>
        <v>42522</v>
      </c>
      <c r="J111" s="1" t="str">
        <f>IF(_xlfn.XLOOKUP($B111,Data!$T:$T,Data!V:V)=0,"",_xlfn.XLOOKUP($B111,Data!$T:$T,Data!V:V))</f>
        <v/>
      </c>
      <c r="K111" t="str">
        <f t="shared" si="3"/>
        <v>Active</v>
      </c>
      <c r="L111">
        <f t="shared" si="4"/>
        <v>8</v>
      </c>
      <c r="M111" t="str">
        <f t="shared" si="5"/>
        <v>8-10 Years</v>
      </c>
      <c r="N111">
        <v>4</v>
      </c>
    </row>
    <row r="112" spans="1:14" x14ac:dyDescent="0.35">
      <c r="A112" t="s">
        <v>47</v>
      </c>
      <c r="B112" t="s">
        <v>23</v>
      </c>
      <c r="C112">
        <v>61</v>
      </c>
      <c r="D112">
        <v>56</v>
      </c>
      <c r="E112" t="s">
        <v>10</v>
      </c>
      <c r="F112">
        <v>2024</v>
      </c>
      <c r="G112" s="1">
        <v>45292</v>
      </c>
      <c r="H112" t="str">
        <f>_xlfn.XLOOKUP(B112,Data!T:T,Data!W:W)</f>
        <v>North</v>
      </c>
      <c r="I112" s="1">
        <f>_xlfn.XLOOKUP($B112,Data!$T:$T,Data!U:U)</f>
        <v>44440</v>
      </c>
      <c r="J112" s="1" t="str">
        <f>IF(_xlfn.XLOOKUP($B112,Data!$T:$T,Data!V:V)=0,"",_xlfn.XLOOKUP($B112,Data!$T:$T,Data!V:V))</f>
        <v/>
      </c>
      <c r="K112" t="str">
        <f t="shared" si="3"/>
        <v>Active</v>
      </c>
      <c r="L112">
        <f t="shared" si="4"/>
        <v>2</v>
      </c>
      <c r="M112" t="str">
        <f t="shared" si="5"/>
        <v>0-2 Years</v>
      </c>
      <c r="N112">
        <v>1</v>
      </c>
    </row>
    <row r="113" spans="1:14" x14ac:dyDescent="0.35">
      <c r="A113" t="s">
        <v>47</v>
      </c>
      <c r="B113" t="s">
        <v>24</v>
      </c>
      <c r="C113">
        <v>69</v>
      </c>
      <c r="D113">
        <v>44</v>
      </c>
      <c r="E113" t="s">
        <v>10</v>
      </c>
      <c r="F113">
        <v>2024</v>
      </c>
      <c r="G113" s="1">
        <v>45292</v>
      </c>
      <c r="H113" t="str">
        <f>_xlfn.XLOOKUP(B113,Data!T:T,Data!W:W)</f>
        <v>North</v>
      </c>
      <c r="I113" s="1">
        <f>_xlfn.XLOOKUP($B113,Data!$T:$T,Data!U:U)</f>
        <v>40483</v>
      </c>
      <c r="J113" s="1" t="str">
        <f>IF(_xlfn.XLOOKUP($B113,Data!$T:$T,Data!V:V)=0,"",_xlfn.XLOOKUP($B113,Data!$T:$T,Data!V:V))</f>
        <v/>
      </c>
      <c r="K113" t="str">
        <f t="shared" si="3"/>
        <v>Active</v>
      </c>
      <c r="L113">
        <f t="shared" si="4"/>
        <v>13</v>
      </c>
      <c r="M113" t="str">
        <f t="shared" si="5"/>
        <v>11-14 Years</v>
      </c>
      <c r="N113">
        <v>5</v>
      </c>
    </row>
    <row r="114" spans="1:14" x14ac:dyDescent="0.35">
      <c r="A114" t="s">
        <v>47</v>
      </c>
      <c r="B114" t="s">
        <v>25</v>
      </c>
      <c r="C114">
        <v>27</v>
      </c>
      <c r="D114">
        <v>28</v>
      </c>
      <c r="E114" t="s">
        <v>10</v>
      </c>
      <c r="F114">
        <v>2024</v>
      </c>
      <c r="G114" s="1">
        <v>45292</v>
      </c>
      <c r="H114" t="str">
        <f>_xlfn.XLOOKUP(B114,Data!T:T,Data!W:W)</f>
        <v>South</v>
      </c>
      <c r="I114" s="1">
        <f>_xlfn.XLOOKUP($B114,Data!$T:$T,Data!U:U)</f>
        <v>44470</v>
      </c>
      <c r="J114" s="1" t="str">
        <f>IF(_xlfn.XLOOKUP($B114,Data!$T:$T,Data!V:V)=0,"",_xlfn.XLOOKUP($B114,Data!$T:$T,Data!V:V))</f>
        <v/>
      </c>
      <c r="K114" t="str">
        <f t="shared" si="3"/>
        <v>Active</v>
      </c>
      <c r="L114">
        <f t="shared" si="4"/>
        <v>2</v>
      </c>
      <c r="M114" t="str">
        <f t="shared" si="5"/>
        <v>0-2 Years</v>
      </c>
      <c r="N114">
        <v>1</v>
      </c>
    </row>
    <row r="115" spans="1:14" x14ac:dyDescent="0.35">
      <c r="A115" t="s">
        <v>47</v>
      </c>
      <c r="B115" t="s">
        <v>26</v>
      </c>
      <c r="C115">
        <v>57</v>
      </c>
      <c r="D115">
        <v>67</v>
      </c>
      <c r="E115" t="s">
        <v>10</v>
      </c>
      <c r="F115">
        <v>2024</v>
      </c>
      <c r="G115" s="1">
        <v>45292</v>
      </c>
      <c r="H115" t="str">
        <f>_xlfn.XLOOKUP(B115,Data!T:T,Data!W:W)</f>
        <v>South</v>
      </c>
      <c r="I115" s="1">
        <f>_xlfn.XLOOKUP($B115,Data!$T:$T,Data!U:U)</f>
        <v>43344</v>
      </c>
      <c r="J115" s="1" t="str">
        <f>IF(_xlfn.XLOOKUP($B115,Data!$T:$T,Data!V:V)=0,"",_xlfn.XLOOKUP($B115,Data!$T:$T,Data!V:V))</f>
        <v/>
      </c>
      <c r="K115" t="str">
        <f t="shared" si="3"/>
        <v>Active</v>
      </c>
      <c r="L115">
        <f t="shared" si="4"/>
        <v>5</v>
      </c>
      <c r="M115" t="str">
        <f t="shared" si="5"/>
        <v>5-7 Years</v>
      </c>
      <c r="N115">
        <v>3</v>
      </c>
    </row>
    <row r="116" spans="1:14" x14ac:dyDescent="0.35">
      <c r="A116" t="s">
        <v>47</v>
      </c>
      <c r="B116" t="s">
        <v>27</v>
      </c>
      <c r="C116">
        <v>44</v>
      </c>
      <c r="D116">
        <v>44</v>
      </c>
      <c r="E116" t="s">
        <v>10</v>
      </c>
      <c r="F116">
        <v>2024</v>
      </c>
      <c r="G116" s="1">
        <v>45292</v>
      </c>
      <c r="H116" t="str">
        <f>_xlfn.XLOOKUP(B116,Data!T:T,Data!W:W)</f>
        <v>North</v>
      </c>
      <c r="I116" s="1">
        <f>_xlfn.XLOOKUP($B116,Data!$T:$T,Data!U:U)</f>
        <v>45200</v>
      </c>
      <c r="J116" s="1" t="str">
        <f>IF(_xlfn.XLOOKUP($B116,Data!$T:$T,Data!V:V)=0,"",_xlfn.XLOOKUP($B116,Data!$T:$T,Data!V:V))</f>
        <v/>
      </c>
      <c r="K116" t="str">
        <f t="shared" si="3"/>
        <v>Active</v>
      </c>
      <c r="L116">
        <f t="shared" si="4"/>
        <v>0</v>
      </c>
      <c r="M116" t="str">
        <f t="shared" si="5"/>
        <v>0-2 Years</v>
      </c>
      <c r="N116">
        <v>1</v>
      </c>
    </row>
    <row r="117" spans="1:14" x14ac:dyDescent="0.35">
      <c r="A117" t="s">
        <v>47</v>
      </c>
      <c r="B117" t="s">
        <v>28</v>
      </c>
      <c r="C117">
        <v>0</v>
      </c>
      <c r="D117">
        <v>0</v>
      </c>
      <c r="E117" t="s">
        <v>10</v>
      </c>
      <c r="F117">
        <v>2024</v>
      </c>
      <c r="G117" s="1">
        <v>45292</v>
      </c>
      <c r="H117" t="str">
        <f>_xlfn.XLOOKUP(B117,Data!T:T,Data!W:W)</f>
        <v>North</v>
      </c>
      <c r="I117" s="1">
        <f>_xlfn.XLOOKUP($B117,Data!$T:$T,Data!U:U)</f>
        <v>44593</v>
      </c>
      <c r="J117" s="1">
        <f>IF(_xlfn.XLOOKUP($B117,Data!$T:$T,Data!V:V)=0,"",_xlfn.XLOOKUP($B117,Data!$T:$T,Data!V:V))</f>
        <v>45169</v>
      </c>
      <c r="K117" t="str">
        <f t="shared" si="3"/>
        <v>Inactive</v>
      </c>
      <c r="L117">
        <f t="shared" si="4"/>
        <v>2</v>
      </c>
      <c r="M117" t="str">
        <f t="shared" si="5"/>
        <v>0-2 Years</v>
      </c>
      <c r="N117">
        <v>1</v>
      </c>
    </row>
    <row r="118" spans="1:14" x14ac:dyDescent="0.35">
      <c r="A118" t="s">
        <v>47</v>
      </c>
      <c r="B118" t="s">
        <v>29</v>
      </c>
      <c r="C118">
        <v>49</v>
      </c>
      <c r="D118">
        <v>56</v>
      </c>
      <c r="E118" t="s">
        <v>10</v>
      </c>
      <c r="F118">
        <v>2024</v>
      </c>
      <c r="G118" s="1">
        <v>45292</v>
      </c>
      <c r="H118" t="str">
        <f>_xlfn.XLOOKUP(B118,Data!T:T,Data!W:W)</f>
        <v>South</v>
      </c>
      <c r="I118" s="1">
        <f>_xlfn.XLOOKUP($B118,Data!$T:$T,Data!U:U)</f>
        <v>43525</v>
      </c>
      <c r="J118" s="1" t="str">
        <f>IF(_xlfn.XLOOKUP($B118,Data!$T:$T,Data!V:V)=0,"",_xlfn.XLOOKUP($B118,Data!$T:$T,Data!V:V))</f>
        <v/>
      </c>
      <c r="K118" t="str">
        <f t="shared" si="3"/>
        <v>Active</v>
      </c>
      <c r="L118">
        <f t="shared" si="4"/>
        <v>5</v>
      </c>
      <c r="M118" t="str">
        <f t="shared" si="5"/>
        <v>5-7 Years</v>
      </c>
      <c r="N118">
        <v>3</v>
      </c>
    </row>
    <row r="119" spans="1:14" x14ac:dyDescent="0.35">
      <c r="A119" t="s">
        <v>31</v>
      </c>
      <c r="B119" t="s">
        <v>19</v>
      </c>
      <c r="C119">
        <v>3</v>
      </c>
      <c r="D119">
        <v>2</v>
      </c>
      <c r="E119" t="s">
        <v>10</v>
      </c>
      <c r="F119">
        <v>2024</v>
      </c>
      <c r="G119" s="1">
        <v>45292</v>
      </c>
      <c r="H119" t="str">
        <f>_xlfn.XLOOKUP(B119,Data!T:T,Data!W:W)</f>
        <v>South</v>
      </c>
      <c r="I119" s="1">
        <f>_xlfn.XLOOKUP($B119,Data!$T:$T,Data!U:U)</f>
        <v>43922</v>
      </c>
      <c r="J119" s="1" t="str">
        <f>IF(_xlfn.XLOOKUP($B119,Data!$T:$T,Data!V:V)=0,"",_xlfn.XLOOKUP($B119,Data!$T:$T,Data!V:V))</f>
        <v/>
      </c>
      <c r="K119" t="str">
        <f t="shared" si="3"/>
        <v>Active</v>
      </c>
      <c r="L119">
        <f t="shared" si="4"/>
        <v>4</v>
      </c>
      <c r="M119" t="str">
        <f t="shared" si="5"/>
        <v>3-4 Years</v>
      </c>
      <c r="N119">
        <v>2</v>
      </c>
    </row>
    <row r="120" spans="1:14" x14ac:dyDescent="0.35">
      <c r="A120" t="s">
        <v>31</v>
      </c>
      <c r="B120" t="s">
        <v>21</v>
      </c>
      <c r="C120">
        <v>2</v>
      </c>
      <c r="D120">
        <v>2</v>
      </c>
      <c r="E120" t="s">
        <v>10</v>
      </c>
      <c r="F120">
        <v>2024</v>
      </c>
      <c r="G120" s="1">
        <v>45292</v>
      </c>
      <c r="H120" t="str">
        <f>_xlfn.XLOOKUP(B120,Data!T:T,Data!W:W)</f>
        <v>North</v>
      </c>
      <c r="I120" s="1">
        <f>_xlfn.XLOOKUP($B120,Data!$T:$T,Data!U:U)</f>
        <v>42522</v>
      </c>
      <c r="J120" s="1" t="str">
        <f>IF(_xlfn.XLOOKUP($B120,Data!$T:$T,Data!V:V)=0,"",_xlfn.XLOOKUP($B120,Data!$T:$T,Data!V:V))</f>
        <v/>
      </c>
      <c r="K120" t="str">
        <f t="shared" si="3"/>
        <v>Active</v>
      </c>
      <c r="L120">
        <f t="shared" si="4"/>
        <v>8</v>
      </c>
      <c r="M120" t="str">
        <f t="shared" si="5"/>
        <v>8-10 Years</v>
      </c>
      <c r="N120">
        <v>4</v>
      </c>
    </row>
    <row r="121" spans="1:14" x14ac:dyDescent="0.35">
      <c r="A121" t="s">
        <v>31</v>
      </c>
      <c r="B121" t="s">
        <v>23</v>
      </c>
      <c r="C121">
        <v>2</v>
      </c>
      <c r="D121">
        <v>2</v>
      </c>
      <c r="E121" t="s">
        <v>10</v>
      </c>
      <c r="F121">
        <v>2024</v>
      </c>
      <c r="G121" s="1">
        <v>45292</v>
      </c>
      <c r="H121" t="str">
        <f>_xlfn.XLOOKUP(B121,Data!T:T,Data!W:W)</f>
        <v>North</v>
      </c>
      <c r="I121" s="1">
        <f>_xlfn.XLOOKUP($B121,Data!$T:$T,Data!U:U)</f>
        <v>44440</v>
      </c>
      <c r="J121" s="1" t="str">
        <f>IF(_xlfn.XLOOKUP($B121,Data!$T:$T,Data!V:V)=0,"",_xlfn.XLOOKUP($B121,Data!$T:$T,Data!V:V))</f>
        <v/>
      </c>
      <c r="K121" t="str">
        <f t="shared" si="3"/>
        <v>Active</v>
      </c>
      <c r="L121">
        <f t="shared" si="4"/>
        <v>2</v>
      </c>
      <c r="M121" t="str">
        <f t="shared" si="5"/>
        <v>0-2 Years</v>
      </c>
      <c r="N121">
        <v>1</v>
      </c>
    </row>
    <row r="122" spans="1:14" x14ac:dyDescent="0.35">
      <c r="A122" t="s">
        <v>31</v>
      </c>
      <c r="B122" t="s">
        <v>24</v>
      </c>
      <c r="C122">
        <v>3</v>
      </c>
      <c r="D122">
        <v>2</v>
      </c>
      <c r="E122" t="s">
        <v>10</v>
      </c>
      <c r="F122">
        <v>2024</v>
      </c>
      <c r="G122" s="1">
        <v>45292</v>
      </c>
      <c r="H122" t="str">
        <f>_xlfn.XLOOKUP(B122,Data!T:T,Data!W:W)</f>
        <v>North</v>
      </c>
      <c r="I122" s="1">
        <f>_xlfn.XLOOKUP($B122,Data!$T:$T,Data!U:U)</f>
        <v>40483</v>
      </c>
      <c r="J122" s="1" t="str">
        <f>IF(_xlfn.XLOOKUP($B122,Data!$T:$T,Data!V:V)=0,"",_xlfn.XLOOKUP($B122,Data!$T:$T,Data!V:V))</f>
        <v/>
      </c>
      <c r="K122" t="str">
        <f t="shared" si="3"/>
        <v>Active</v>
      </c>
      <c r="L122">
        <f t="shared" si="4"/>
        <v>13</v>
      </c>
      <c r="M122" t="str">
        <f t="shared" si="5"/>
        <v>11-14 Years</v>
      </c>
      <c r="N122">
        <v>5</v>
      </c>
    </row>
    <row r="123" spans="1:14" x14ac:dyDescent="0.35">
      <c r="A123" t="s">
        <v>31</v>
      </c>
      <c r="B123" t="s">
        <v>25</v>
      </c>
      <c r="C123">
        <v>1</v>
      </c>
      <c r="D123">
        <v>1</v>
      </c>
      <c r="E123" t="s">
        <v>10</v>
      </c>
      <c r="F123">
        <v>2024</v>
      </c>
      <c r="G123" s="1">
        <v>45292</v>
      </c>
      <c r="H123" t="str">
        <f>_xlfn.XLOOKUP(B123,Data!T:T,Data!W:W)</f>
        <v>South</v>
      </c>
      <c r="I123" s="1">
        <f>_xlfn.XLOOKUP($B123,Data!$T:$T,Data!U:U)</f>
        <v>44470</v>
      </c>
      <c r="J123" s="1" t="str">
        <f>IF(_xlfn.XLOOKUP($B123,Data!$T:$T,Data!V:V)=0,"",_xlfn.XLOOKUP($B123,Data!$T:$T,Data!V:V))</f>
        <v/>
      </c>
      <c r="K123" t="str">
        <f t="shared" si="3"/>
        <v>Active</v>
      </c>
      <c r="L123">
        <f t="shared" si="4"/>
        <v>2</v>
      </c>
      <c r="M123" t="str">
        <f t="shared" si="5"/>
        <v>0-2 Years</v>
      </c>
      <c r="N123">
        <v>1</v>
      </c>
    </row>
    <row r="124" spans="1:14" x14ac:dyDescent="0.35">
      <c r="A124" t="s">
        <v>31</v>
      </c>
      <c r="B124" t="s">
        <v>26</v>
      </c>
      <c r="C124">
        <v>2</v>
      </c>
      <c r="D124">
        <v>3</v>
      </c>
      <c r="E124" t="s">
        <v>10</v>
      </c>
      <c r="F124">
        <v>2024</v>
      </c>
      <c r="G124" s="1">
        <v>45292</v>
      </c>
      <c r="H124" t="str">
        <f>_xlfn.XLOOKUP(B124,Data!T:T,Data!W:W)</f>
        <v>South</v>
      </c>
      <c r="I124" s="1">
        <f>_xlfn.XLOOKUP($B124,Data!$T:$T,Data!U:U)</f>
        <v>43344</v>
      </c>
      <c r="J124" s="1" t="str">
        <f>IF(_xlfn.XLOOKUP($B124,Data!$T:$T,Data!V:V)=0,"",_xlfn.XLOOKUP($B124,Data!$T:$T,Data!V:V))</f>
        <v/>
      </c>
      <c r="K124" t="str">
        <f t="shared" si="3"/>
        <v>Active</v>
      </c>
      <c r="L124">
        <f t="shared" si="4"/>
        <v>5</v>
      </c>
      <c r="M124" t="str">
        <f t="shared" si="5"/>
        <v>5-7 Years</v>
      </c>
      <c r="N124">
        <v>3</v>
      </c>
    </row>
    <row r="125" spans="1:14" x14ac:dyDescent="0.35">
      <c r="A125" t="s">
        <v>31</v>
      </c>
      <c r="B125" t="s">
        <v>27</v>
      </c>
      <c r="C125">
        <v>2</v>
      </c>
      <c r="D125">
        <v>2</v>
      </c>
      <c r="E125" t="s">
        <v>10</v>
      </c>
      <c r="F125">
        <v>2024</v>
      </c>
      <c r="G125" s="1">
        <v>45292</v>
      </c>
      <c r="H125" t="str">
        <f>_xlfn.XLOOKUP(B125,Data!T:T,Data!W:W)</f>
        <v>North</v>
      </c>
      <c r="I125" s="1">
        <f>_xlfn.XLOOKUP($B125,Data!$T:$T,Data!U:U)</f>
        <v>45200</v>
      </c>
      <c r="J125" s="1" t="str">
        <f>IF(_xlfn.XLOOKUP($B125,Data!$T:$T,Data!V:V)=0,"",_xlfn.XLOOKUP($B125,Data!$T:$T,Data!V:V))</f>
        <v/>
      </c>
      <c r="K125" t="str">
        <f t="shared" si="3"/>
        <v>Active</v>
      </c>
      <c r="L125">
        <f t="shared" si="4"/>
        <v>0</v>
      </c>
      <c r="M125" t="str">
        <f t="shared" si="5"/>
        <v>0-2 Years</v>
      </c>
      <c r="N125">
        <v>1</v>
      </c>
    </row>
    <row r="126" spans="1:14" x14ac:dyDescent="0.35">
      <c r="A126" t="s">
        <v>31</v>
      </c>
      <c r="B126" t="s">
        <v>28</v>
      </c>
      <c r="C126">
        <v>0</v>
      </c>
      <c r="D126">
        <v>0</v>
      </c>
      <c r="E126" t="s">
        <v>10</v>
      </c>
      <c r="F126">
        <v>2024</v>
      </c>
      <c r="G126" s="1">
        <v>45292</v>
      </c>
      <c r="H126" t="str">
        <f>_xlfn.XLOOKUP(B126,Data!T:T,Data!W:W)</f>
        <v>North</v>
      </c>
      <c r="I126" s="1">
        <f>_xlfn.XLOOKUP($B126,Data!$T:$T,Data!U:U)</f>
        <v>44593</v>
      </c>
      <c r="J126" s="1">
        <f>IF(_xlfn.XLOOKUP($B126,Data!$T:$T,Data!V:V)=0,"",_xlfn.XLOOKUP($B126,Data!$T:$T,Data!V:V))</f>
        <v>45169</v>
      </c>
      <c r="K126" t="str">
        <f t="shared" si="3"/>
        <v>Inactive</v>
      </c>
      <c r="L126">
        <f t="shared" si="4"/>
        <v>2</v>
      </c>
      <c r="M126" t="str">
        <f t="shared" si="5"/>
        <v>0-2 Years</v>
      </c>
      <c r="N126">
        <v>1</v>
      </c>
    </row>
    <row r="127" spans="1:14" x14ac:dyDescent="0.35">
      <c r="A127" t="s">
        <v>31</v>
      </c>
      <c r="B127" t="s">
        <v>29</v>
      </c>
      <c r="C127">
        <v>2</v>
      </c>
      <c r="D127">
        <v>2</v>
      </c>
      <c r="E127" t="s">
        <v>10</v>
      </c>
      <c r="F127">
        <v>2024</v>
      </c>
      <c r="G127" s="1">
        <v>45292</v>
      </c>
      <c r="H127" t="str">
        <f>_xlfn.XLOOKUP(B127,Data!T:T,Data!W:W)</f>
        <v>South</v>
      </c>
      <c r="I127" s="1">
        <f>_xlfn.XLOOKUP($B127,Data!$T:$T,Data!U:U)</f>
        <v>43525</v>
      </c>
      <c r="J127" s="1" t="str">
        <f>IF(_xlfn.XLOOKUP($B127,Data!$T:$T,Data!V:V)=0,"",_xlfn.XLOOKUP($B127,Data!$T:$T,Data!V:V))</f>
        <v/>
      </c>
      <c r="K127" t="str">
        <f t="shared" si="3"/>
        <v>Active</v>
      </c>
      <c r="L127">
        <f t="shared" si="4"/>
        <v>5</v>
      </c>
      <c r="M127" t="str">
        <f t="shared" si="5"/>
        <v>5-7 Years</v>
      </c>
      <c r="N127">
        <v>3</v>
      </c>
    </row>
    <row r="128" spans="1:14" x14ac:dyDescent="0.35">
      <c r="A128" t="s">
        <v>47</v>
      </c>
      <c r="B128" t="s">
        <v>19</v>
      </c>
      <c r="C128">
        <v>41</v>
      </c>
      <c r="D128">
        <v>50</v>
      </c>
      <c r="E128" t="s">
        <v>11</v>
      </c>
      <c r="F128">
        <v>2024</v>
      </c>
      <c r="G128" s="1">
        <v>45323</v>
      </c>
      <c r="H128" t="str">
        <f>_xlfn.XLOOKUP(B128,Data!T:T,Data!W:W)</f>
        <v>South</v>
      </c>
      <c r="I128" s="1">
        <f>_xlfn.XLOOKUP($B128,Data!$T:$T,Data!U:U)</f>
        <v>43922</v>
      </c>
      <c r="J128" s="1" t="str">
        <f>IF(_xlfn.XLOOKUP($B128,Data!$T:$T,Data!V:V)=0,"",_xlfn.XLOOKUP($B128,Data!$T:$T,Data!V:V))</f>
        <v/>
      </c>
      <c r="K128" t="str">
        <f t="shared" si="3"/>
        <v>Active</v>
      </c>
      <c r="L128">
        <f t="shared" si="4"/>
        <v>4</v>
      </c>
      <c r="M128" t="str">
        <f t="shared" si="5"/>
        <v>3-4 Years</v>
      </c>
      <c r="N128">
        <v>2</v>
      </c>
    </row>
    <row r="129" spans="1:14" x14ac:dyDescent="0.35">
      <c r="A129" t="s">
        <v>47</v>
      </c>
      <c r="B129" t="s">
        <v>21</v>
      </c>
      <c r="C129">
        <v>35</v>
      </c>
      <c r="D129">
        <v>50</v>
      </c>
      <c r="E129" t="s">
        <v>11</v>
      </c>
      <c r="F129">
        <v>2024</v>
      </c>
      <c r="G129" s="1">
        <v>45323</v>
      </c>
      <c r="H129" t="str">
        <f>_xlfn.XLOOKUP(B129,Data!T:T,Data!W:W)</f>
        <v>North</v>
      </c>
      <c r="I129" s="1">
        <f>_xlfn.XLOOKUP($B129,Data!$T:$T,Data!U:U)</f>
        <v>42522</v>
      </c>
      <c r="J129" s="1" t="str">
        <f>IF(_xlfn.XLOOKUP($B129,Data!$T:$T,Data!V:V)=0,"",_xlfn.XLOOKUP($B129,Data!$T:$T,Data!V:V))</f>
        <v/>
      </c>
      <c r="K129" t="str">
        <f t="shared" si="3"/>
        <v>Active</v>
      </c>
      <c r="L129">
        <f t="shared" si="4"/>
        <v>8</v>
      </c>
      <c r="M129" t="str">
        <f t="shared" si="5"/>
        <v>8-10 Years</v>
      </c>
      <c r="N129">
        <v>4</v>
      </c>
    </row>
    <row r="130" spans="1:14" x14ac:dyDescent="0.35">
      <c r="A130" t="s">
        <v>47</v>
      </c>
      <c r="B130" t="s">
        <v>23</v>
      </c>
      <c r="C130">
        <v>90</v>
      </c>
      <c r="D130">
        <v>50</v>
      </c>
      <c r="E130" t="s">
        <v>11</v>
      </c>
      <c r="F130">
        <v>2024</v>
      </c>
      <c r="G130" s="1">
        <v>45323</v>
      </c>
      <c r="H130" t="str">
        <f>_xlfn.XLOOKUP(B130,Data!T:T,Data!W:W)</f>
        <v>North</v>
      </c>
      <c r="I130" s="1">
        <f>_xlfn.XLOOKUP($B130,Data!$T:$T,Data!U:U)</f>
        <v>44440</v>
      </c>
      <c r="J130" s="1" t="str">
        <f>IF(_xlfn.XLOOKUP($B130,Data!$T:$T,Data!V:V)=0,"",_xlfn.XLOOKUP($B130,Data!$T:$T,Data!V:V))</f>
        <v/>
      </c>
      <c r="K130" t="str">
        <f t="shared" ref="K130:K193" si="6">IF(AND(ISBLANK(J130),I130&gt;G130),"Active",IF(I130&gt;G130,"Inactive",IF(J130&gt;G130,"Active","Inactive")))</f>
        <v>Active</v>
      </c>
      <c r="L130">
        <f t="shared" si="4"/>
        <v>2</v>
      </c>
      <c r="M130" t="str">
        <f t="shared" si="5"/>
        <v>0-2 Years</v>
      </c>
      <c r="N130">
        <v>1</v>
      </c>
    </row>
    <row r="131" spans="1:14" x14ac:dyDescent="0.35">
      <c r="A131" t="s">
        <v>47</v>
      </c>
      <c r="B131" t="s">
        <v>24</v>
      </c>
      <c r="C131">
        <v>66</v>
      </c>
      <c r="D131">
        <v>40</v>
      </c>
      <c r="E131" t="s">
        <v>11</v>
      </c>
      <c r="F131">
        <v>2024</v>
      </c>
      <c r="G131" s="1">
        <v>45323</v>
      </c>
      <c r="H131" t="str">
        <f>_xlfn.XLOOKUP(B131,Data!T:T,Data!W:W)</f>
        <v>North</v>
      </c>
      <c r="I131" s="1">
        <f>_xlfn.XLOOKUP($B131,Data!$T:$T,Data!U:U)</f>
        <v>40483</v>
      </c>
      <c r="J131" s="1" t="str">
        <f>IF(_xlfn.XLOOKUP($B131,Data!$T:$T,Data!V:V)=0,"",_xlfn.XLOOKUP($B131,Data!$T:$T,Data!V:V))</f>
        <v/>
      </c>
      <c r="K131" t="str">
        <f t="shared" si="6"/>
        <v>Active</v>
      </c>
      <c r="L131">
        <f t="shared" ref="L131:L194" si="7">ROUND((G131-I131)/365,0)</f>
        <v>13</v>
      </c>
      <c r="M131" t="str">
        <f t="shared" ref="M131:M194" si="8">IF(L131&lt;=2,"0-2 Years",IF(L131&lt;=4,"3-4 Years",IF(L131&lt;=7,"5-7 Years",IF(L131&lt;=10,"8-10 Years","11-14 Years"))))</f>
        <v>11-14 Years</v>
      </c>
      <c r="N131">
        <v>5</v>
      </c>
    </row>
    <row r="132" spans="1:14" x14ac:dyDescent="0.35">
      <c r="A132" t="s">
        <v>47</v>
      </c>
      <c r="B132" t="s">
        <v>25</v>
      </c>
      <c r="C132">
        <v>25</v>
      </c>
      <c r="D132">
        <v>25</v>
      </c>
      <c r="E132" t="s">
        <v>11</v>
      </c>
      <c r="F132">
        <v>2024</v>
      </c>
      <c r="G132" s="1">
        <v>45323</v>
      </c>
      <c r="H132" t="str">
        <f>_xlfn.XLOOKUP(B132,Data!T:T,Data!W:W)</f>
        <v>South</v>
      </c>
      <c r="I132" s="1">
        <f>_xlfn.XLOOKUP($B132,Data!$T:$T,Data!U:U)</f>
        <v>44470</v>
      </c>
      <c r="J132" s="1" t="str">
        <f>IF(_xlfn.XLOOKUP($B132,Data!$T:$T,Data!V:V)=0,"",_xlfn.XLOOKUP($B132,Data!$T:$T,Data!V:V))</f>
        <v/>
      </c>
      <c r="K132" t="str">
        <f t="shared" si="6"/>
        <v>Active</v>
      </c>
      <c r="L132">
        <f t="shared" si="7"/>
        <v>2</v>
      </c>
      <c r="M132" t="str">
        <f t="shared" si="8"/>
        <v>0-2 Years</v>
      </c>
      <c r="N132">
        <v>1</v>
      </c>
    </row>
    <row r="133" spans="1:14" x14ac:dyDescent="0.35">
      <c r="A133" t="s">
        <v>47</v>
      </c>
      <c r="B133" t="s">
        <v>26</v>
      </c>
      <c r="C133">
        <v>60</v>
      </c>
      <c r="D133">
        <v>60</v>
      </c>
      <c r="E133" t="s">
        <v>11</v>
      </c>
      <c r="F133">
        <v>2024</v>
      </c>
      <c r="G133" s="1">
        <v>45323</v>
      </c>
      <c r="H133" t="str">
        <f>_xlfn.XLOOKUP(B133,Data!T:T,Data!W:W)</f>
        <v>South</v>
      </c>
      <c r="I133" s="1">
        <f>_xlfn.XLOOKUP($B133,Data!$T:$T,Data!U:U)</f>
        <v>43344</v>
      </c>
      <c r="J133" s="1" t="str">
        <f>IF(_xlfn.XLOOKUP($B133,Data!$T:$T,Data!V:V)=0,"",_xlfn.XLOOKUP($B133,Data!$T:$T,Data!V:V))</f>
        <v/>
      </c>
      <c r="K133" t="str">
        <f t="shared" si="6"/>
        <v>Active</v>
      </c>
      <c r="L133">
        <f t="shared" si="7"/>
        <v>5</v>
      </c>
      <c r="M133" t="str">
        <f t="shared" si="8"/>
        <v>5-7 Years</v>
      </c>
      <c r="N133">
        <v>3</v>
      </c>
    </row>
    <row r="134" spans="1:14" x14ac:dyDescent="0.35">
      <c r="A134" t="s">
        <v>47</v>
      </c>
      <c r="B134" t="s">
        <v>27</v>
      </c>
      <c r="C134">
        <v>50</v>
      </c>
      <c r="D134">
        <v>40</v>
      </c>
      <c r="E134" t="s">
        <v>11</v>
      </c>
      <c r="F134">
        <v>2024</v>
      </c>
      <c r="G134" s="1">
        <v>45323</v>
      </c>
      <c r="H134" t="str">
        <f>_xlfn.XLOOKUP(B134,Data!T:T,Data!W:W)</f>
        <v>North</v>
      </c>
      <c r="I134" s="1">
        <f>_xlfn.XLOOKUP($B134,Data!$T:$T,Data!U:U)</f>
        <v>45200</v>
      </c>
      <c r="J134" s="1" t="str">
        <f>IF(_xlfn.XLOOKUP($B134,Data!$T:$T,Data!V:V)=0,"",_xlfn.XLOOKUP($B134,Data!$T:$T,Data!V:V))</f>
        <v/>
      </c>
      <c r="K134" t="str">
        <f t="shared" si="6"/>
        <v>Active</v>
      </c>
      <c r="L134">
        <f t="shared" si="7"/>
        <v>0</v>
      </c>
      <c r="M134" t="str">
        <f t="shared" si="8"/>
        <v>0-2 Years</v>
      </c>
      <c r="N134">
        <v>1</v>
      </c>
    </row>
    <row r="135" spans="1:14" x14ac:dyDescent="0.35">
      <c r="A135" t="s">
        <v>47</v>
      </c>
      <c r="B135" t="s">
        <v>28</v>
      </c>
      <c r="C135">
        <v>0</v>
      </c>
      <c r="D135">
        <v>0</v>
      </c>
      <c r="E135" t="s">
        <v>11</v>
      </c>
      <c r="F135">
        <v>2024</v>
      </c>
      <c r="G135" s="1">
        <v>45323</v>
      </c>
      <c r="H135" t="str">
        <f>_xlfn.XLOOKUP(B135,Data!T:T,Data!W:W)</f>
        <v>North</v>
      </c>
      <c r="I135" s="1">
        <f>_xlfn.XLOOKUP($B135,Data!$T:$T,Data!U:U)</f>
        <v>44593</v>
      </c>
      <c r="J135" s="1">
        <f>IF(_xlfn.XLOOKUP($B135,Data!$T:$T,Data!V:V)=0,"",_xlfn.XLOOKUP($B135,Data!$T:$T,Data!V:V))</f>
        <v>45169</v>
      </c>
      <c r="K135" t="str">
        <f t="shared" si="6"/>
        <v>Inactive</v>
      </c>
      <c r="L135">
        <f t="shared" si="7"/>
        <v>2</v>
      </c>
      <c r="M135" t="str">
        <f t="shared" si="8"/>
        <v>0-2 Years</v>
      </c>
      <c r="N135">
        <v>1</v>
      </c>
    </row>
    <row r="136" spans="1:14" x14ac:dyDescent="0.35">
      <c r="A136" t="s">
        <v>47</v>
      </c>
      <c r="B136" t="s">
        <v>29</v>
      </c>
      <c r="C136">
        <v>51</v>
      </c>
      <c r="D136">
        <v>50</v>
      </c>
      <c r="E136" t="s">
        <v>11</v>
      </c>
      <c r="F136">
        <v>2024</v>
      </c>
      <c r="G136" s="1">
        <v>45323</v>
      </c>
      <c r="H136" t="str">
        <f>_xlfn.XLOOKUP(B136,Data!T:T,Data!W:W)</f>
        <v>South</v>
      </c>
      <c r="I136" s="1">
        <f>_xlfn.XLOOKUP($B136,Data!$T:$T,Data!U:U)</f>
        <v>43525</v>
      </c>
      <c r="J136" s="1" t="str">
        <f>IF(_xlfn.XLOOKUP($B136,Data!$T:$T,Data!V:V)=0,"",_xlfn.XLOOKUP($B136,Data!$T:$T,Data!V:V))</f>
        <v/>
      </c>
      <c r="K136" t="str">
        <f t="shared" si="6"/>
        <v>Active</v>
      </c>
      <c r="L136">
        <f t="shared" si="7"/>
        <v>5</v>
      </c>
      <c r="M136" t="str">
        <f t="shared" si="8"/>
        <v>5-7 Years</v>
      </c>
      <c r="N136">
        <v>3</v>
      </c>
    </row>
    <row r="137" spans="1:14" x14ac:dyDescent="0.35">
      <c r="A137" t="s">
        <v>31</v>
      </c>
      <c r="B137" t="s">
        <v>19</v>
      </c>
      <c r="C137">
        <v>1</v>
      </c>
      <c r="D137">
        <v>2</v>
      </c>
      <c r="E137" t="s">
        <v>11</v>
      </c>
      <c r="F137">
        <v>2024</v>
      </c>
      <c r="G137" s="1">
        <v>45323</v>
      </c>
      <c r="H137" t="str">
        <f>_xlfn.XLOOKUP(B137,Data!T:T,Data!W:W)</f>
        <v>South</v>
      </c>
      <c r="I137" s="1">
        <f>_xlfn.XLOOKUP($B137,Data!$T:$T,Data!U:U)</f>
        <v>43922</v>
      </c>
      <c r="J137" s="1" t="str">
        <f>IF(_xlfn.XLOOKUP($B137,Data!$T:$T,Data!V:V)=0,"",_xlfn.XLOOKUP($B137,Data!$T:$T,Data!V:V))</f>
        <v/>
      </c>
      <c r="K137" t="str">
        <f t="shared" si="6"/>
        <v>Active</v>
      </c>
      <c r="L137">
        <f t="shared" si="7"/>
        <v>4</v>
      </c>
      <c r="M137" t="str">
        <f t="shared" si="8"/>
        <v>3-4 Years</v>
      </c>
      <c r="N137">
        <v>2</v>
      </c>
    </row>
    <row r="138" spans="1:14" x14ac:dyDescent="0.35">
      <c r="A138" t="s">
        <v>31</v>
      </c>
      <c r="B138" t="s">
        <v>21</v>
      </c>
      <c r="C138">
        <v>2</v>
      </c>
      <c r="D138">
        <v>2</v>
      </c>
      <c r="E138" t="s">
        <v>11</v>
      </c>
      <c r="F138">
        <v>2024</v>
      </c>
      <c r="G138" s="1">
        <v>45323</v>
      </c>
      <c r="H138" t="str">
        <f>_xlfn.XLOOKUP(B138,Data!T:T,Data!W:W)</f>
        <v>North</v>
      </c>
      <c r="I138" s="1">
        <f>_xlfn.XLOOKUP($B138,Data!$T:$T,Data!U:U)</f>
        <v>42522</v>
      </c>
      <c r="J138" s="1" t="str">
        <f>IF(_xlfn.XLOOKUP($B138,Data!$T:$T,Data!V:V)=0,"",_xlfn.XLOOKUP($B138,Data!$T:$T,Data!V:V))</f>
        <v/>
      </c>
      <c r="K138" t="str">
        <f t="shared" si="6"/>
        <v>Active</v>
      </c>
      <c r="L138">
        <f t="shared" si="7"/>
        <v>8</v>
      </c>
      <c r="M138" t="str">
        <f t="shared" si="8"/>
        <v>8-10 Years</v>
      </c>
      <c r="N138">
        <v>4</v>
      </c>
    </row>
    <row r="139" spans="1:14" x14ac:dyDescent="0.35">
      <c r="A139" t="s">
        <v>31</v>
      </c>
      <c r="B139" t="s">
        <v>23</v>
      </c>
      <c r="C139">
        <v>3</v>
      </c>
      <c r="D139">
        <v>2</v>
      </c>
      <c r="E139" t="s">
        <v>11</v>
      </c>
      <c r="F139">
        <v>2024</v>
      </c>
      <c r="G139" s="1">
        <v>45323</v>
      </c>
      <c r="H139" t="str">
        <f>_xlfn.XLOOKUP(B139,Data!T:T,Data!W:W)</f>
        <v>North</v>
      </c>
      <c r="I139" s="1">
        <f>_xlfn.XLOOKUP($B139,Data!$T:$T,Data!U:U)</f>
        <v>44440</v>
      </c>
      <c r="J139" s="1" t="str">
        <f>IF(_xlfn.XLOOKUP($B139,Data!$T:$T,Data!V:V)=0,"",_xlfn.XLOOKUP($B139,Data!$T:$T,Data!V:V))</f>
        <v/>
      </c>
      <c r="K139" t="str">
        <f t="shared" si="6"/>
        <v>Active</v>
      </c>
      <c r="L139">
        <f t="shared" si="7"/>
        <v>2</v>
      </c>
      <c r="M139" t="str">
        <f t="shared" si="8"/>
        <v>0-2 Years</v>
      </c>
      <c r="N139">
        <v>1</v>
      </c>
    </row>
    <row r="140" spans="1:14" x14ac:dyDescent="0.35">
      <c r="A140" t="s">
        <v>31</v>
      </c>
      <c r="B140" t="s">
        <v>24</v>
      </c>
      <c r="C140">
        <v>3</v>
      </c>
      <c r="D140">
        <v>2</v>
      </c>
      <c r="E140" t="s">
        <v>11</v>
      </c>
      <c r="F140">
        <v>2024</v>
      </c>
      <c r="G140" s="1">
        <v>45323</v>
      </c>
      <c r="H140" t="str">
        <f>_xlfn.XLOOKUP(B140,Data!T:T,Data!W:W)</f>
        <v>North</v>
      </c>
      <c r="I140" s="1">
        <f>_xlfn.XLOOKUP($B140,Data!$T:$T,Data!U:U)</f>
        <v>40483</v>
      </c>
      <c r="J140" s="1" t="str">
        <f>IF(_xlfn.XLOOKUP($B140,Data!$T:$T,Data!V:V)=0,"",_xlfn.XLOOKUP($B140,Data!$T:$T,Data!V:V))</f>
        <v/>
      </c>
      <c r="K140" t="str">
        <f t="shared" si="6"/>
        <v>Active</v>
      </c>
      <c r="L140">
        <f t="shared" si="7"/>
        <v>13</v>
      </c>
      <c r="M140" t="str">
        <f t="shared" si="8"/>
        <v>11-14 Years</v>
      </c>
      <c r="N140">
        <v>5</v>
      </c>
    </row>
    <row r="141" spans="1:14" x14ac:dyDescent="0.35">
      <c r="A141" t="s">
        <v>31</v>
      </c>
      <c r="B141" t="s">
        <v>25</v>
      </c>
      <c r="C141">
        <v>1</v>
      </c>
      <c r="D141">
        <v>1</v>
      </c>
      <c r="E141" t="s">
        <v>11</v>
      </c>
      <c r="F141">
        <v>2024</v>
      </c>
      <c r="G141" s="1">
        <v>45323</v>
      </c>
      <c r="H141" t="str">
        <f>_xlfn.XLOOKUP(B141,Data!T:T,Data!W:W)</f>
        <v>South</v>
      </c>
      <c r="I141" s="1">
        <f>_xlfn.XLOOKUP($B141,Data!$T:$T,Data!U:U)</f>
        <v>44470</v>
      </c>
      <c r="J141" s="1" t="str">
        <f>IF(_xlfn.XLOOKUP($B141,Data!$T:$T,Data!V:V)=0,"",_xlfn.XLOOKUP($B141,Data!$T:$T,Data!V:V))</f>
        <v/>
      </c>
      <c r="K141" t="str">
        <f t="shared" si="6"/>
        <v>Active</v>
      </c>
      <c r="L141">
        <f t="shared" si="7"/>
        <v>2</v>
      </c>
      <c r="M141" t="str">
        <f t="shared" si="8"/>
        <v>0-2 Years</v>
      </c>
      <c r="N141">
        <v>1</v>
      </c>
    </row>
    <row r="142" spans="1:14" x14ac:dyDescent="0.35">
      <c r="A142" t="s">
        <v>31</v>
      </c>
      <c r="B142" t="s">
        <v>26</v>
      </c>
      <c r="C142">
        <v>2</v>
      </c>
      <c r="D142">
        <v>2</v>
      </c>
      <c r="E142" t="s">
        <v>11</v>
      </c>
      <c r="F142">
        <v>2024</v>
      </c>
      <c r="G142" s="1">
        <v>45323</v>
      </c>
      <c r="H142" t="str">
        <f>_xlfn.XLOOKUP(B142,Data!T:T,Data!W:W)</f>
        <v>South</v>
      </c>
      <c r="I142" s="1">
        <f>_xlfn.XLOOKUP($B142,Data!$T:$T,Data!U:U)</f>
        <v>43344</v>
      </c>
      <c r="J142" s="1" t="str">
        <f>IF(_xlfn.XLOOKUP($B142,Data!$T:$T,Data!V:V)=0,"",_xlfn.XLOOKUP($B142,Data!$T:$T,Data!V:V))</f>
        <v/>
      </c>
      <c r="K142" t="str">
        <f t="shared" si="6"/>
        <v>Active</v>
      </c>
      <c r="L142">
        <f t="shared" si="7"/>
        <v>5</v>
      </c>
      <c r="M142" t="str">
        <f t="shared" si="8"/>
        <v>5-7 Years</v>
      </c>
      <c r="N142">
        <v>3</v>
      </c>
    </row>
    <row r="143" spans="1:14" x14ac:dyDescent="0.35">
      <c r="A143" t="s">
        <v>31</v>
      </c>
      <c r="B143" t="s">
        <v>27</v>
      </c>
      <c r="C143">
        <v>2</v>
      </c>
      <c r="D143">
        <v>2</v>
      </c>
      <c r="E143" t="s">
        <v>11</v>
      </c>
      <c r="F143">
        <v>2024</v>
      </c>
      <c r="G143" s="1">
        <v>45323</v>
      </c>
      <c r="H143" t="str">
        <f>_xlfn.XLOOKUP(B143,Data!T:T,Data!W:W)</f>
        <v>North</v>
      </c>
      <c r="I143" s="1">
        <f>_xlfn.XLOOKUP($B143,Data!$T:$T,Data!U:U)</f>
        <v>45200</v>
      </c>
      <c r="J143" s="1" t="str">
        <f>IF(_xlfn.XLOOKUP($B143,Data!$T:$T,Data!V:V)=0,"",_xlfn.XLOOKUP($B143,Data!$T:$T,Data!V:V))</f>
        <v/>
      </c>
      <c r="K143" t="str">
        <f t="shared" si="6"/>
        <v>Active</v>
      </c>
      <c r="L143">
        <f t="shared" si="7"/>
        <v>0</v>
      </c>
      <c r="M143" t="str">
        <f t="shared" si="8"/>
        <v>0-2 Years</v>
      </c>
      <c r="N143">
        <v>1</v>
      </c>
    </row>
    <row r="144" spans="1:14" x14ac:dyDescent="0.35">
      <c r="A144" t="s">
        <v>31</v>
      </c>
      <c r="B144" t="s">
        <v>28</v>
      </c>
      <c r="C144">
        <v>0</v>
      </c>
      <c r="D144">
        <v>0</v>
      </c>
      <c r="E144" t="s">
        <v>11</v>
      </c>
      <c r="F144">
        <v>2024</v>
      </c>
      <c r="G144" s="1">
        <v>45323</v>
      </c>
      <c r="H144" t="str">
        <f>_xlfn.XLOOKUP(B144,Data!T:T,Data!W:W)</f>
        <v>North</v>
      </c>
      <c r="I144" s="1">
        <f>_xlfn.XLOOKUP($B144,Data!$T:$T,Data!U:U)</f>
        <v>44593</v>
      </c>
      <c r="J144" s="1">
        <f>IF(_xlfn.XLOOKUP($B144,Data!$T:$T,Data!V:V)=0,"",_xlfn.XLOOKUP($B144,Data!$T:$T,Data!V:V))</f>
        <v>45169</v>
      </c>
      <c r="K144" t="str">
        <f t="shared" si="6"/>
        <v>Inactive</v>
      </c>
      <c r="L144">
        <f t="shared" si="7"/>
        <v>2</v>
      </c>
      <c r="M144" t="str">
        <f t="shared" si="8"/>
        <v>0-2 Years</v>
      </c>
      <c r="N144">
        <v>1</v>
      </c>
    </row>
    <row r="145" spans="1:14" x14ac:dyDescent="0.35">
      <c r="A145" t="s">
        <v>31</v>
      </c>
      <c r="B145" t="s">
        <v>29</v>
      </c>
      <c r="C145">
        <v>2</v>
      </c>
      <c r="D145">
        <v>2</v>
      </c>
      <c r="E145" t="s">
        <v>11</v>
      </c>
      <c r="F145">
        <v>2024</v>
      </c>
      <c r="G145" s="1">
        <v>45323</v>
      </c>
      <c r="H145" t="str">
        <f>_xlfn.XLOOKUP(B145,Data!T:T,Data!W:W)</f>
        <v>South</v>
      </c>
      <c r="I145" s="1">
        <f>_xlfn.XLOOKUP($B145,Data!$T:$T,Data!U:U)</f>
        <v>43525</v>
      </c>
      <c r="J145" s="1" t="str">
        <f>IF(_xlfn.XLOOKUP($B145,Data!$T:$T,Data!V:V)=0,"",_xlfn.XLOOKUP($B145,Data!$T:$T,Data!V:V))</f>
        <v/>
      </c>
      <c r="K145" t="str">
        <f t="shared" si="6"/>
        <v>Active</v>
      </c>
      <c r="L145">
        <f t="shared" si="7"/>
        <v>5</v>
      </c>
      <c r="M145" t="str">
        <f t="shared" si="8"/>
        <v>5-7 Years</v>
      </c>
      <c r="N145">
        <v>3</v>
      </c>
    </row>
    <row r="146" spans="1:14" x14ac:dyDescent="0.35">
      <c r="A146" t="s">
        <v>47</v>
      </c>
      <c r="B146" t="s">
        <v>19</v>
      </c>
      <c r="C146">
        <v>53</v>
      </c>
      <c r="D146">
        <v>67</v>
      </c>
      <c r="E146" t="s">
        <v>12</v>
      </c>
      <c r="F146">
        <v>2024</v>
      </c>
      <c r="G146" s="1">
        <v>45352</v>
      </c>
      <c r="H146" t="str">
        <f>_xlfn.XLOOKUP(B146,Data!T:T,Data!W:W)</f>
        <v>South</v>
      </c>
      <c r="I146" s="1">
        <f>_xlfn.XLOOKUP($B146,Data!$T:$T,Data!U:U)</f>
        <v>43922</v>
      </c>
      <c r="J146" s="1" t="str">
        <f>IF(_xlfn.XLOOKUP($B146,Data!$T:$T,Data!V:V)=0,"",_xlfn.XLOOKUP($B146,Data!$T:$T,Data!V:V))</f>
        <v/>
      </c>
      <c r="K146" t="str">
        <f t="shared" si="6"/>
        <v>Active</v>
      </c>
      <c r="L146">
        <f t="shared" si="7"/>
        <v>4</v>
      </c>
      <c r="M146" t="str">
        <f t="shared" si="8"/>
        <v>3-4 Years</v>
      </c>
      <c r="N146">
        <v>2</v>
      </c>
    </row>
    <row r="147" spans="1:14" x14ac:dyDescent="0.35">
      <c r="A147" t="s">
        <v>47</v>
      </c>
      <c r="B147" t="s">
        <v>21</v>
      </c>
      <c r="C147">
        <v>40</v>
      </c>
      <c r="D147">
        <v>67</v>
      </c>
      <c r="E147" t="s">
        <v>12</v>
      </c>
      <c r="F147">
        <v>2024</v>
      </c>
      <c r="G147" s="1">
        <v>45352</v>
      </c>
      <c r="H147" t="str">
        <f>_xlfn.XLOOKUP(B147,Data!T:T,Data!W:W)</f>
        <v>North</v>
      </c>
      <c r="I147" s="1">
        <f>_xlfn.XLOOKUP($B147,Data!$T:$T,Data!U:U)</f>
        <v>42522</v>
      </c>
      <c r="J147" s="1" t="str">
        <f>IF(_xlfn.XLOOKUP($B147,Data!$T:$T,Data!V:V)=0,"",_xlfn.XLOOKUP($B147,Data!$T:$T,Data!V:V))</f>
        <v/>
      </c>
      <c r="K147" t="str">
        <f t="shared" si="6"/>
        <v>Active</v>
      </c>
      <c r="L147">
        <f t="shared" si="7"/>
        <v>8</v>
      </c>
      <c r="M147" t="str">
        <f t="shared" si="8"/>
        <v>8-10 Years</v>
      </c>
      <c r="N147">
        <v>4</v>
      </c>
    </row>
    <row r="148" spans="1:14" x14ac:dyDescent="0.35">
      <c r="A148" t="s">
        <v>47</v>
      </c>
      <c r="B148" t="s">
        <v>23</v>
      </c>
      <c r="C148">
        <v>88</v>
      </c>
      <c r="D148">
        <v>67</v>
      </c>
      <c r="E148" t="s">
        <v>12</v>
      </c>
      <c r="F148">
        <v>2024</v>
      </c>
      <c r="G148" s="1">
        <v>45352</v>
      </c>
      <c r="H148" t="str">
        <f>_xlfn.XLOOKUP(B148,Data!T:T,Data!W:W)</f>
        <v>North</v>
      </c>
      <c r="I148" s="1">
        <f>_xlfn.XLOOKUP($B148,Data!$T:$T,Data!U:U)</f>
        <v>44440</v>
      </c>
      <c r="J148" s="1" t="str">
        <f>IF(_xlfn.XLOOKUP($B148,Data!$T:$T,Data!V:V)=0,"",_xlfn.XLOOKUP($B148,Data!$T:$T,Data!V:V))</f>
        <v/>
      </c>
      <c r="K148" t="str">
        <f t="shared" si="6"/>
        <v>Active</v>
      </c>
      <c r="L148">
        <f t="shared" si="7"/>
        <v>2</v>
      </c>
      <c r="M148" t="str">
        <f t="shared" si="8"/>
        <v>0-2 Years</v>
      </c>
      <c r="N148">
        <v>1</v>
      </c>
    </row>
    <row r="149" spans="1:14" x14ac:dyDescent="0.35">
      <c r="A149" t="s">
        <v>47</v>
      </c>
      <c r="B149" t="s">
        <v>24</v>
      </c>
      <c r="C149">
        <v>78</v>
      </c>
      <c r="D149">
        <v>53</v>
      </c>
      <c r="E149" t="s">
        <v>12</v>
      </c>
      <c r="F149">
        <v>2024</v>
      </c>
      <c r="G149" s="1">
        <v>45352</v>
      </c>
      <c r="H149" t="str">
        <f>_xlfn.XLOOKUP(B149,Data!T:T,Data!W:W)</f>
        <v>North</v>
      </c>
      <c r="I149" s="1">
        <f>_xlfn.XLOOKUP($B149,Data!$T:$T,Data!U:U)</f>
        <v>40483</v>
      </c>
      <c r="J149" s="1" t="str">
        <f>IF(_xlfn.XLOOKUP($B149,Data!$T:$T,Data!V:V)=0,"",_xlfn.XLOOKUP($B149,Data!$T:$T,Data!V:V))</f>
        <v/>
      </c>
      <c r="K149" t="str">
        <f t="shared" si="6"/>
        <v>Active</v>
      </c>
      <c r="L149">
        <f t="shared" si="7"/>
        <v>13</v>
      </c>
      <c r="M149" t="str">
        <f t="shared" si="8"/>
        <v>11-14 Years</v>
      </c>
      <c r="N149">
        <v>5</v>
      </c>
    </row>
    <row r="150" spans="1:14" x14ac:dyDescent="0.35">
      <c r="A150" t="s">
        <v>47</v>
      </c>
      <c r="B150" t="s">
        <v>25</v>
      </c>
      <c r="C150">
        <v>27</v>
      </c>
      <c r="D150">
        <v>33</v>
      </c>
      <c r="E150" t="s">
        <v>12</v>
      </c>
      <c r="F150">
        <v>2024</v>
      </c>
      <c r="G150" s="1">
        <v>45352</v>
      </c>
      <c r="H150" t="str">
        <f>_xlfn.XLOOKUP(B150,Data!T:T,Data!W:W)</f>
        <v>South</v>
      </c>
      <c r="I150" s="1">
        <f>_xlfn.XLOOKUP($B150,Data!$T:$T,Data!U:U)</f>
        <v>44470</v>
      </c>
      <c r="J150" s="1" t="str">
        <f>IF(_xlfn.XLOOKUP($B150,Data!$T:$T,Data!V:V)=0,"",_xlfn.XLOOKUP($B150,Data!$T:$T,Data!V:V))</f>
        <v/>
      </c>
      <c r="K150" t="str">
        <f t="shared" si="6"/>
        <v>Active</v>
      </c>
      <c r="L150">
        <f t="shared" si="7"/>
        <v>2</v>
      </c>
      <c r="M150" t="str">
        <f t="shared" si="8"/>
        <v>0-2 Years</v>
      </c>
      <c r="N150">
        <v>1</v>
      </c>
    </row>
    <row r="151" spans="1:14" x14ac:dyDescent="0.35">
      <c r="A151" t="s">
        <v>47</v>
      </c>
      <c r="B151" t="s">
        <v>26</v>
      </c>
      <c r="C151">
        <v>90</v>
      </c>
      <c r="D151">
        <v>80</v>
      </c>
      <c r="E151" t="s">
        <v>12</v>
      </c>
      <c r="F151">
        <v>2024</v>
      </c>
      <c r="G151" s="1">
        <v>45352</v>
      </c>
      <c r="H151" t="str">
        <f>_xlfn.XLOOKUP(B151,Data!T:T,Data!W:W)</f>
        <v>South</v>
      </c>
      <c r="I151" s="1">
        <f>_xlfn.XLOOKUP($B151,Data!$T:$T,Data!U:U)</f>
        <v>43344</v>
      </c>
      <c r="J151" s="1" t="str">
        <f>IF(_xlfn.XLOOKUP($B151,Data!$T:$T,Data!V:V)=0,"",_xlfn.XLOOKUP($B151,Data!$T:$T,Data!V:V))</f>
        <v/>
      </c>
      <c r="K151" t="str">
        <f t="shared" si="6"/>
        <v>Active</v>
      </c>
      <c r="L151">
        <f t="shared" si="7"/>
        <v>6</v>
      </c>
      <c r="M151" t="str">
        <f t="shared" si="8"/>
        <v>5-7 Years</v>
      </c>
      <c r="N151">
        <v>3</v>
      </c>
    </row>
    <row r="152" spans="1:14" x14ac:dyDescent="0.35">
      <c r="A152" t="s">
        <v>47</v>
      </c>
      <c r="B152" t="s">
        <v>27</v>
      </c>
      <c r="C152">
        <v>53</v>
      </c>
      <c r="D152">
        <v>53</v>
      </c>
      <c r="E152" t="s">
        <v>12</v>
      </c>
      <c r="F152">
        <v>2024</v>
      </c>
      <c r="G152" s="1">
        <v>45352</v>
      </c>
      <c r="H152" t="str">
        <f>_xlfn.XLOOKUP(B152,Data!T:T,Data!W:W)</f>
        <v>North</v>
      </c>
      <c r="I152" s="1">
        <f>_xlfn.XLOOKUP($B152,Data!$T:$T,Data!U:U)</f>
        <v>45200</v>
      </c>
      <c r="J152" s="1" t="str">
        <f>IF(_xlfn.XLOOKUP($B152,Data!$T:$T,Data!V:V)=0,"",_xlfn.XLOOKUP($B152,Data!$T:$T,Data!V:V))</f>
        <v/>
      </c>
      <c r="K152" t="str">
        <f t="shared" si="6"/>
        <v>Active</v>
      </c>
      <c r="L152">
        <f t="shared" si="7"/>
        <v>0</v>
      </c>
      <c r="M152" t="str">
        <f t="shared" si="8"/>
        <v>0-2 Years</v>
      </c>
      <c r="N152">
        <v>1</v>
      </c>
    </row>
    <row r="153" spans="1:14" x14ac:dyDescent="0.35">
      <c r="A153" t="s">
        <v>47</v>
      </c>
      <c r="B153" t="s">
        <v>28</v>
      </c>
      <c r="C153">
        <v>0</v>
      </c>
      <c r="D153">
        <v>0</v>
      </c>
      <c r="E153" t="s">
        <v>12</v>
      </c>
      <c r="F153">
        <v>2024</v>
      </c>
      <c r="G153" s="1">
        <v>45352</v>
      </c>
      <c r="H153" t="str">
        <f>_xlfn.XLOOKUP(B153,Data!T:T,Data!W:W)</f>
        <v>North</v>
      </c>
      <c r="I153" s="1">
        <f>_xlfn.XLOOKUP($B153,Data!$T:$T,Data!U:U)</f>
        <v>44593</v>
      </c>
      <c r="J153" s="1">
        <f>IF(_xlfn.XLOOKUP($B153,Data!$T:$T,Data!V:V)=0,"",_xlfn.XLOOKUP($B153,Data!$T:$T,Data!V:V))</f>
        <v>45169</v>
      </c>
      <c r="K153" t="str">
        <f t="shared" si="6"/>
        <v>Inactive</v>
      </c>
      <c r="L153">
        <f t="shared" si="7"/>
        <v>2</v>
      </c>
      <c r="M153" t="str">
        <f t="shared" si="8"/>
        <v>0-2 Years</v>
      </c>
      <c r="N153">
        <v>1</v>
      </c>
    </row>
    <row r="154" spans="1:14" x14ac:dyDescent="0.35">
      <c r="A154" t="s">
        <v>47</v>
      </c>
      <c r="B154" t="s">
        <v>29</v>
      </c>
      <c r="C154">
        <v>75</v>
      </c>
      <c r="D154">
        <v>67</v>
      </c>
      <c r="E154" t="s">
        <v>12</v>
      </c>
      <c r="F154">
        <v>2024</v>
      </c>
      <c r="G154" s="1">
        <v>45352</v>
      </c>
      <c r="H154" t="str">
        <f>_xlfn.XLOOKUP(B154,Data!T:T,Data!W:W)</f>
        <v>South</v>
      </c>
      <c r="I154" s="1">
        <f>_xlfn.XLOOKUP($B154,Data!$T:$T,Data!U:U)</f>
        <v>43525</v>
      </c>
      <c r="J154" s="1" t="str">
        <f>IF(_xlfn.XLOOKUP($B154,Data!$T:$T,Data!V:V)=0,"",_xlfn.XLOOKUP($B154,Data!$T:$T,Data!V:V))</f>
        <v/>
      </c>
      <c r="K154" t="str">
        <f t="shared" si="6"/>
        <v>Active</v>
      </c>
      <c r="L154">
        <f t="shared" si="7"/>
        <v>5</v>
      </c>
      <c r="M154" t="str">
        <f t="shared" si="8"/>
        <v>5-7 Years</v>
      </c>
      <c r="N154">
        <v>3</v>
      </c>
    </row>
    <row r="155" spans="1:14" x14ac:dyDescent="0.35">
      <c r="A155" t="s">
        <v>31</v>
      </c>
      <c r="B155" t="s">
        <v>19</v>
      </c>
      <c r="C155">
        <v>4</v>
      </c>
      <c r="D155">
        <v>3</v>
      </c>
      <c r="E155" t="s">
        <v>12</v>
      </c>
      <c r="F155">
        <v>2024</v>
      </c>
      <c r="G155" s="1">
        <v>45352</v>
      </c>
      <c r="H155" t="str">
        <f>_xlfn.XLOOKUP(B155,Data!T:T,Data!W:W)</f>
        <v>South</v>
      </c>
      <c r="I155" s="1">
        <f>_xlfn.XLOOKUP($B155,Data!$T:$T,Data!U:U)</f>
        <v>43922</v>
      </c>
      <c r="J155" s="1" t="str">
        <f>IF(_xlfn.XLOOKUP($B155,Data!$T:$T,Data!V:V)=0,"",_xlfn.XLOOKUP($B155,Data!$T:$T,Data!V:V))</f>
        <v/>
      </c>
      <c r="K155" t="str">
        <f t="shared" si="6"/>
        <v>Active</v>
      </c>
      <c r="L155">
        <f t="shared" si="7"/>
        <v>4</v>
      </c>
      <c r="M155" t="str">
        <f t="shared" si="8"/>
        <v>3-4 Years</v>
      </c>
      <c r="N155">
        <v>2</v>
      </c>
    </row>
    <row r="156" spans="1:14" x14ac:dyDescent="0.35">
      <c r="A156" t="s">
        <v>31</v>
      </c>
      <c r="B156" t="s">
        <v>21</v>
      </c>
      <c r="C156">
        <v>3</v>
      </c>
      <c r="D156">
        <v>3</v>
      </c>
      <c r="E156" t="s">
        <v>12</v>
      </c>
      <c r="F156">
        <v>2024</v>
      </c>
      <c r="G156" s="1">
        <v>45352</v>
      </c>
      <c r="H156" t="str">
        <f>_xlfn.XLOOKUP(B156,Data!T:T,Data!W:W)</f>
        <v>North</v>
      </c>
      <c r="I156" s="1">
        <f>_xlfn.XLOOKUP($B156,Data!$T:$T,Data!U:U)</f>
        <v>42522</v>
      </c>
      <c r="J156" s="1" t="str">
        <f>IF(_xlfn.XLOOKUP($B156,Data!$T:$T,Data!V:V)=0,"",_xlfn.XLOOKUP($B156,Data!$T:$T,Data!V:V))</f>
        <v/>
      </c>
      <c r="K156" t="str">
        <f t="shared" si="6"/>
        <v>Active</v>
      </c>
      <c r="L156">
        <f t="shared" si="7"/>
        <v>8</v>
      </c>
      <c r="M156" t="str">
        <f t="shared" si="8"/>
        <v>8-10 Years</v>
      </c>
      <c r="N156">
        <v>4</v>
      </c>
    </row>
    <row r="157" spans="1:14" x14ac:dyDescent="0.35">
      <c r="A157" t="s">
        <v>31</v>
      </c>
      <c r="B157" t="s">
        <v>23</v>
      </c>
      <c r="C157">
        <v>3</v>
      </c>
      <c r="D157">
        <v>3</v>
      </c>
      <c r="E157" t="s">
        <v>12</v>
      </c>
      <c r="F157">
        <v>2024</v>
      </c>
      <c r="G157" s="1">
        <v>45352</v>
      </c>
      <c r="H157" t="str">
        <f>_xlfn.XLOOKUP(B157,Data!T:T,Data!W:W)</f>
        <v>North</v>
      </c>
      <c r="I157" s="1">
        <f>_xlfn.XLOOKUP($B157,Data!$T:$T,Data!U:U)</f>
        <v>44440</v>
      </c>
      <c r="J157" s="1" t="str">
        <f>IF(_xlfn.XLOOKUP($B157,Data!$T:$T,Data!V:V)=0,"",_xlfn.XLOOKUP($B157,Data!$T:$T,Data!V:V))</f>
        <v/>
      </c>
      <c r="K157" t="str">
        <f t="shared" si="6"/>
        <v>Active</v>
      </c>
      <c r="L157">
        <f t="shared" si="7"/>
        <v>2</v>
      </c>
      <c r="M157" t="str">
        <f t="shared" si="8"/>
        <v>0-2 Years</v>
      </c>
      <c r="N157">
        <v>1</v>
      </c>
    </row>
    <row r="158" spans="1:14" x14ac:dyDescent="0.35">
      <c r="A158" t="s">
        <v>31</v>
      </c>
      <c r="B158" t="s">
        <v>24</v>
      </c>
      <c r="C158">
        <v>3</v>
      </c>
      <c r="D158">
        <v>2</v>
      </c>
      <c r="E158" t="s">
        <v>12</v>
      </c>
      <c r="F158">
        <v>2024</v>
      </c>
      <c r="G158" s="1">
        <v>45352</v>
      </c>
      <c r="H158" t="str">
        <f>_xlfn.XLOOKUP(B158,Data!T:T,Data!W:W)</f>
        <v>North</v>
      </c>
      <c r="I158" s="1">
        <f>_xlfn.XLOOKUP($B158,Data!$T:$T,Data!U:U)</f>
        <v>40483</v>
      </c>
      <c r="J158" s="1" t="str">
        <f>IF(_xlfn.XLOOKUP($B158,Data!$T:$T,Data!V:V)=0,"",_xlfn.XLOOKUP($B158,Data!$T:$T,Data!V:V))</f>
        <v/>
      </c>
      <c r="K158" t="str">
        <f t="shared" si="6"/>
        <v>Active</v>
      </c>
      <c r="L158">
        <f t="shared" si="7"/>
        <v>13</v>
      </c>
      <c r="M158" t="str">
        <f t="shared" si="8"/>
        <v>11-14 Years</v>
      </c>
      <c r="N158">
        <v>5</v>
      </c>
    </row>
    <row r="159" spans="1:14" x14ac:dyDescent="0.35">
      <c r="A159" t="s">
        <v>31</v>
      </c>
      <c r="B159" t="s">
        <v>25</v>
      </c>
      <c r="C159">
        <v>1</v>
      </c>
      <c r="D159">
        <v>1</v>
      </c>
      <c r="E159" t="s">
        <v>12</v>
      </c>
      <c r="F159">
        <v>2024</v>
      </c>
      <c r="G159" s="1">
        <v>45352</v>
      </c>
      <c r="H159" t="str">
        <f>_xlfn.XLOOKUP(B159,Data!T:T,Data!W:W)</f>
        <v>South</v>
      </c>
      <c r="I159" s="1">
        <f>_xlfn.XLOOKUP($B159,Data!$T:$T,Data!U:U)</f>
        <v>44470</v>
      </c>
      <c r="J159" s="1" t="str">
        <f>IF(_xlfn.XLOOKUP($B159,Data!$T:$T,Data!V:V)=0,"",_xlfn.XLOOKUP($B159,Data!$T:$T,Data!V:V))</f>
        <v/>
      </c>
      <c r="K159" t="str">
        <f t="shared" si="6"/>
        <v>Active</v>
      </c>
      <c r="L159">
        <f t="shared" si="7"/>
        <v>2</v>
      </c>
      <c r="M159" t="str">
        <f t="shared" si="8"/>
        <v>0-2 Years</v>
      </c>
      <c r="N159">
        <v>1</v>
      </c>
    </row>
    <row r="160" spans="1:14" x14ac:dyDescent="0.35">
      <c r="A160" t="s">
        <v>31</v>
      </c>
      <c r="B160" t="s">
        <v>26</v>
      </c>
      <c r="C160">
        <v>3</v>
      </c>
      <c r="D160">
        <v>3</v>
      </c>
      <c r="E160" t="s">
        <v>12</v>
      </c>
      <c r="F160">
        <v>2024</v>
      </c>
      <c r="G160" s="1">
        <v>45352</v>
      </c>
      <c r="H160" t="str">
        <f>_xlfn.XLOOKUP(B160,Data!T:T,Data!W:W)</f>
        <v>South</v>
      </c>
      <c r="I160" s="1">
        <f>_xlfn.XLOOKUP($B160,Data!$T:$T,Data!U:U)</f>
        <v>43344</v>
      </c>
      <c r="J160" s="1" t="str">
        <f>IF(_xlfn.XLOOKUP($B160,Data!$T:$T,Data!V:V)=0,"",_xlfn.XLOOKUP($B160,Data!$T:$T,Data!V:V))</f>
        <v/>
      </c>
      <c r="K160" t="str">
        <f t="shared" si="6"/>
        <v>Active</v>
      </c>
      <c r="L160">
        <f t="shared" si="7"/>
        <v>6</v>
      </c>
      <c r="M160" t="str">
        <f t="shared" si="8"/>
        <v>5-7 Years</v>
      </c>
      <c r="N160">
        <v>3</v>
      </c>
    </row>
    <row r="161" spans="1:14" x14ac:dyDescent="0.35">
      <c r="A161" t="s">
        <v>31</v>
      </c>
      <c r="B161" t="s">
        <v>27</v>
      </c>
      <c r="C161">
        <v>2</v>
      </c>
      <c r="D161">
        <v>2</v>
      </c>
      <c r="E161" t="s">
        <v>12</v>
      </c>
      <c r="F161">
        <v>2024</v>
      </c>
      <c r="G161" s="1">
        <v>45352</v>
      </c>
      <c r="H161" t="str">
        <f>_xlfn.XLOOKUP(B161,Data!T:T,Data!W:W)</f>
        <v>North</v>
      </c>
      <c r="I161" s="1">
        <f>_xlfn.XLOOKUP($B161,Data!$T:$T,Data!U:U)</f>
        <v>45200</v>
      </c>
      <c r="J161" s="1" t="str">
        <f>IF(_xlfn.XLOOKUP($B161,Data!$T:$T,Data!V:V)=0,"",_xlfn.XLOOKUP($B161,Data!$T:$T,Data!V:V))</f>
        <v/>
      </c>
      <c r="K161" t="str">
        <f t="shared" si="6"/>
        <v>Active</v>
      </c>
      <c r="L161">
        <f t="shared" si="7"/>
        <v>0</v>
      </c>
      <c r="M161" t="str">
        <f t="shared" si="8"/>
        <v>0-2 Years</v>
      </c>
      <c r="N161">
        <v>1</v>
      </c>
    </row>
    <row r="162" spans="1:14" x14ac:dyDescent="0.35">
      <c r="A162" t="s">
        <v>31</v>
      </c>
      <c r="B162" t="s">
        <v>28</v>
      </c>
      <c r="C162">
        <v>0</v>
      </c>
      <c r="D162">
        <v>0</v>
      </c>
      <c r="E162" t="s">
        <v>12</v>
      </c>
      <c r="F162">
        <v>2024</v>
      </c>
      <c r="G162" s="1">
        <v>45352</v>
      </c>
      <c r="H162" t="str">
        <f>_xlfn.XLOOKUP(B162,Data!T:T,Data!W:W)</f>
        <v>North</v>
      </c>
      <c r="I162" s="1">
        <f>_xlfn.XLOOKUP($B162,Data!$T:$T,Data!U:U)</f>
        <v>44593</v>
      </c>
      <c r="J162" s="1">
        <f>IF(_xlfn.XLOOKUP($B162,Data!$T:$T,Data!V:V)=0,"",_xlfn.XLOOKUP($B162,Data!$T:$T,Data!V:V))</f>
        <v>45169</v>
      </c>
      <c r="K162" t="str">
        <f t="shared" si="6"/>
        <v>Inactive</v>
      </c>
      <c r="L162">
        <f t="shared" si="7"/>
        <v>2</v>
      </c>
      <c r="M162" t="str">
        <f t="shared" si="8"/>
        <v>0-2 Years</v>
      </c>
      <c r="N162">
        <v>1</v>
      </c>
    </row>
    <row r="163" spans="1:14" x14ac:dyDescent="0.35">
      <c r="A163" t="s">
        <v>31</v>
      </c>
      <c r="B163" t="s">
        <v>29</v>
      </c>
      <c r="C163">
        <v>3</v>
      </c>
      <c r="D163">
        <v>3</v>
      </c>
      <c r="E163" t="s">
        <v>12</v>
      </c>
      <c r="F163">
        <v>2024</v>
      </c>
      <c r="G163" s="1">
        <v>45352</v>
      </c>
      <c r="H163" t="str">
        <f>_xlfn.XLOOKUP(B163,Data!T:T,Data!W:W)</f>
        <v>South</v>
      </c>
      <c r="I163" s="1">
        <f>_xlfn.XLOOKUP($B163,Data!$T:$T,Data!U:U)</f>
        <v>43525</v>
      </c>
      <c r="J163" s="1" t="str">
        <f>IF(_xlfn.XLOOKUP($B163,Data!$T:$T,Data!V:V)=0,"",_xlfn.XLOOKUP($B163,Data!$T:$T,Data!V:V))</f>
        <v/>
      </c>
      <c r="K163" t="str">
        <f t="shared" si="6"/>
        <v>Active</v>
      </c>
      <c r="L163">
        <f t="shared" si="7"/>
        <v>5</v>
      </c>
      <c r="M163" t="str">
        <f t="shared" si="8"/>
        <v>5-7 Years</v>
      </c>
      <c r="N163">
        <v>3</v>
      </c>
    </row>
    <row r="164" spans="1:14" x14ac:dyDescent="0.35">
      <c r="A164" t="s">
        <v>47</v>
      </c>
      <c r="B164" t="s">
        <v>19</v>
      </c>
      <c r="C164">
        <v>57</v>
      </c>
      <c r="D164">
        <v>72</v>
      </c>
      <c r="E164" t="s">
        <v>13</v>
      </c>
      <c r="F164">
        <v>2024</v>
      </c>
      <c r="G164" s="1">
        <v>45383</v>
      </c>
      <c r="H164" t="str">
        <f>_xlfn.XLOOKUP(B164,Data!T:T,Data!W:W)</f>
        <v>South</v>
      </c>
      <c r="I164" s="1">
        <f>_xlfn.XLOOKUP($B164,Data!$T:$T,Data!U:U)</f>
        <v>43922</v>
      </c>
      <c r="J164" s="1" t="str">
        <f>IF(_xlfn.XLOOKUP($B164,Data!$T:$T,Data!V:V)=0,"",_xlfn.XLOOKUP($B164,Data!$T:$T,Data!V:V))</f>
        <v/>
      </c>
      <c r="K164" t="str">
        <f t="shared" si="6"/>
        <v>Active</v>
      </c>
      <c r="L164">
        <f t="shared" si="7"/>
        <v>4</v>
      </c>
      <c r="M164" t="str">
        <f t="shared" si="8"/>
        <v>3-4 Years</v>
      </c>
      <c r="N164">
        <v>2</v>
      </c>
    </row>
    <row r="165" spans="1:14" x14ac:dyDescent="0.35">
      <c r="A165" t="s">
        <v>47</v>
      </c>
      <c r="B165" t="s">
        <v>21</v>
      </c>
      <c r="C165">
        <v>76</v>
      </c>
      <c r="D165">
        <v>72</v>
      </c>
      <c r="E165" t="s">
        <v>13</v>
      </c>
      <c r="F165">
        <v>2024</v>
      </c>
      <c r="G165" s="1">
        <v>45383</v>
      </c>
      <c r="H165" t="str">
        <f>_xlfn.XLOOKUP(B165,Data!T:T,Data!W:W)</f>
        <v>North</v>
      </c>
      <c r="I165" s="1">
        <f>_xlfn.XLOOKUP($B165,Data!$T:$T,Data!U:U)</f>
        <v>42522</v>
      </c>
      <c r="J165" s="1" t="str">
        <f>IF(_xlfn.XLOOKUP($B165,Data!$T:$T,Data!V:V)=0,"",_xlfn.XLOOKUP($B165,Data!$T:$T,Data!V:V))</f>
        <v/>
      </c>
      <c r="K165" t="str">
        <f t="shared" si="6"/>
        <v>Active</v>
      </c>
      <c r="L165">
        <f t="shared" si="7"/>
        <v>8</v>
      </c>
      <c r="M165" t="str">
        <f t="shared" si="8"/>
        <v>8-10 Years</v>
      </c>
      <c r="N165">
        <v>4</v>
      </c>
    </row>
    <row r="166" spans="1:14" x14ac:dyDescent="0.35">
      <c r="A166" t="s">
        <v>47</v>
      </c>
      <c r="B166" t="s">
        <v>23</v>
      </c>
      <c r="C166">
        <v>125</v>
      </c>
      <c r="D166">
        <v>72</v>
      </c>
      <c r="E166" t="s">
        <v>13</v>
      </c>
      <c r="F166">
        <v>2024</v>
      </c>
      <c r="G166" s="1">
        <v>45383</v>
      </c>
      <c r="H166" t="str">
        <f>_xlfn.XLOOKUP(B166,Data!T:T,Data!W:W)</f>
        <v>North</v>
      </c>
      <c r="I166" s="1">
        <f>_xlfn.XLOOKUP($B166,Data!$T:$T,Data!U:U)</f>
        <v>44440</v>
      </c>
      <c r="J166" s="1" t="str">
        <f>IF(_xlfn.XLOOKUP($B166,Data!$T:$T,Data!V:V)=0,"",_xlfn.XLOOKUP($B166,Data!$T:$T,Data!V:V))</f>
        <v/>
      </c>
      <c r="K166" t="str">
        <f t="shared" si="6"/>
        <v>Active</v>
      </c>
      <c r="L166">
        <f t="shared" si="7"/>
        <v>3</v>
      </c>
      <c r="M166" t="str">
        <f t="shared" si="8"/>
        <v>3-4 Years</v>
      </c>
      <c r="N166">
        <v>2</v>
      </c>
    </row>
    <row r="167" spans="1:14" x14ac:dyDescent="0.35">
      <c r="A167" t="s">
        <v>47</v>
      </c>
      <c r="B167" t="s">
        <v>24</v>
      </c>
      <c r="C167">
        <v>81</v>
      </c>
      <c r="D167">
        <v>58</v>
      </c>
      <c r="E167" t="s">
        <v>13</v>
      </c>
      <c r="F167">
        <v>2024</v>
      </c>
      <c r="G167" s="1">
        <v>45383</v>
      </c>
      <c r="H167" t="str">
        <f>_xlfn.XLOOKUP(B167,Data!T:T,Data!W:W)</f>
        <v>North</v>
      </c>
      <c r="I167" s="1">
        <f>_xlfn.XLOOKUP($B167,Data!$T:$T,Data!U:U)</f>
        <v>40483</v>
      </c>
      <c r="J167" s="1" t="str">
        <f>IF(_xlfn.XLOOKUP($B167,Data!$T:$T,Data!V:V)=0,"",_xlfn.XLOOKUP($B167,Data!$T:$T,Data!V:V))</f>
        <v/>
      </c>
      <c r="K167" t="str">
        <f t="shared" si="6"/>
        <v>Active</v>
      </c>
      <c r="L167">
        <f t="shared" si="7"/>
        <v>13</v>
      </c>
      <c r="M167" t="str">
        <f t="shared" si="8"/>
        <v>11-14 Years</v>
      </c>
      <c r="N167">
        <v>5</v>
      </c>
    </row>
    <row r="168" spans="1:14" x14ac:dyDescent="0.35">
      <c r="A168" t="s">
        <v>47</v>
      </c>
      <c r="B168" t="s">
        <v>25</v>
      </c>
      <c r="C168">
        <v>27</v>
      </c>
      <c r="D168">
        <v>36</v>
      </c>
      <c r="E168" t="s">
        <v>13</v>
      </c>
      <c r="F168">
        <v>2024</v>
      </c>
      <c r="G168" s="1">
        <v>45383</v>
      </c>
      <c r="H168" t="str">
        <f>_xlfn.XLOOKUP(B168,Data!T:T,Data!W:W)</f>
        <v>South</v>
      </c>
      <c r="I168" s="1">
        <f>_xlfn.XLOOKUP($B168,Data!$T:$T,Data!U:U)</f>
        <v>44470</v>
      </c>
      <c r="J168" s="1" t="str">
        <f>IF(_xlfn.XLOOKUP($B168,Data!$T:$T,Data!V:V)=0,"",_xlfn.XLOOKUP($B168,Data!$T:$T,Data!V:V))</f>
        <v/>
      </c>
      <c r="K168" t="str">
        <f t="shared" si="6"/>
        <v>Active</v>
      </c>
      <c r="L168">
        <f t="shared" si="7"/>
        <v>3</v>
      </c>
      <c r="M168" t="str">
        <f t="shared" si="8"/>
        <v>3-4 Years</v>
      </c>
      <c r="N168">
        <v>2</v>
      </c>
    </row>
    <row r="169" spans="1:14" x14ac:dyDescent="0.35">
      <c r="A169" t="s">
        <v>47</v>
      </c>
      <c r="B169" t="s">
        <v>26</v>
      </c>
      <c r="C169">
        <v>60</v>
      </c>
      <c r="D169">
        <v>87</v>
      </c>
      <c r="E169" t="s">
        <v>13</v>
      </c>
      <c r="F169">
        <v>2024</v>
      </c>
      <c r="G169" s="1">
        <v>45383</v>
      </c>
      <c r="H169" t="str">
        <f>_xlfn.XLOOKUP(B169,Data!T:T,Data!W:W)</f>
        <v>South</v>
      </c>
      <c r="I169" s="1">
        <f>_xlfn.XLOOKUP($B169,Data!$T:$T,Data!U:U)</f>
        <v>43344</v>
      </c>
      <c r="J169" s="1" t="str">
        <f>IF(_xlfn.XLOOKUP($B169,Data!$T:$T,Data!V:V)=0,"",_xlfn.XLOOKUP($B169,Data!$T:$T,Data!V:V))</f>
        <v/>
      </c>
      <c r="K169" t="str">
        <f t="shared" si="6"/>
        <v>Active</v>
      </c>
      <c r="L169">
        <f t="shared" si="7"/>
        <v>6</v>
      </c>
      <c r="M169" t="str">
        <f t="shared" si="8"/>
        <v>5-7 Years</v>
      </c>
      <c r="N169">
        <v>3</v>
      </c>
    </row>
    <row r="170" spans="1:14" x14ac:dyDescent="0.35">
      <c r="A170" t="s">
        <v>47</v>
      </c>
      <c r="B170" t="s">
        <v>27</v>
      </c>
      <c r="C170">
        <v>74</v>
      </c>
      <c r="D170">
        <v>58</v>
      </c>
      <c r="E170" t="s">
        <v>13</v>
      </c>
      <c r="F170">
        <v>2024</v>
      </c>
      <c r="G170" s="1">
        <v>45383</v>
      </c>
      <c r="H170" t="str">
        <f>_xlfn.XLOOKUP(B170,Data!T:T,Data!W:W)</f>
        <v>North</v>
      </c>
      <c r="I170" s="1">
        <f>_xlfn.XLOOKUP($B170,Data!$T:$T,Data!U:U)</f>
        <v>45200</v>
      </c>
      <c r="J170" s="1" t="str">
        <f>IF(_xlfn.XLOOKUP($B170,Data!$T:$T,Data!V:V)=0,"",_xlfn.XLOOKUP($B170,Data!$T:$T,Data!V:V))</f>
        <v/>
      </c>
      <c r="K170" t="str">
        <f t="shared" si="6"/>
        <v>Active</v>
      </c>
      <c r="L170">
        <f t="shared" si="7"/>
        <v>1</v>
      </c>
      <c r="M170" t="str">
        <f t="shared" si="8"/>
        <v>0-2 Years</v>
      </c>
      <c r="N170">
        <v>1</v>
      </c>
    </row>
    <row r="171" spans="1:14" x14ac:dyDescent="0.35">
      <c r="A171" t="s">
        <v>47</v>
      </c>
      <c r="B171" t="s">
        <v>28</v>
      </c>
      <c r="C171">
        <v>0</v>
      </c>
      <c r="D171">
        <v>0</v>
      </c>
      <c r="E171" t="s">
        <v>13</v>
      </c>
      <c r="F171">
        <v>2024</v>
      </c>
      <c r="G171" s="1">
        <v>45383</v>
      </c>
      <c r="H171" t="str">
        <f>_xlfn.XLOOKUP(B171,Data!T:T,Data!W:W)</f>
        <v>North</v>
      </c>
      <c r="I171" s="1">
        <f>_xlfn.XLOOKUP($B171,Data!$T:$T,Data!U:U)</f>
        <v>44593</v>
      </c>
      <c r="J171" s="1">
        <f>IF(_xlfn.XLOOKUP($B171,Data!$T:$T,Data!V:V)=0,"",_xlfn.XLOOKUP($B171,Data!$T:$T,Data!V:V))</f>
        <v>45169</v>
      </c>
      <c r="K171" t="str">
        <f t="shared" si="6"/>
        <v>Inactive</v>
      </c>
      <c r="L171">
        <f t="shared" si="7"/>
        <v>2</v>
      </c>
      <c r="M171" t="str">
        <f t="shared" si="8"/>
        <v>0-2 Years</v>
      </c>
      <c r="N171">
        <v>1</v>
      </c>
    </row>
    <row r="172" spans="1:14" x14ac:dyDescent="0.35">
      <c r="A172" t="s">
        <v>47</v>
      </c>
      <c r="B172" t="s">
        <v>29</v>
      </c>
      <c r="C172">
        <v>71</v>
      </c>
      <c r="D172">
        <v>72</v>
      </c>
      <c r="E172" t="s">
        <v>13</v>
      </c>
      <c r="F172">
        <v>2024</v>
      </c>
      <c r="G172" s="1">
        <v>45383</v>
      </c>
      <c r="H172" t="str">
        <f>_xlfn.XLOOKUP(B172,Data!T:T,Data!W:W)</f>
        <v>South</v>
      </c>
      <c r="I172" s="1">
        <f>_xlfn.XLOOKUP($B172,Data!$T:$T,Data!U:U)</f>
        <v>43525</v>
      </c>
      <c r="J172" s="1" t="str">
        <f>IF(_xlfn.XLOOKUP($B172,Data!$T:$T,Data!V:V)=0,"",_xlfn.XLOOKUP($B172,Data!$T:$T,Data!V:V))</f>
        <v/>
      </c>
      <c r="K172" t="str">
        <f t="shared" si="6"/>
        <v>Active</v>
      </c>
      <c r="L172">
        <f t="shared" si="7"/>
        <v>5</v>
      </c>
      <c r="M172" t="str">
        <f t="shared" si="8"/>
        <v>5-7 Years</v>
      </c>
      <c r="N172">
        <v>3</v>
      </c>
    </row>
    <row r="173" spans="1:14" x14ac:dyDescent="0.35">
      <c r="A173" t="s">
        <v>31</v>
      </c>
      <c r="B173" t="s">
        <v>19</v>
      </c>
      <c r="C173">
        <v>4</v>
      </c>
      <c r="D173">
        <v>3</v>
      </c>
      <c r="E173" t="s">
        <v>13</v>
      </c>
      <c r="F173">
        <v>2024</v>
      </c>
      <c r="G173" s="1">
        <v>45383</v>
      </c>
      <c r="H173" t="str">
        <f>_xlfn.XLOOKUP(B173,Data!T:T,Data!W:W)</f>
        <v>South</v>
      </c>
      <c r="I173" s="1">
        <f>_xlfn.XLOOKUP($B173,Data!$T:$T,Data!U:U)</f>
        <v>43922</v>
      </c>
      <c r="J173" s="1" t="str">
        <f>IF(_xlfn.XLOOKUP($B173,Data!$T:$T,Data!V:V)=0,"",_xlfn.XLOOKUP($B173,Data!$T:$T,Data!V:V))</f>
        <v/>
      </c>
      <c r="K173" t="str">
        <f t="shared" si="6"/>
        <v>Active</v>
      </c>
      <c r="L173">
        <f t="shared" si="7"/>
        <v>4</v>
      </c>
      <c r="M173" t="str">
        <f t="shared" si="8"/>
        <v>3-4 Years</v>
      </c>
      <c r="N173">
        <v>2</v>
      </c>
    </row>
    <row r="174" spans="1:14" x14ac:dyDescent="0.35">
      <c r="A174" t="s">
        <v>31</v>
      </c>
      <c r="B174" t="s">
        <v>21</v>
      </c>
      <c r="C174">
        <v>3</v>
      </c>
      <c r="D174">
        <v>3</v>
      </c>
      <c r="E174" t="s">
        <v>13</v>
      </c>
      <c r="F174">
        <v>2024</v>
      </c>
      <c r="G174" s="1">
        <v>45383</v>
      </c>
      <c r="H174" t="str">
        <f>_xlfn.XLOOKUP(B174,Data!T:T,Data!W:W)</f>
        <v>North</v>
      </c>
      <c r="I174" s="1">
        <f>_xlfn.XLOOKUP($B174,Data!$T:$T,Data!U:U)</f>
        <v>42522</v>
      </c>
      <c r="J174" s="1" t="str">
        <f>IF(_xlfn.XLOOKUP($B174,Data!$T:$T,Data!V:V)=0,"",_xlfn.XLOOKUP($B174,Data!$T:$T,Data!V:V))</f>
        <v/>
      </c>
      <c r="K174" t="str">
        <f t="shared" si="6"/>
        <v>Active</v>
      </c>
      <c r="L174">
        <f t="shared" si="7"/>
        <v>8</v>
      </c>
      <c r="M174" t="str">
        <f t="shared" si="8"/>
        <v>8-10 Years</v>
      </c>
      <c r="N174">
        <v>4</v>
      </c>
    </row>
    <row r="175" spans="1:14" x14ac:dyDescent="0.35">
      <c r="A175" t="s">
        <v>31</v>
      </c>
      <c r="B175" t="s">
        <v>23</v>
      </c>
      <c r="C175">
        <v>4</v>
      </c>
      <c r="D175">
        <v>3</v>
      </c>
      <c r="E175" t="s">
        <v>13</v>
      </c>
      <c r="F175">
        <v>2024</v>
      </c>
      <c r="G175" s="1">
        <v>45383</v>
      </c>
      <c r="H175" t="str">
        <f>_xlfn.XLOOKUP(B175,Data!T:T,Data!W:W)</f>
        <v>North</v>
      </c>
      <c r="I175" s="1">
        <f>_xlfn.XLOOKUP($B175,Data!$T:$T,Data!U:U)</f>
        <v>44440</v>
      </c>
      <c r="J175" s="1" t="str">
        <f>IF(_xlfn.XLOOKUP($B175,Data!$T:$T,Data!V:V)=0,"",_xlfn.XLOOKUP($B175,Data!$T:$T,Data!V:V))</f>
        <v/>
      </c>
      <c r="K175" t="str">
        <f t="shared" si="6"/>
        <v>Active</v>
      </c>
      <c r="L175">
        <f t="shared" si="7"/>
        <v>3</v>
      </c>
      <c r="M175" t="str">
        <f t="shared" si="8"/>
        <v>3-4 Years</v>
      </c>
      <c r="N175">
        <v>2</v>
      </c>
    </row>
    <row r="176" spans="1:14" x14ac:dyDescent="0.35">
      <c r="A176" t="s">
        <v>31</v>
      </c>
      <c r="B176" t="s">
        <v>24</v>
      </c>
      <c r="C176">
        <v>3</v>
      </c>
      <c r="D176">
        <v>2</v>
      </c>
      <c r="E176" t="s">
        <v>13</v>
      </c>
      <c r="F176">
        <v>2024</v>
      </c>
      <c r="G176" s="1">
        <v>45383</v>
      </c>
      <c r="H176" t="str">
        <f>_xlfn.XLOOKUP(B176,Data!T:T,Data!W:W)</f>
        <v>North</v>
      </c>
      <c r="I176" s="1">
        <f>_xlfn.XLOOKUP($B176,Data!$T:$T,Data!U:U)</f>
        <v>40483</v>
      </c>
      <c r="J176" s="1" t="str">
        <f>IF(_xlfn.XLOOKUP($B176,Data!$T:$T,Data!V:V)=0,"",_xlfn.XLOOKUP($B176,Data!$T:$T,Data!V:V))</f>
        <v/>
      </c>
      <c r="K176" t="str">
        <f t="shared" si="6"/>
        <v>Active</v>
      </c>
      <c r="L176">
        <f t="shared" si="7"/>
        <v>13</v>
      </c>
      <c r="M176" t="str">
        <f t="shared" si="8"/>
        <v>11-14 Years</v>
      </c>
      <c r="N176">
        <v>5</v>
      </c>
    </row>
    <row r="177" spans="1:14" x14ac:dyDescent="0.35">
      <c r="A177" t="s">
        <v>31</v>
      </c>
      <c r="B177" t="s">
        <v>25</v>
      </c>
      <c r="C177">
        <v>1</v>
      </c>
      <c r="D177">
        <v>1</v>
      </c>
      <c r="E177" t="s">
        <v>13</v>
      </c>
      <c r="F177">
        <v>2024</v>
      </c>
      <c r="G177" s="1">
        <v>45383</v>
      </c>
      <c r="H177" t="str">
        <f>_xlfn.XLOOKUP(B177,Data!T:T,Data!W:W)</f>
        <v>South</v>
      </c>
      <c r="I177" s="1">
        <f>_xlfn.XLOOKUP($B177,Data!$T:$T,Data!U:U)</f>
        <v>44470</v>
      </c>
      <c r="J177" s="1" t="str">
        <f>IF(_xlfn.XLOOKUP($B177,Data!$T:$T,Data!V:V)=0,"",_xlfn.XLOOKUP($B177,Data!$T:$T,Data!V:V))</f>
        <v/>
      </c>
      <c r="K177" t="str">
        <f t="shared" si="6"/>
        <v>Active</v>
      </c>
      <c r="L177">
        <f t="shared" si="7"/>
        <v>3</v>
      </c>
      <c r="M177" t="str">
        <f t="shared" si="8"/>
        <v>3-4 Years</v>
      </c>
      <c r="N177">
        <v>2</v>
      </c>
    </row>
    <row r="178" spans="1:14" x14ac:dyDescent="0.35">
      <c r="A178" t="s">
        <v>31</v>
      </c>
      <c r="B178" t="s">
        <v>26</v>
      </c>
      <c r="C178">
        <v>2</v>
      </c>
      <c r="D178">
        <v>3</v>
      </c>
      <c r="E178" t="s">
        <v>13</v>
      </c>
      <c r="F178">
        <v>2024</v>
      </c>
      <c r="G178" s="1">
        <v>45383</v>
      </c>
      <c r="H178" t="str">
        <f>_xlfn.XLOOKUP(B178,Data!T:T,Data!W:W)</f>
        <v>South</v>
      </c>
      <c r="I178" s="1">
        <f>_xlfn.XLOOKUP($B178,Data!$T:$T,Data!U:U)</f>
        <v>43344</v>
      </c>
      <c r="J178" s="1" t="str">
        <f>IF(_xlfn.XLOOKUP($B178,Data!$T:$T,Data!V:V)=0,"",_xlfn.XLOOKUP($B178,Data!$T:$T,Data!V:V))</f>
        <v/>
      </c>
      <c r="K178" t="str">
        <f t="shared" si="6"/>
        <v>Active</v>
      </c>
      <c r="L178">
        <f t="shared" si="7"/>
        <v>6</v>
      </c>
      <c r="M178" t="str">
        <f t="shared" si="8"/>
        <v>5-7 Years</v>
      </c>
      <c r="N178">
        <v>3</v>
      </c>
    </row>
    <row r="179" spans="1:14" x14ac:dyDescent="0.35">
      <c r="A179" t="s">
        <v>31</v>
      </c>
      <c r="B179" t="s">
        <v>27</v>
      </c>
      <c r="C179">
        <v>3</v>
      </c>
      <c r="D179">
        <v>2</v>
      </c>
      <c r="E179" t="s">
        <v>13</v>
      </c>
      <c r="F179">
        <v>2024</v>
      </c>
      <c r="G179" s="1">
        <v>45383</v>
      </c>
      <c r="H179" t="str">
        <f>_xlfn.XLOOKUP(B179,Data!T:T,Data!W:W)</f>
        <v>North</v>
      </c>
      <c r="I179" s="1">
        <f>_xlfn.XLOOKUP($B179,Data!$T:$T,Data!U:U)</f>
        <v>45200</v>
      </c>
      <c r="J179" s="1" t="str">
        <f>IF(_xlfn.XLOOKUP($B179,Data!$T:$T,Data!V:V)=0,"",_xlfn.XLOOKUP($B179,Data!$T:$T,Data!V:V))</f>
        <v/>
      </c>
      <c r="K179" t="str">
        <f t="shared" si="6"/>
        <v>Active</v>
      </c>
      <c r="L179">
        <f t="shared" si="7"/>
        <v>1</v>
      </c>
      <c r="M179" t="str">
        <f t="shared" si="8"/>
        <v>0-2 Years</v>
      </c>
      <c r="N179">
        <v>1</v>
      </c>
    </row>
    <row r="180" spans="1:14" x14ac:dyDescent="0.35">
      <c r="A180" t="s">
        <v>31</v>
      </c>
      <c r="B180" t="s">
        <v>28</v>
      </c>
      <c r="C180">
        <v>0</v>
      </c>
      <c r="D180">
        <v>0</v>
      </c>
      <c r="E180" t="s">
        <v>13</v>
      </c>
      <c r="F180">
        <v>2024</v>
      </c>
      <c r="G180" s="1">
        <v>45383</v>
      </c>
      <c r="H180" t="str">
        <f>_xlfn.XLOOKUP(B180,Data!T:T,Data!W:W)</f>
        <v>North</v>
      </c>
      <c r="I180" s="1">
        <f>_xlfn.XLOOKUP($B180,Data!$T:$T,Data!U:U)</f>
        <v>44593</v>
      </c>
      <c r="J180" s="1">
        <f>IF(_xlfn.XLOOKUP($B180,Data!$T:$T,Data!V:V)=0,"",_xlfn.XLOOKUP($B180,Data!$T:$T,Data!V:V))</f>
        <v>45169</v>
      </c>
      <c r="K180" t="str">
        <f t="shared" si="6"/>
        <v>Inactive</v>
      </c>
      <c r="L180">
        <f t="shared" si="7"/>
        <v>2</v>
      </c>
      <c r="M180" t="str">
        <f t="shared" si="8"/>
        <v>0-2 Years</v>
      </c>
      <c r="N180">
        <v>1</v>
      </c>
    </row>
    <row r="181" spans="1:14" x14ac:dyDescent="0.35">
      <c r="A181" t="s">
        <v>31</v>
      </c>
      <c r="B181" t="s">
        <v>29</v>
      </c>
      <c r="C181">
        <v>3</v>
      </c>
      <c r="D181">
        <v>3</v>
      </c>
      <c r="E181" t="s">
        <v>13</v>
      </c>
      <c r="F181">
        <v>2024</v>
      </c>
      <c r="G181" s="1">
        <v>45383</v>
      </c>
      <c r="H181" t="str">
        <f>_xlfn.XLOOKUP(B181,Data!T:T,Data!W:W)</f>
        <v>South</v>
      </c>
      <c r="I181" s="1">
        <f>_xlfn.XLOOKUP($B181,Data!$T:$T,Data!U:U)</f>
        <v>43525</v>
      </c>
      <c r="J181" s="1" t="str">
        <f>IF(_xlfn.XLOOKUP($B181,Data!$T:$T,Data!V:V)=0,"",_xlfn.XLOOKUP($B181,Data!$T:$T,Data!V:V))</f>
        <v/>
      </c>
      <c r="K181" t="str">
        <f t="shared" si="6"/>
        <v>Active</v>
      </c>
      <c r="L181">
        <f t="shared" si="7"/>
        <v>5</v>
      </c>
      <c r="M181" t="str">
        <f t="shared" si="8"/>
        <v>5-7 Years</v>
      </c>
      <c r="N181">
        <v>3</v>
      </c>
    </row>
    <row r="182" spans="1:14" x14ac:dyDescent="0.35">
      <c r="A182" t="s">
        <v>47</v>
      </c>
      <c r="B182" t="s">
        <v>19</v>
      </c>
      <c r="C182">
        <v>54</v>
      </c>
      <c r="D182">
        <v>67</v>
      </c>
      <c r="E182" t="s">
        <v>14</v>
      </c>
      <c r="F182">
        <v>2024</v>
      </c>
      <c r="G182" s="1">
        <v>45413</v>
      </c>
      <c r="H182" t="str">
        <f>_xlfn.XLOOKUP(B182,Data!T:T,Data!W:W)</f>
        <v>South</v>
      </c>
      <c r="I182" s="1">
        <f>_xlfn.XLOOKUP($B182,Data!$T:$T,Data!U:U)</f>
        <v>43922</v>
      </c>
      <c r="J182" s="1" t="str">
        <f>IF(_xlfn.XLOOKUP($B182,Data!$T:$T,Data!V:V)=0,"",_xlfn.XLOOKUP($B182,Data!$T:$T,Data!V:V))</f>
        <v/>
      </c>
      <c r="K182" t="str">
        <f t="shared" si="6"/>
        <v>Active</v>
      </c>
      <c r="L182">
        <f t="shared" si="7"/>
        <v>4</v>
      </c>
      <c r="M182" t="str">
        <f t="shared" si="8"/>
        <v>3-4 Years</v>
      </c>
      <c r="N182">
        <v>2</v>
      </c>
    </row>
    <row r="183" spans="1:14" x14ac:dyDescent="0.35">
      <c r="A183" t="s">
        <v>47</v>
      </c>
      <c r="B183" t="s">
        <v>21</v>
      </c>
      <c r="C183">
        <v>70</v>
      </c>
      <c r="D183">
        <v>67</v>
      </c>
      <c r="E183" t="s">
        <v>14</v>
      </c>
      <c r="F183">
        <v>2024</v>
      </c>
      <c r="G183" s="1">
        <v>45413</v>
      </c>
      <c r="H183" t="str">
        <f>_xlfn.XLOOKUP(B183,Data!T:T,Data!W:W)</f>
        <v>North</v>
      </c>
      <c r="I183" s="1">
        <f>_xlfn.XLOOKUP($B183,Data!$T:$T,Data!U:U)</f>
        <v>42522</v>
      </c>
      <c r="J183" s="1" t="str">
        <f>IF(_xlfn.XLOOKUP($B183,Data!$T:$T,Data!V:V)=0,"",_xlfn.XLOOKUP($B183,Data!$T:$T,Data!V:V))</f>
        <v/>
      </c>
      <c r="K183" t="str">
        <f t="shared" si="6"/>
        <v>Active</v>
      </c>
      <c r="L183">
        <f t="shared" si="7"/>
        <v>8</v>
      </c>
      <c r="M183" t="str">
        <f t="shared" si="8"/>
        <v>8-10 Years</v>
      </c>
      <c r="N183">
        <v>4</v>
      </c>
    </row>
    <row r="184" spans="1:14" x14ac:dyDescent="0.35">
      <c r="A184" t="s">
        <v>47</v>
      </c>
      <c r="B184" t="s">
        <v>23</v>
      </c>
      <c r="C184">
        <v>95</v>
      </c>
      <c r="D184">
        <v>67</v>
      </c>
      <c r="E184" t="s">
        <v>14</v>
      </c>
      <c r="F184">
        <v>2024</v>
      </c>
      <c r="G184" s="1">
        <v>45413</v>
      </c>
      <c r="H184" t="str">
        <f>_xlfn.XLOOKUP(B184,Data!T:T,Data!W:W)</f>
        <v>North</v>
      </c>
      <c r="I184" s="1">
        <f>_xlfn.XLOOKUP($B184,Data!$T:$T,Data!U:U)</f>
        <v>44440</v>
      </c>
      <c r="J184" s="1" t="str">
        <f>IF(_xlfn.XLOOKUP($B184,Data!$T:$T,Data!V:V)=0,"",_xlfn.XLOOKUP($B184,Data!$T:$T,Data!V:V))</f>
        <v/>
      </c>
      <c r="K184" t="str">
        <f t="shared" si="6"/>
        <v>Active</v>
      </c>
      <c r="L184">
        <f t="shared" si="7"/>
        <v>3</v>
      </c>
      <c r="M184" t="str">
        <f t="shared" si="8"/>
        <v>3-4 Years</v>
      </c>
      <c r="N184">
        <v>2</v>
      </c>
    </row>
    <row r="185" spans="1:14" x14ac:dyDescent="0.35">
      <c r="A185" t="s">
        <v>47</v>
      </c>
      <c r="B185" t="s">
        <v>24</v>
      </c>
      <c r="C185">
        <v>100</v>
      </c>
      <c r="D185">
        <v>53</v>
      </c>
      <c r="E185" t="s">
        <v>14</v>
      </c>
      <c r="F185">
        <v>2024</v>
      </c>
      <c r="G185" s="1">
        <v>45413</v>
      </c>
      <c r="H185" t="str">
        <f>_xlfn.XLOOKUP(B185,Data!T:T,Data!W:W)</f>
        <v>North</v>
      </c>
      <c r="I185" s="1">
        <f>_xlfn.XLOOKUP($B185,Data!$T:$T,Data!U:U)</f>
        <v>40483</v>
      </c>
      <c r="J185" s="1" t="str">
        <f>IF(_xlfn.XLOOKUP($B185,Data!$T:$T,Data!V:V)=0,"",_xlfn.XLOOKUP($B185,Data!$T:$T,Data!V:V))</f>
        <v/>
      </c>
      <c r="K185" t="str">
        <f t="shared" si="6"/>
        <v>Active</v>
      </c>
      <c r="L185">
        <f t="shared" si="7"/>
        <v>14</v>
      </c>
      <c r="M185" t="str">
        <f t="shared" si="8"/>
        <v>11-14 Years</v>
      </c>
      <c r="N185">
        <v>5</v>
      </c>
    </row>
    <row r="186" spans="1:14" x14ac:dyDescent="0.35">
      <c r="A186" t="s">
        <v>47</v>
      </c>
      <c r="B186" t="s">
        <v>25</v>
      </c>
      <c r="C186">
        <v>28</v>
      </c>
      <c r="D186">
        <v>33</v>
      </c>
      <c r="E186" t="s">
        <v>14</v>
      </c>
      <c r="F186">
        <v>2024</v>
      </c>
      <c r="G186" s="1">
        <v>45413</v>
      </c>
      <c r="H186" t="str">
        <f>_xlfn.XLOOKUP(B186,Data!T:T,Data!W:W)</f>
        <v>South</v>
      </c>
      <c r="I186" s="1">
        <f>_xlfn.XLOOKUP($B186,Data!$T:$T,Data!U:U)</f>
        <v>44470</v>
      </c>
      <c r="J186" s="1" t="str">
        <f>IF(_xlfn.XLOOKUP($B186,Data!$T:$T,Data!V:V)=0,"",_xlfn.XLOOKUP($B186,Data!$T:$T,Data!V:V))</f>
        <v/>
      </c>
      <c r="K186" t="str">
        <f t="shared" si="6"/>
        <v>Active</v>
      </c>
      <c r="L186">
        <f t="shared" si="7"/>
        <v>3</v>
      </c>
      <c r="M186" t="str">
        <f t="shared" si="8"/>
        <v>3-4 Years</v>
      </c>
      <c r="N186">
        <v>2</v>
      </c>
    </row>
    <row r="187" spans="1:14" x14ac:dyDescent="0.35">
      <c r="A187" t="s">
        <v>47</v>
      </c>
      <c r="B187" t="s">
        <v>26</v>
      </c>
      <c r="C187">
        <v>50</v>
      </c>
      <c r="D187">
        <v>80</v>
      </c>
      <c r="E187" t="s">
        <v>14</v>
      </c>
      <c r="F187">
        <v>2024</v>
      </c>
      <c r="G187" s="1">
        <v>45413</v>
      </c>
      <c r="H187" t="str">
        <f>_xlfn.XLOOKUP(B187,Data!T:T,Data!W:W)</f>
        <v>South</v>
      </c>
      <c r="I187" s="1">
        <f>_xlfn.XLOOKUP($B187,Data!$T:$T,Data!U:U)</f>
        <v>43344</v>
      </c>
      <c r="J187" s="1" t="str">
        <f>IF(_xlfn.XLOOKUP($B187,Data!$T:$T,Data!V:V)=0,"",_xlfn.XLOOKUP($B187,Data!$T:$T,Data!V:V))</f>
        <v/>
      </c>
      <c r="K187" t="str">
        <f t="shared" si="6"/>
        <v>Active</v>
      </c>
      <c r="L187">
        <f t="shared" si="7"/>
        <v>6</v>
      </c>
      <c r="M187" t="str">
        <f t="shared" si="8"/>
        <v>5-7 Years</v>
      </c>
      <c r="N187">
        <v>3</v>
      </c>
    </row>
    <row r="188" spans="1:14" x14ac:dyDescent="0.35">
      <c r="A188" t="s">
        <v>47</v>
      </c>
      <c r="B188" t="s">
        <v>27</v>
      </c>
      <c r="C188">
        <v>56</v>
      </c>
      <c r="D188">
        <v>53</v>
      </c>
      <c r="E188" t="s">
        <v>14</v>
      </c>
      <c r="F188">
        <v>2024</v>
      </c>
      <c r="G188" s="1">
        <v>45413</v>
      </c>
      <c r="H188" t="str">
        <f>_xlfn.XLOOKUP(B188,Data!T:T,Data!W:W)</f>
        <v>North</v>
      </c>
      <c r="I188" s="1">
        <f>_xlfn.XLOOKUP($B188,Data!$T:$T,Data!U:U)</f>
        <v>45200</v>
      </c>
      <c r="J188" s="1" t="str">
        <f>IF(_xlfn.XLOOKUP($B188,Data!$T:$T,Data!V:V)=0,"",_xlfn.XLOOKUP($B188,Data!$T:$T,Data!V:V))</f>
        <v/>
      </c>
      <c r="K188" t="str">
        <f t="shared" si="6"/>
        <v>Active</v>
      </c>
      <c r="L188">
        <f t="shared" si="7"/>
        <v>1</v>
      </c>
      <c r="M188" t="str">
        <f t="shared" si="8"/>
        <v>0-2 Years</v>
      </c>
      <c r="N188">
        <v>1</v>
      </c>
    </row>
    <row r="189" spans="1:14" x14ac:dyDescent="0.35">
      <c r="A189" t="s">
        <v>47</v>
      </c>
      <c r="B189" t="s">
        <v>28</v>
      </c>
      <c r="C189">
        <v>0</v>
      </c>
      <c r="D189">
        <v>0</v>
      </c>
      <c r="E189" t="s">
        <v>14</v>
      </c>
      <c r="F189">
        <v>2024</v>
      </c>
      <c r="G189" s="1">
        <v>45413</v>
      </c>
      <c r="H189" t="str">
        <f>_xlfn.XLOOKUP(B189,Data!T:T,Data!W:W)</f>
        <v>North</v>
      </c>
      <c r="I189" s="1">
        <f>_xlfn.XLOOKUP($B189,Data!$T:$T,Data!U:U)</f>
        <v>44593</v>
      </c>
      <c r="J189" s="1">
        <f>IF(_xlfn.XLOOKUP($B189,Data!$T:$T,Data!V:V)=0,"",_xlfn.XLOOKUP($B189,Data!$T:$T,Data!V:V))</f>
        <v>45169</v>
      </c>
      <c r="K189" t="str">
        <f t="shared" si="6"/>
        <v>Inactive</v>
      </c>
      <c r="L189">
        <f t="shared" si="7"/>
        <v>2</v>
      </c>
      <c r="M189" t="str">
        <f t="shared" si="8"/>
        <v>0-2 Years</v>
      </c>
      <c r="N189">
        <v>1</v>
      </c>
    </row>
    <row r="190" spans="1:14" x14ac:dyDescent="0.35">
      <c r="A190" t="s">
        <v>47</v>
      </c>
      <c r="B190" t="s">
        <v>29</v>
      </c>
      <c r="C190">
        <v>79</v>
      </c>
      <c r="D190">
        <v>67</v>
      </c>
      <c r="E190" t="s">
        <v>14</v>
      </c>
      <c r="F190">
        <v>2024</v>
      </c>
      <c r="G190" s="1">
        <v>45413</v>
      </c>
      <c r="H190" t="str">
        <f>_xlfn.XLOOKUP(B190,Data!T:T,Data!W:W)</f>
        <v>South</v>
      </c>
      <c r="I190" s="1">
        <f>_xlfn.XLOOKUP($B190,Data!$T:$T,Data!U:U)</f>
        <v>43525</v>
      </c>
      <c r="J190" s="1" t="str">
        <f>IF(_xlfn.XLOOKUP($B190,Data!$T:$T,Data!V:V)=0,"",_xlfn.XLOOKUP($B190,Data!$T:$T,Data!V:V))</f>
        <v/>
      </c>
      <c r="K190" t="str">
        <f t="shared" si="6"/>
        <v>Active</v>
      </c>
      <c r="L190">
        <f t="shared" si="7"/>
        <v>5</v>
      </c>
      <c r="M190" t="str">
        <f t="shared" si="8"/>
        <v>5-7 Years</v>
      </c>
      <c r="N190">
        <v>3</v>
      </c>
    </row>
    <row r="191" spans="1:14" x14ac:dyDescent="0.35">
      <c r="A191" t="s">
        <v>31</v>
      </c>
      <c r="B191" t="s">
        <v>19</v>
      </c>
      <c r="C191">
        <v>2</v>
      </c>
      <c r="D191">
        <v>3</v>
      </c>
      <c r="E191" t="s">
        <v>14</v>
      </c>
      <c r="F191">
        <v>2024</v>
      </c>
      <c r="G191" s="1">
        <v>45413</v>
      </c>
      <c r="H191" t="str">
        <f>_xlfn.XLOOKUP(B191,Data!T:T,Data!W:W)</f>
        <v>South</v>
      </c>
      <c r="I191" s="1">
        <f>_xlfn.XLOOKUP($B191,Data!$T:$T,Data!U:U)</f>
        <v>43922</v>
      </c>
      <c r="J191" s="1" t="str">
        <f>IF(_xlfn.XLOOKUP($B191,Data!$T:$T,Data!V:V)=0,"",_xlfn.XLOOKUP($B191,Data!$T:$T,Data!V:V))</f>
        <v/>
      </c>
      <c r="K191" t="str">
        <f t="shared" si="6"/>
        <v>Active</v>
      </c>
      <c r="L191">
        <f t="shared" si="7"/>
        <v>4</v>
      </c>
      <c r="M191" t="str">
        <f t="shared" si="8"/>
        <v>3-4 Years</v>
      </c>
      <c r="N191">
        <v>2</v>
      </c>
    </row>
    <row r="192" spans="1:14" x14ac:dyDescent="0.35">
      <c r="A192" t="s">
        <v>31</v>
      </c>
      <c r="B192" t="s">
        <v>21</v>
      </c>
      <c r="C192">
        <v>3</v>
      </c>
      <c r="D192">
        <v>3</v>
      </c>
      <c r="E192" t="s">
        <v>14</v>
      </c>
      <c r="F192">
        <v>2024</v>
      </c>
      <c r="G192" s="1">
        <v>45413</v>
      </c>
      <c r="H192" t="str">
        <f>_xlfn.XLOOKUP(B192,Data!T:T,Data!W:W)</f>
        <v>North</v>
      </c>
      <c r="I192" s="1">
        <f>_xlfn.XLOOKUP($B192,Data!$T:$T,Data!U:U)</f>
        <v>42522</v>
      </c>
      <c r="J192" s="1" t="str">
        <f>IF(_xlfn.XLOOKUP($B192,Data!$T:$T,Data!V:V)=0,"",_xlfn.XLOOKUP($B192,Data!$T:$T,Data!V:V))</f>
        <v/>
      </c>
      <c r="K192" t="str">
        <f t="shared" si="6"/>
        <v>Active</v>
      </c>
      <c r="L192">
        <f t="shared" si="7"/>
        <v>8</v>
      </c>
      <c r="M192" t="str">
        <f t="shared" si="8"/>
        <v>8-10 Years</v>
      </c>
      <c r="N192">
        <v>4</v>
      </c>
    </row>
    <row r="193" spans="1:14" x14ac:dyDescent="0.35">
      <c r="A193" t="s">
        <v>31</v>
      </c>
      <c r="B193" t="s">
        <v>23</v>
      </c>
      <c r="C193">
        <v>3</v>
      </c>
      <c r="D193">
        <v>3</v>
      </c>
      <c r="E193" t="s">
        <v>14</v>
      </c>
      <c r="F193">
        <v>2024</v>
      </c>
      <c r="G193" s="1">
        <v>45413</v>
      </c>
      <c r="H193" t="str">
        <f>_xlfn.XLOOKUP(B193,Data!T:T,Data!W:W)</f>
        <v>North</v>
      </c>
      <c r="I193" s="1">
        <f>_xlfn.XLOOKUP($B193,Data!$T:$T,Data!U:U)</f>
        <v>44440</v>
      </c>
      <c r="J193" s="1" t="str">
        <f>IF(_xlfn.XLOOKUP($B193,Data!$T:$T,Data!V:V)=0,"",_xlfn.XLOOKUP($B193,Data!$T:$T,Data!V:V))</f>
        <v/>
      </c>
      <c r="K193" t="str">
        <f t="shared" si="6"/>
        <v>Active</v>
      </c>
      <c r="L193">
        <f t="shared" si="7"/>
        <v>3</v>
      </c>
      <c r="M193" t="str">
        <f t="shared" si="8"/>
        <v>3-4 Years</v>
      </c>
      <c r="N193">
        <v>2</v>
      </c>
    </row>
    <row r="194" spans="1:14" x14ac:dyDescent="0.35">
      <c r="A194" t="s">
        <v>31</v>
      </c>
      <c r="B194" t="s">
        <v>24</v>
      </c>
      <c r="C194">
        <v>4</v>
      </c>
      <c r="D194">
        <v>2</v>
      </c>
      <c r="E194" t="s">
        <v>14</v>
      </c>
      <c r="F194">
        <v>2024</v>
      </c>
      <c r="G194" s="1">
        <v>45413</v>
      </c>
      <c r="H194" t="str">
        <f>_xlfn.XLOOKUP(B194,Data!T:T,Data!W:W)</f>
        <v>North</v>
      </c>
      <c r="I194" s="1">
        <f>_xlfn.XLOOKUP($B194,Data!$T:$T,Data!U:U)</f>
        <v>40483</v>
      </c>
      <c r="J194" s="1" t="str">
        <f>IF(_xlfn.XLOOKUP($B194,Data!$T:$T,Data!V:V)=0,"",_xlfn.XLOOKUP($B194,Data!$T:$T,Data!V:V))</f>
        <v/>
      </c>
      <c r="K194" t="str">
        <f t="shared" ref="K194:K217" si="9">IF(AND(ISBLANK(J194),I194&gt;G194),"Active",IF(I194&gt;G194,"Inactive",IF(J194&gt;G194,"Active","Inactive")))</f>
        <v>Active</v>
      </c>
      <c r="L194">
        <f t="shared" si="7"/>
        <v>14</v>
      </c>
      <c r="M194" t="str">
        <f t="shared" si="8"/>
        <v>11-14 Years</v>
      </c>
      <c r="N194">
        <v>5</v>
      </c>
    </row>
    <row r="195" spans="1:14" x14ac:dyDescent="0.35">
      <c r="A195" t="s">
        <v>31</v>
      </c>
      <c r="B195" t="s">
        <v>25</v>
      </c>
      <c r="C195">
        <v>1</v>
      </c>
      <c r="D195">
        <v>1</v>
      </c>
      <c r="E195" t="s">
        <v>14</v>
      </c>
      <c r="F195">
        <v>2024</v>
      </c>
      <c r="G195" s="1">
        <v>45413</v>
      </c>
      <c r="H195" t="str">
        <f>_xlfn.XLOOKUP(B195,Data!T:T,Data!W:W)</f>
        <v>South</v>
      </c>
      <c r="I195" s="1">
        <f>_xlfn.XLOOKUP($B195,Data!$T:$T,Data!U:U)</f>
        <v>44470</v>
      </c>
      <c r="J195" s="1" t="str">
        <f>IF(_xlfn.XLOOKUP($B195,Data!$T:$T,Data!V:V)=0,"",_xlfn.XLOOKUP($B195,Data!$T:$T,Data!V:V))</f>
        <v/>
      </c>
      <c r="K195" t="str">
        <f t="shared" si="9"/>
        <v>Active</v>
      </c>
      <c r="L195">
        <f t="shared" ref="L195:L217" si="10">ROUND((G195-I195)/365,0)</f>
        <v>3</v>
      </c>
      <c r="M195" t="str">
        <f t="shared" ref="M195:M217" si="11">IF(L195&lt;=2,"0-2 Years",IF(L195&lt;=4,"3-4 Years",IF(L195&lt;=7,"5-7 Years",IF(L195&lt;=10,"8-10 Years","11-14 Years"))))</f>
        <v>3-4 Years</v>
      </c>
      <c r="N195">
        <v>2</v>
      </c>
    </row>
    <row r="196" spans="1:14" x14ac:dyDescent="0.35">
      <c r="A196" t="s">
        <v>31</v>
      </c>
      <c r="B196" t="s">
        <v>26</v>
      </c>
      <c r="C196">
        <v>2</v>
      </c>
      <c r="D196">
        <v>3</v>
      </c>
      <c r="E196" t="s">
        <v>14</v>
      </c>
      <c r="F196">
        <v>2024</v>
      </c>
      <c r="G196" s="1">
        <v>45413</v>
      </c>
      <c r="H196" t="str">
        <f>_xlfn.XLOOKUP(B196,Data!T:T,Data!W:W)</f>
        <v>South</v>
      </c>
      <c r="I196" s="1">
        <f>_xlfn.XLOOKUP($B196,Data!$T:$T,Data!U:U)</f>
        <v>43344</v>
      </c>
      <c r="J196" s="1" t="str">
        <f>IF(_xlfn.XLOOKUP($B196,Data!$T:$T,Data!V:V)=0,"",_xlfn.XLOOKUP($B196,Data!$T:$T,Data!V:V))</f>
        <v/>
      </c>
      <c r="K196" t="str">
        <f t="shared" si="9"/>
        <v>Active</v>
      </c>
      <c r="L196">
        <f t="shared" si="10"/>
        <v>6</v>
      </c>
      <c r="M196" t="str">
        <f t="shared" si="11"/>
        <v>5-7 Years</v>
      </c>
      <c r="N196">
        <v>3</v>
      </c>
    </row>
    <row r="197" spans="1:14" x14ac:dyDescent="0.35">
      <c r="A197" t="s">
        <v>31</v>
      </c>
      <c r="B197" t="s">
        <v>27</v>
      </c>
      <c r="C197">
        <v>2</v>
      </c>
      <c r="D197">
        <v>2</v>
      </c>
      <c r="E197" t="s">
        <v>14</v>
      </c>
      <c r="F197">
        <v>2024</v>
      </c>
      <c r="G197" s="1">
        <v>45413</v>
      </c>
      <c r="H197" t="str">
        <f>_xlfn.XLOOKUP(B197,Data!T:T,Data!W:W)</f>
        <v>North</v>
      </c>
      <c r="I197" s="1">
        <f>_xlfn.XLOOKUP($B197,Data!$T:$T,Data!U:U)</f>
        <v>45200</v>
      </c>
      <c r="J197" s="1" t="str">
        <f>IF(_xlfn.XLOOKUP($B197,Data!$T:$T,Data!V:V)=0,"",_xlfn.XLOOKUP($B197,Data!$T:$T,Data!V:V))</f>
        <v/>
      </c>
      <c r="K197" t="str">
        <f t="shared" si="9"/>
        <v>Active</v>
      </c>
      <c r="L197">
        <f t="shared" si="10"/>
        <v>1</v>
      </c>
      <c r="M197" t="str">
        <f t="shared" si="11"/>
        <v>0-2 Years</v>
      </c>
      <c r="N197">
        <v>1</v>
      </c>
    </row>
    <row r="198" spans="1:14" x14ac:dyDescent="0.35">
      <c r="A198" t="s">
        <v>31</v>
      </c>
      <c r="B198" t="s">
        <v>28</v>
      </c>
      <c r="C198">
        <v>0</v>
      </c>
      <c r="D198">
        <v>0</v>
      </c>
      <c r="E198" t="s">
        <v>14</v>
      </c>
      <c r="F198">
        <v>2024</v>
      </c>
      <c r="G198" s="1">
        <v>45413</v>
      </c>
      <c r="H198" t="str">
        <f>_xlfn.XLOOKUP(B198,Data!T:T,Data!W:W)</f>
        <v>North</v>
      </c>
      <c r="I198" s="1">
        <f>_xlfn.XLOOKUP($B198,Data!$T:$T,Data!U:U)</f>
        <v>44593</v>
      </c>
      <c r="J198" s="1">
        <f>IF(_xlfn.XLOOKUP($B198,Data!$T:$T,Data!V:V)=0,"",_xlfn.XLOOKUP($B198,Data!$T:$T,Data!V:V))</f>
        <v>45169</v>
      </c>
      <c r="K198" t="str">
        <f t="shared" si="9"/>
        <v>Inactive</v>
      </c>
      <c r="L198">
        <f t="shared" si="10"/>
        <v>2</v>
      </c>
      <c r="M198" t="str">
        <f t="shared" si="11"/>
        <v>0-2 Years</v>
      </c>
      <c r="N198">
        <v>1</v>
      </c>
    </row>
    <row r="199" spans="1:14" x14ac:dyDescent="0.35">
      <c r="A199" t="s">
        <v>31</v>
      </c>
      <c r="B199" t="s">
        <v>29</v>
      </c>
      <c r="C199">
        <v>3</v>
      </c>
      <c r="D199">
        <v>3</v>
      </c>
      <c r="E199" t="s">
        <v>14</v>
      </c>
      <c r="F199">
        <v>2024</v>
      </c>
      <c r="G199" s="1">
        <v>45413</v>
      </c>
      <c r="H199" t="str">
        <f>_xlfn.XLOOKUP(B199,Data!T:T,Data!W:W)</f>
        <v>South</v>
      </c>
      <c r="I199" s="1">
        <f>_xlfn.XLOOKUP($B199,Data!$T:$T,Data!U:U)</f>
        <v>43525</v>
      </c>
      <c r="J199" s="1" t="str">
        <f>IF(_xlfn.XLOOKUP($B199,Data!$T:$T,Data!V:V)=0,"",_xlfn.XLOOKUP($B199,Data!$T:$T,Data!V:V))</f>
        <v/>
      </c>
      <c r="K199" t="str">
        <f t="shared" si="9"/>
        <v>Active</v>
      </c>
      <c r="L199">
        <f t="shared" si="10"/>
        <v>5</v>
      </c>
      <c r="M199" t="str">
        <f t="shared" si="11"/>
        <v>5-7 Years</v>
      </c>
      <c r="N199">
        <v>3</v>
      </c>
    </row>
    <row r="200" spans="1:14" x14ac:dyDescent="0.35">
      <c r="A200" t="s">
        <v>47</v>
      </c>
      <c r="B200" t="s">
        <v>19</v>
      </c>
      <c r="C200">
        <v>61</v>
      </c>
      <c r="D200">
        <v>72</v>
      </c>
      <c r="E200" t="s">
        <v>15</v>
      </c>
      <c r="F200">
        <v>2024</v>
      </c>
      <c r="G200" s="1">
        <v>45444</v>
      </c>
      <c r="H200" t="str">
        <f>_xlfn.XLOOKUP(B200,Data!T:T,Data!W:W)</f>
        <v>South</v>
      </c>
      <c r="I200" s="1">
        <f>_xlfn.XLOOKUP($B200,Data!$T:$T,Data!U:U)</f>
        <v>43922</v>
      </c>
      <c r="J200" s="1" t="str">
        <f>IF(_xlfn.XLOOKUP($B200,Data!$T:$T,Data!V:V)=0,"",_xlfn.XLOOKUP($B200,Data!$T:$T,Data!V:V))</f>
        <v/>
      </c>
      <c r="K200" t="str">
        <f t="shared" si="9"/>
        <v>Active</v>
      </c>
      <c r="L200">
        <f t="shared" si="10"/>
        <v>4</v>
      </c>
      <c r="M200" t="str">
        <f t="shared" si="11"/>
        <v>3-4 Years</v>
      </c>
      <c r="N200">
        <v>2</v>
      </c>
    </row>
    <row r="201" spans="1:14" x14ac:dyDescent="0.35">
      <c r="A201" t="s">
        <v>47</v>
      </c>
      <c r="B201" t="s">
        <v>21</v>
      </c>
      <c r="C201">
        <v>80</v>
      </c>
      <c r="D201">
        <v>72</v>
      </c>
      <c r="E201" t="s">
        <v>15</v>
      </c>
      <c r="F201">
        <v>2024</v>
      </c>
      <c r="G201" s="1">
        <v>45444</v>
      </c>
      <c r="H201" t="str">
        <f>_xlfn.XLOOKUP(B201,Data!T:T,Data!W:W)</f>
        <v>North</v>
      </c>
      <c r="I201" s="1">
        <f>_xlfn.XLOOKUP($B201,Data!$T:$T,Data!U:U)</f>
        <v>42522</v>
      </c>
      <c r="J201" s="1" t="str">
        <f>IF(_xlfn.XLOOKUP($B201,Data!$T:$T,Data!V:V)=0,"",_xlfn.XLOOKUP($B201,Data!$T:$T,Data!V:V))</f>
        <v/>
      </c>
      <c r="K201" t="str">
        <f t="shared" si="9"/>
        <v>Active</v>
      </c>
      <c r="L201">
        <f t="shared" si="10"/>
        <v>8</v>
      </c>
      <c r="M201" t="str">
        <f t="shared" si="11"/>
        <v>8-10 Years</v>
      </c>
      <c r="N201">
        <v>4</v>
      </c>
    </row>
    <row r="202" spans="1:14" x14ac:dyDescent="0.35">
      <c r="A202" t="s">
        <v>47</v>
      </c>
      <c r="B202" t="s">
        <v>23</v>
      </c>
      <c r="C202">
        <v>88</v>
      </c>
      <c r="D202">
        <v>72</v>
      </c>
      <c r="E202" t="s">
        <v>15</v>
      </c>
      <c r="F202">
        <v>2024</v>
      </c>
      <c r="G202" s="1">
        <v>45444</v>
      </c>
      <c r="H202" t="str">
        <f>_xlfn.XLOOKUP(B202,Data!T:T,Data!W:W)</f>
        <v>North</v>
      </c>
      <c r="I202" s="1">
        <f>_xlfn.XLOOKUP($B202,Data!$T:$T,Data!U:U)</f>
        <v>44440</v>
      </c>
      <c r="J202" s="1" t="str">
        <f>IF(_xlfn.XLOOKUP($B202,Data!$T:$T,Data!V:V)=0,"",_xlfn.XLOOKUP($B202,Data!$T:$T,Data!V:V))</f>
        <v/>
      </c>
      <c r="K202" t="str">
        <f t="shared" si="9"/>
        <v>Active</v>
      </c>
      <c r="L202">
        <f t="shared" si="10"/>
        <v>3</v>
      </c>
      <c r="M202" t="str">
        <f t="shared" si="11"/>
        <v>3-4 Years</v>
      </c>
      <c r="N202">
        <v>2</v>
      </c>
    </row>
    <row r="203" spans="1:14" x14ac:dyDescent="0.35">
      <c r="A203" t="s">
        <v>47</v>
      </c>
      <c r="B203" t="s">
        <v>24</v>
      </c>
      <c r="C203">
        <v>84</v>
      </c>
      <c r="D203">
        <v>58</v>
      </c>
      <c r="E203" t="s">
        <v>15</v>
      </c>
      <c r="F203">
        <v>2024</v>
      </c>
      <c r="G203" s="1">
        <v>45444</v>
      </c>
      <c r="H203" t="str">
        <f>_xlfn.XLOOKUP(B203,Data!T:T,Data!W:W)</f>
        <v>North</v>
      </c>
      <c r="I203" s="1">
        <f>_xlfn.XLOOKUP($B203,Data!$T:$T,Data!U:U)</f>
        <v>40483</v>
      </c>
      <c r="J203" s="1" t="str">
        <f>IF(_xlfn.XLOOKUP($B203,Data!$T:$T,Data!V:V)=0,"",_xlfn.XLOOKUP($B203,Data!$T:$T,Data!V:V))</f>
        <v/>
      </c>
      <c r="K203" t="str">
        <f t="shared" si="9"/>
        <v>Active</v>
      </c>
      <c r="L203">
        <f t="shared" si="10"/>
        <v>14</v>
      </c>
      <c r="M203" t="str">
        <f t="shared" si="11"/>
        <v>11-14 Years</v>
      </c>
      <c r="N203">
        <v>5</v>
      </c>
    </row>
    <row r="204" spans="1:14" x14ac:dyDescent="0.35">
      <c r="A204" t="s">
        <v>47</v>
      </c>
      <c r="B204" t="s">
        <v>25</v>
      </c>
      <c r="C204">
        <v>26</v>
      </c>
      <c r="D204">
        <v>36</v>
      </c>
      <c r="E204" t="s">
        <v>15</v>
      </c>
      <c r="F204">
        <v>2024</v>
      </c>
      <c r="G204" s="1">
        <v>45444</v>
      </c>
      <c r="H204" t="str">
        <f>_xlfn.XLOOKUP(B204,Data!T:T,Data!W:W)</f>
        <v>South</v>
      </c>
      <c r="I204" s="1">
        <f>_xlfn.XLOOKUP($B204,Data!$T:$T,Data!U:U)</f>
        <v>44470</v>
      </c>
      <c r="J204" s="1" t="str">
        <f>IF(_xlfn.XLOOKUP($B204,Data!$T:$T,Data!V:V)=0,"",_xlfn.XLOOKUP($B204,Data!$T:$T,Data!V:V))</f>
        <v/>
      </c>
      <c r="K204" t="str">
        <f t="shared" si="9"/>
        <v>Active</v>
      </c>
      <c r="L204">
        <f t="shared" si="10"/>
        <v>3</v>
      </c>
      <c r="M204" t="str">
        <f t="shared" si="11"/>
        <v>3-4 Years</v>
      </c>
      <c r="N204">
        <v>2</v>
      </c>
    </row>
    <row r="205" spans="1:14" x14ac:dyDescent="0.35">
      <c r="A205" t="s">
        <v>47</v>
      </c>
      <c r="B205" t="s">
        <v>26</v>
      </c>
      <c r="C205">
        <v>80</v>
      </c>
      <c r="D205">
        <v>87</v>
      </c>
      <c r="E205" t="s">
        <v>15</v>
      </c>
      <c r="F205">
        <v>2024</v>
      </c>
      <c r="G205" s="1">
        <v>45444</v>
      </c>
      <c r="H205" t="str">
        <f>_xlfn.XLOOKUP(B205,Data!T:T,Data!W:W)</f>
        <v>South</v>
      </c>
      <c r="I205" s="1">
        <f>_xlfn.XLOOKUP($B205,Data!$T:$T,Data!U:U)</f>
        <v>43344</v>
      </c>
      <c r="J205" s="1" t="str">
        <f>IF(_xlfn.XLOOKUP($B205,Data!$T:$T,Data!V:V)=0,"",_xlfn.XLOOKUP($B205,Data!$T:$T,Data!V:V))</f>
        <v/>
      </c>
      <c r="K205" t="str">
        <f t="shared" si="9"/>
        <v>Active</v>
      </c>
      <c r="L205">
        <f t="shared" si="10"/>
        <v>6</v>
      </c>
      <c r="M205" t="str">
        <f t="shared" si="11"/>
        <v>5-7 Years</v>
      </c>
      <c r="N205">
        <v>3</v>
      </c>
    </row>
    <row r="206" spans="1:14" x14ac:dyDescent="0.35">
      <c r="A206" t="s">
        <v>47</v>
      </c>
      <c r="B206" t="s">
        <v>27</v>
      </c>
      <c r="C206">
        <v>78</v>
      </c>
      <c r="D206">
        <v>58</v>
      </c>
      <c r="E206" t="s">
        <v>15</v>
      </c>
      <c r="F206">
        <v>2024</v>
      </c>
      <c r="G206" s="1">
        <v>45444</v>
      </c>
      <c r="H206" t="str">
        <f>_xlfn.XLOOKUP(B206,Data!T:T,Data!W:W)</f>
        <v>North</v>
      </c>
      <c r="I206" s="1">
        <f>_xlfn.XLOOKUP($B206,Data!$T:$T,Data!U:U)</f>
        <v>45200</v>
      </c>
      <c r="J206" s="1" t="str">
        <f>IF(_xlfn.XLOOKUP($B206,Data!$T:$T,Data!V:V)=0,"",_xlfn.XLOOKUP($B206,Data!$T:$T,Data!V:V))</f>
        <v/>
      </c>
      <c r="K206" t="str">
        <f t="shared" si="9"/>
        <v>Active</v>
      </c>
      <c r="L206">
        <f t="shared" si="10"/>
        <v>1</v>
      </c>
      <c r="M206" t="str">
        <f t="shared" si="11"/>
        <v>0-2 Years</v>
      </c>
      <c r="N206">
        <v>1</v>
      </c>
    </row>
    <row r="207" spans="1:14" x14ac:dyDescent="0.35">
      <c r="A207" t="s">
        <v>47</v>
      </c>
      <c r="B207" t="s">
        <v>28</v>
      </c>
      <c r="C207">
        <v>0</v>
      </c>
      <c r="D207">
        <v>0</v>
      </c>
      <c r="E207" t="s">
        <v>15</v>
      </c>
      <c r="F207">
        <v>2024</v>
      </c>
      <c r="G207" s="1">
        <v>45444</v>
      </c>
      <c r="H207" t="str">
        <f>_xlfn.XLOOKUP(B207,Data!T:T,Data!W:W)</f>
        <v>North</v>
      </c>
      <c r="I207" s="1">
        <f>_xlfn.XLOOKUP($B207,Data!$T:$T,Data!U:U)</f>
        <v>44593</v>
      </c>
      <c r="J207" s="1">
        <f>IF(_xlfn.XLOOKUP($B207,Data!$T:$T,Data!V:V)=0,"",_xlfn.XLOOKUP($B207,Data!$T:$T,Data!V:V))</f>
        <v>45169</v>
      </c>
      <c r="K207" t="str">
        <f t="shared" si="9"/>
        <v>Inactive</v>
      </c>
      <c r="L207">
        <f t="shared" si="10"/>
        <v>2</v>
      </c>
      <c r="M207" t="str">
        <f t="shared" si="11"/>
        <v>0-2 Years</v>
      </c>
      <c r="N207">
        <v>1</v>
      </c>
    </row>
    <row r="208" spans="1:14" x14ac:dyDescent="0.35">
      <c r="A208" t="s">
        <v>47</v>
      </c>
      <c r="B208" t="s">
        <v>29</v>
      </c>
      <c r="C208">
        <v>74</v>
      </c>
      <c r="D208">
        <v>72</v>
      </c>
      <c r="E208" t="s">
        <v>15</v>
      </c>
      <c r="F208">
        <v>2024</v>
      </c>
      <c r="G208" s="1">
        <v>45444</v>
      </c>
      <c r="H208" t="str">
        <f>_xlfn.XLOOKUP(B208,Data!T:T,Data!W:W)</f>
        <v>South</v>
      </c>
      <c r="I208" s="1">
        <f>_xlfn.XLOOKUP($B208,Data!$T:$T,Data!U:U)</f>
        <v>43525</v>
      </c>
      <c r="J208" s="1" t="str">
        <f>IF(_xlfn.XLOOKUP($B208,Data!$T:$T,Data!V:V)=0,"",_xlfn.XLOOKUP($B208,Data!$T:$T,Data!V:V))</f>
        <v/>
      </c>
      <c r="K208" t="str">
        <f t="shared" si="9"/>
        <v>Active</v>
      </c>
      <c r="L208">
        <f t="shared" si="10"/>
        <v>5</v>
      </c>
      <c r="M208" t="str">
        <f t="shared" si="11"/>
        <v>5-7 Years</v>
      </c>
      <c r="N208">
        <v>3</v>
      </c>
    </row>
    <row r="209" spans="1:14" x14ac:dyDescent="0.35">
      <c r="A209" t="s">
        <v>31</v>
      </c>
      <c r="B209" t="s">
        <v>19</v>
      </c>
      <c r="C209">
        <v>2</v>
      </c>
      <c r="D209">
        <v>3</v>
      </c>
      <c r="E209" t="s">
        <v>15</v>
      </c>
      <c r="F209">
        <v>2024</v>
      </c>
      <c r="G209" s="1">
        <v>45444</v>
      </c>
      <c r="H209" t="str">
        <f>_xlfn.XLOOKUP(B209,Data!T:T,Data!W:W)</f>
        <v>South</v>
      </c>
      <c r="I209" s="1">
        <f>_xlfn.XLOOKUP($B209,Data!$T:$T,Data!U:U)</f>
        <v>43922</v>
      </c>
      <c r="J209" s="1" t="str">
        <f>IF(_xlfn.XLOOKUP($B209,Data!$T:$T,Data!V:V)=0,"",_xlfn.XLOOKUP($B209,Data!$T:$T,Data!V:V))</f>
        <v/>
      </c>
      <c r="K209" t="str">
        <f t="shared" si="9"/>
        <v>Active</v>
      </c>
      <c r="L209">
        <f t="shared" si="10"/>
        <v>4</v>
      </c>
      <c r="M209" t="str">
        <f t="shared" si="11"/>
        <v>3-4 Years</v>
      </c>
      <c r="N209">
        <v>2</v>
      </c>
    </row>
    <row r="210" spans="1:14" x14ac:dyDescent="0.35">
      <c r="A210" t="s">
        <v>31</v>
      </c>
      <c r="B210" t="s">
        <v>21</v>
      </c>
      <c r="C210">
        <v>3</v>
      </c>
      <c r="D210">
        <v>3</v>
      </c>
      <c r="E210" t="s">
        <v>15</v>
      </c>
      <c r="F210">
        <v>2024</v>
      </c>
      <c r="G210" s="1">
        <v>45444</v>
      </c>
      <c r="H210" t="str">
        <f>_xlfn.XLOOKUP(B210,Data!T:T,Data!W:W)</f>
        <v>North</v>
      </c>
      <c r="I210" s="1">
        <f>_xlfn.XLOOKUP($B210,Data!$T:$T,Data!U:U)</f>
        <v>42522</v>
      </c>
      <c r="J210" s="1" t="str">
        <f>IF(_xlfn.XLOOKUP($B210,Data!$T:$T,Data!V:V)=0,"",_xlfn.XLOOKUP($B210,Data!$T:$T,Data!V:V))</f>
        <v/>
      </c>
      <c r="K210" t="str">
        <f t="shared" si="9"/>
        <v>Active</v>
      </c>
      <c r="L210">
        <f t="shared" si="10"/>
        <v>8</v>
      </c>
      <c r="M210" t="str">
        <f t="shared" si="11"/>
        <v>8-10 Years</v>
      </c>
      <c r="N210">
        <v>4</v>
      </c>
    </row>
    <row r="211" spans="1:14" x14ac:dyDescent="0.35">
      <c r="A211" t="s">
        <v>31</v>
      </c>
      <c r="B211" t="s">
        <v>23</v>
      </c>
      <c r="C211">
        <v>3</v>
      </c>
      <c r="D211">
        <v>3</v>
      </c>
      <c r="E211" t="s">
        <v>15</v>
      </c>
      <c r="F211">
        <v>2024</v>
      </c>
      <c r="G211" s="1">
        <v>45444</v>
      </c>
      <c r="H211" t="str">
        <f>_xlfn.XLOOKUP(B211,Data!T:T,Data!W:W)</f>
        <v>North</v>
      </c>
      <c r="I211" s="1">
        <f>_xlfn.XLOOKUP($B211,Data!$T:$T,Data!U:U)</f>
        <v>44440</v>
      </c>
      <c r="J211" s="1" t="str">
        <f>IF(_xlfn.XLOOKUP($B211,Data!$T:$T,Data!V:V)=0,"",_xlfn.XLOOKUP($B211,Data!$T:$T,Data!V:V))</f>
        <v/>
      </c>
      <c r="K211" t="str">
        <f t="shared" si="9"/>
        <v>Active</v>
      </c>
      <c r="L211">
        <f t="shared" si="10"/>
        <v>3</v>
      </c>
      <c r="M211" t="str">
        <f t="shared" si="11"/>
        <v>3-4 Years</v>
      </c>
      <c r="N211">
        <v>2</v>
      </c>
    </row>
    <row r="212" spans="1:14" x14ac:dyDescent="0.35">
      <c r="A212" t="s">
        <v>31</v>
      </c>
      <c r="B212" t="s">
        <v>24</v>
      </c>
      <c r="C212">
        <v>3</v>
      </c>
      <c r="D212">
        <v>2</v>
      </c>
      <c r="E212" t="s">
        <v>15</v>
      </c>
      <c r="F212">
        <v>2024</v>
      </c>
      <c r="G212" s="1">
        <v>45444</v>
      </c>
      <c r="H212" t="str">
        <f>_xlfn.XLOOKUP(B212,Data!T:T,Data!W:W)</f>
        <v>North</v>
      </c>
      <c r="I212" s="1">
        <f>_xlfn.XLOOKUP($B212,Data!$T:$T,Data!U:U)</f>
        <v>40483</v>
      </c>
      <c r="J212" s="1" t="str">
        <f>IF(_xlfn.XLOOKUP($B212,Data!$T:$T,Data!V:V)=0,"",_xlfn.XLOOKUP($B212,Data!$T:$T,Data!V:V))</f>
        <v/>
      </c>
      <c r="K212" t="str">
        <f t="shared" si="9"/>
        <v>Active</v>
      </c>
      <c r="L212">
        <f t="shared" si="10"/>
        <v>14</v>
      </c>
      <c r="M212" t="str">
        <f t="shared" si="11"/>
        <v>11-14 Years</v>
      </c>
      <c r="N212">
        <v>5</v>
      </c>
    </row>
    <row r="213" spans="1:14" x14ac:dyDescent="0.35">
      <c r="A213" t="s">
        <v>31</v>
      </c>
      <c r="B213" t="s">
        <v>25</v>
      </c>
      <c r="C213">
        <v>1</v>
      </c>
      <c r="D213">
        <v>1</v>
      </c>
      <c r="E213" t="s">
        <v>15</v>
      </c>
      <c r="F213">
        <v>2024</v>
      </c>
      <c r="G213" s="1">
        <v>45444</v>
      </c>
      <c r="H213" t="str">
        <f>_xlfn.XLOOKUP(B213,Data!T:T,Data!W:W)</f>
        <v>South</v>
      </c>
      <c r="I213" s="1">
        <f>_xlfn.XLOOKUP($B213,Data!$T:$T,Data!U:U)</f>
        <v>44470</v>
      </c>
      <c r="J213" s="1" t="str">
        <f>IF(_xlfn.XLOOKUP($B213,Data!$T:$T,Data!V:V)=0,"",_xlfn.XLOOKUP($B213,Data!$T:$T,Data!V:V))</f>
        <v/>
      </c>
      <c r="K213" t="str">
        <f t="shared" si="9"/>
        <v>Active</v>
      </c>
      <c r="L213">
        <f t="shared" si="10"/>
        <v>3</v>
      </c>
      <c r="M213" t="str">
        <f t="shared" si="11"/>
        <v>3-4 Years</v>
      </c>
      <c r="N213">
        <v>2</v>
      </c>
    </row>
    <row r="214" spans="1:14" x14ac:dyDescent="0.35">
      <c r="A214" t="s">
        <v>31</v>
      </c>
      <c r="B214" t="s">
        <v>26</v>
      </c>
      <c r="C214">
        <v>3</v>
      </c>
      <c r="D214">
        <v>3</v>
      </c>
      <c r="E214" t="s">
        <v>15</v>
      </c>
      <c r="F214">
        <v>2024</v>
      </c>
      <c r="G214" s="1">
        <v>45444</v>
      </c>
      <c r="H214" t="str">
        <f>_xlfn.XLOOKUP(B214,Data!T:T,Data!W:W)</f>
        <v>South</v>
      </c>
      <c r="I214" s="1">
        <f>_xlfn.XLOOKUP($B214,Data!$T:$T,Data!U:U)</f>
        <v>43344</v>
      </c>
      <c r="J214" s="1" t="str">
        <f>IF(_xlfn.XLOOKUP($B214,Data!$T:$T,Data!V:V)=0,"",_xlfn.XLOOKUP($B214,Data!$T:$T,Data!V:V))</f>
        <v/>
      </c>
      <c r="K214" t="str">
        <f t="shared" si="9"/>
        <v>Active</v>
      </c>
      <c r="L214">
        <f t="shared" si="10"/>
        <v>6</v>
      </c>
      <c r="M214" t="str">
        <f t="shared" si="11"/>
        <v>5-7 Years</v>
      </c>
      <c r="N214">
        <v>3</v>
      </c>
    </row>
    <row r="215" spans="1:14" x14ac:dyDescent="0.35">
      <c r="A215" t="s">
        <v>31</v>
      </c>
      <c r="B215" t="s">
        <v>27</v>
      </c>
      <c r="C215">
        <v>3</v>
      </c>
      <c r="D215">
        <v>2</v>
      </c>
      <c r="E215" t="s">
        <v>15</v>
      </c>
      <c r="F215">
        <v>2024</v>
      </c>
      <c r="G215" s="1">
        <v>45444</v>
      </c>
      <c r="H215" t="str">
        <f>_xlfn.XLOOKUP(B215,Data!T:T,Data!W:W)</f>
        <v>North</v>
      </c>
      <c r="I215" s="1">
        <f>_xlfn.XLOOKUP($B215,Data!$T:$T,Data!U:U)</f>
        <v>45200</v>
      </c>
      <c r="J215" s="1" t="str">
        <f>IF(_xlfn.XLOOKUP($B215,Data!$T:$T,Data!V:V)=0,"",_xlfn.XLOOKUP($B215,Data!$T:$T,Data!V:V))</f>
        <v/>
      </c>
      <c r="K215" t="str">
        <f t="shared" si="9"/>
        <v>Active</v>
      </c>
      <c r="L215">
        <f t="shared" si="10"/>
        <v>1</v>
      </c>
      <c r="M215" t="str">
        <f t="shared" si="11"/>
        <v>0-2 Years</v>
      </c>
      <c r="N215">
        <v>1</v>
      </c>
    </row>
    <row r="216" spans="1:14" x14ac:dyDescent="0.35">
      <c r="A216" t="s">
        <v>31</v>
      </c>
      <c r="B216" t="s">
        <v>28</v>
      </c>
      <c r="C216">
        <v>0</v>
      </c>
      <c r="D216">
        <v>0</v>
      </c>
      <c r="E216" t="s">
        <v>15</v>
      </c>
      <c r="F216">
        <v>2024</v>
      </c>
      <c r="G216" s="1">
        <v>45444</v>
      </c>
      <c r="H216" t="str">
        <f>_xlfn.XLOOKUP(B216,Data!T:T,Data!W:W)</f>
        <v>North</v>
      </c>
      <c r="I216" s="1">
        <f>_xlfn.XLOOKUP($B216,Data!$T:$T,Data!U:U)</f>
        <v>44593</v>
      </c>
      <c r="J216" s="1">
        <f>IF(_xlfn.XLOOKUP($B216,Data!$T:$T,Data!V:V)=0,"",_xlfn.XLOOKUP($B216,Data!$T:$T,Data!V:V))</f>
        <v>45169</v>
      </c>
      <c r="K216" t="str">
        <f t="shared" si="9"/>
        <v>Inactive</v>
      </c>
      <c r="L216">
        <f t="shared" si="10"/>
        <v>2</v>
      </c>
      <c r="M216" t="str">
        <f t="shared" si="11"/>
        <v>0-2 Years</v>
      </c>
      <c r="N216">
        <v>1</v>
      </c>
    </row>
    <row r="217" spans="1:14" x14ac:dyDescent="0.35">
      <c r="A217" t="s">
        <v>31</v>
      </c>
      <c r="B217" t="s">
        <v>29</v>
      </c>
      <c r="C217">
        <v>3</v>
      </c>
      <c r="D217">
        <v>3</v>
      </c>
      <c r="E217" t="s">
        <v>15</v>
      </c>
      <c r="F217">
        <v>2024</v>
      </c>
      <c r="G217" s="1">
        <v>45444</v>
      </c>
      <c r="H217" t="str">
        <f>_xlfn.XLOOKUP(B217,Data!T:T,Data!W:W)</f>
        <v>South</v>
      </c>
      <c r="I217" s="1">
        <f>_xlfn.XLOOKUP($B217,Data!$T:$T,Data!U:U)</f>
        <v>43525</v>
      </c>
      <c r="J217" s="1" t="str">
        <f>IF(_xlfn.XLOOKUP($B217,Data!$T:$T,Data!V:V)=0,"",_xlfn.XLOOKUP($B217,Data!$T:$T,Data!V:V))</f>
        <v/>
      </c>
      <c r="K217" t="str">
        <f t="shared" si="9"/>
        <v>Active</v>
      </c>
      <c r="L217">
        <f t="shared" si="10"/>
        <v>5</v>
      </c>
      <c r="M217" t="str">
        <f t="shared" si="11"/>
        <v>5-7 Years</v>
      </c>
      <c r="N217">
        <v>3</v>
      </c>
    </row>
  </sheetData>
  <autoFilter ref="A1:M217" xr:uid="{44B232D1-1E72-469B-88B9-469BAA0D9F1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1304F-C7F6-4016-8196-9D429953FD9B}">
  <dimension ref="A1:N51"/>
  <sheetViews>
    <sheetView workbookViewId="0">
      <pane xSplit="1" ySplit="7" topLeftCell="B50" activePane="bottomRight" state="frozen"/>
      <selection pane="topRight" activeCell="B1" sqref="B1"/>
      <selection pane="bottomLeft" activeCell="A8" sqref="A8"/>
      <selection pane="bottomRight" activeCell="E51" sqref="E51"/>
    </sheetView>
  </sheetViews>
  <sheetFormatPr defaultRowHeight="14.5" x14ac:dyDescent="0.35"/>
  <cols>
    <col min="1" max="2" width="15.1796875" bestFit="1" customWidth="1"/>
    <col min="3" max="3" width="9.1796875" bestFit="1" customWidth="1"/>
    <col min="4" max="4" width="11" bestFit="1" customWidth="1"/>
    <col min="5" max="13" width="15.08984375" bestFit="1" customWidth="1"/>
    <col min="14" max="14" width="11" bestFit="1" customWidth="1"/>
    <col min="15" max="25" width="15.08984375" bestFit="1" customWidth="1"/>
    <col min="26" max="26" width="11.54296875" bestFit="1" customWidth="1"/>
    <col min="27" max="27" width="13.453125" bestFit="1" customWidth="1"/>
    <col min="28" max="37" width="15.08984375" bestFit="1" customWidth="1"/>
    <col min="38" max="39" width="11.54296875" bestFit="1" customWidth="1"/>
    <col min="40" max="40" width="13.453125" bestFit="1" customWidth="1"/>
    <col min="41" max="49" width="15.1796875" bestFit="1" customWidth="1"/>
    <col min="50" max="50" width="16.90625" bestFit="1" customWidth="1"/>
    <col min="51" max="51" width="16.6328125" bestFit="1" customWidth="1"/>
    <col min="52" max="52" width="18.81640625" bestFit="1" customWidth="1"/>
    <col min="53" max="53" width="19.81640625" bestFit="1" customWidth="1"/>
    <col min="54" max="54" width="21.453125" bestFit="1" customWidth="1"/>
    <col min="55" max="55" width="23.453125" bestFit="1" customWidth="1"/>
    <col min="56" max="61" width="14.1796875" bestFit="1" customWidth="1"/>
    <col min="62" max="62" width="19.08984375" bestFit="1" customWidth="1"/>
    <col min="63" max="63" width="18.90625" bestFit="1" customWidth="1"/>
    <col min="64" max="64" width="20.90625" bestFit="1" customWidth="1"/>
    <col min="65" max="70" width="14.1796875" bestFit="1" customWidth="1"/>
    <col min="71" max="71" width="20.1796875" bestFit="1" customWidth="1"/>
    <col min="72" max="72" width="20" bestFit="1" customWidth="1"/>
    <col min="73" max="73" width="22.08984375" bestFit="1" customWidth="1"/>
    <col min="74" max="79" width="14.1796875" bestFit="1" customWidth="1"/>
    <col min="80" max="80" width="18" bestFit="1" customWidth="1"/>
    <col min="81" max="81" width="17.81640625" bestFit="1" customWidth="1"/>
    <col min="82" max="82" width="19.81640625" bestFit="1" customWidth="1"/>
    <col min="83" max="88" width="14.1796875" bestFit="1" customWidth="1"/>
    <col min="89" max="89" width="16.81640625" bestFit="1" customWidth="1"/>
    <col min="90" max="90" width="16.54296875" bestFit="1" customWidth="1"/>
    <col min="91" max="91" width="18.6328125" bestFit="1" customWidth="1"/>
    <col min="92" max="97" width="14.1796875" bestFit="1" customWidth="1"/>
    <col min="98" max="98" width="16.08984375" bestFit="1" customWidth="1"/>
    <col min="99" max="99" width="15.90625" bestFit="1" customWidth="1"/>
    <col min="100" max="100" width="18" bestFit="1" customWidth="1"/>
    <col min="101" max="106" width="14.1796875" bestFit="1" customWidth="1"/>
    <col min="107" max="107" width="16.453125" bestFit="1" customWidth="1"/>
    <col min="108" max="108" width="16.1796875" bestFit="1" customWidth="1"/>
    <col min="109" max="109" width="18.36328125" bestFit="1" customWidth="1"/>
    <col min="110" max="110" width="16.90625" bestFit="1" customWidth="1"/>
    <col min="111" max="111" width="16.6328125" bestFit="1" customWidth="1"/>
    <col min="112" max="112" width="18.81640625" bestFit="1" customWidth="1"/>
  </cols>
  <sheetData>
    <row r="1" spans="1:14" x14ac:dyDescent="0.35">
      <c r="A1" s="11" t="s">
        <v>36</v>
      </c>
      <c r="B1" t="s">
        <v>47</v>
      </c>
    </row>
    <row r="2" spans="1:14" x14ac:dyDescent="0.35">
      <c r="A2" s="11" t="s">
        <v>18</v>
      </c>
      <c r="B2" t="s">
        <v>45</v>
      </c>
    </row>
    <row r="4" spans="1:14" x14ac:dyDescent="0.35">
      <c r="A4" s="11" t="s">
        <v>48</v>
      </c>
      <c r="B4" s="11" t="s">
        <v>35</v>
      </c>
      <c r="C4" s="11" t="s">
        <v>34</v>
      </c>
    </row>
    <row r="5" spans="1:14" x14ac:dyDescent="0.35">
      <c r="B5">
        <v>2023</v>
      </c>
      <c r="H5">
        <v>2024</v>
      </c>
      <c r="N5" t="s">
        <v>44</v>
      </c>
    </row>
    <row r="6" spans="1:14" x14ac:dyDescent="0.35">
      <c r="A6" s="11" t="s">
        <v>3</v>
      </c>
      <c r="B6" t="s">
        <v>4</v>
      </c>
      <c r="C6" t="s">
        <v>5</v>
      </c>
      <c r="D6" t="s">
        <v>6</v>
      </c>
      <c r="E6" t="s">
        <v>7</v>
      </c>
      <c r="F6" t="s">
        <v>8</v>
      </c>
      <c r="G6" t="s">
        <v>9</v>
      </c>
      <c r="H6" t="s">
        <v>10</v>
      </c>
      <c r="I6" t="s">
        <v>11</v>
      </c>
      <c r="J6" t="s">
        <v>12</v>
      </c>
      <c r="K6" t="s">
        <v>13</v>
      </c>
      <c r="L6" t="s">
        <v>14</v>
      </c>
      <c r="M6" t="s">
        <v>15</v>
      </c>
    </row>
    <row r="7" spans="1:14" x14ac:dyDescent="0.35">
      <c r="A7" t="s">
        <v>28</v>
      </c>
      <c r="B7" s="12">
        <v>0.95</v>
      </c>
      <c r="C7" s="12">
        <v>1.85</v>
      </c>
      <c r="D7" s="12">
        <v>0</v>
      </c>
      <c r="E7" s="12">
        <v>0</v>
      </c>
      <c r="F7" s="12">
        <v>0</v>
      </c>
      <c r="G7" s="12">
        <v>0</v>
      </c>
      <c r="H7" s="12">
        <v>0</v>
      </c>
      <c r="I7" s="12">
        <v>0</v>
      </c>
      <c r="J7" s="12">
        <v>0</v>
      </c>
      <c r="K7" s="12">
        <v>0</v>
      </c>
      <c r="L7" s="12">
        <v>0</v>
      </c>
      <c r="M7" s="12">
        <v>0</v>
      </c>
      <c r="N7" s="12">
        <v>0.76818181818181819</v>
      </c>
    </row>
    <row r="8" spans="1:14" x14ac:dyDescent="0.35">
      <c r="A8" t="s">
        <v>19</v>
      </c>
      <c r="B8" s="12">
        <v>0.83132530120481929</v>
      </c>
      <c r="C8" s="12">
        <v>0.75757575757575757</v>
      </c>
      <c r="D8" s="12">
        <v>0.76119402985074625</v>
      </c>
      <c r="E8" s="12">
        <v>0.77777777777777779</v>
      </c>
      <c r="F8" s="12">
        <v>0.82089552238805974</v>
      </c>
      <c r="G8" s="12">
        <v>0.77272727272727271</v>
      </c>
      <c r="H8" s="12">
        <v>0.7857142857142857</v>
      </c>
      <c r="I8" s="12">
        <v>0.82</v>
      </c>
      <c r="J8" s="12">
        <v>0.79104477611940294</v>
      </c>
      <c r="K8" s="12">
        <v>0.79166666666666663</v>
      </c>
      <c r="L8" s="12">
        <v>0.80597014925373134</v>
      </c>
      <c r="M8" s="12">
        <v>0.84722222222222221</v>
      </c>
      <c r="N8" s="12">
        <v>0.80082417582417587</v>
      </c>
    </row>
    <row r="9" spans="1:14" x14ac:dyDescent="0.35">
      <c r="A9" t="s">
        <v>29</v>
      </c>
      <c r="B9" s="12">
        <v>0.91566265060240959</v>
      </c>
      <c r="C9" s="12">
        <v>0.72727272727272729</v>
      </c>
      <c r="D9" s="12">
        <v>1.044776119402985</v>
      </c>
      <c r="E9" s="12">
        <v>1.1111111111111112</v>
      </c>
      <c r="F9" s="12">
        <v>1.0746268656716418</v>
      </c>
      <c r="G9" s="12">
        <v>1.2272727272727273</v>
      </c>
      <c r="H9" s="12">
        <v>0.875</v>
      </c>
      <c r="I9" s="12">
        <v>1.02</v>
      </c>
      <c r="J9" s="12">
        <v>1.1194029850746268</v>
      </c>
      <c r="K9" s="12">
        <v>0.98611111111111116</v>
      </c>
      <c r="L9" s="12">
        <v>1.1791044776119404</v>
      </c>
      <c r="M9" s="12">
        <v>1.0277777777777777</v>
      </c>
      <c r="N9" s="12">
        <v>1.0274725274725274</v>
      </c>
    </row>
    <row r="10" spans="1:14" x14ac:dyDescent="0.35">
      <c r="A10" t="s">
        <v>27</v>
      </c>
      <c r="B10" s="12">
        <v>0</v>
      </c>
      <c r="C10" s="12">
        <v>0</v>
      </c>
      <c r="D10" s="12">
        <v>0</v>
      </c>
      <c r="E10" s="12">
        <v>0.17241379310344829</v>
      </c>
      <c r="F10" s="12">
        <v>0.30188679245283018</v>
      </c>
      <c r="G10" s="12">
        <v>1</v>
      </c>
      <c r="H10" s="12">
        <v>1</v>
      </c>
      <c r="I10" s="12">
        <v>1.25</v>
      </c>
      <c r="J10" s="12">
        <v>1</v>
      </c>
      <c r="K10" s="12">
        <v>1.2758620689655173</v>
      </c>
      <c r="L10" s="12">
        <v>1.0566037735849056</v>
      </c>
      <c r="M10" s="12">
        <v>1.3448275862068966</v>
      </c>
      <c r="N10" s="12">
        <v>0.91724137931034477</v>
      </c>
    </row>
    <row r="11" spans="1:14" x14ac:dyDescent="0.35">
      <c r="A11" t="s">
        <v>25</v>
      </c>
      <c r="B11" s="12">
        <v>1.3333333333333333</v>
      </c>
      <c r="C11" s="12">
        <v>1.588235294117647</v>
      </c>
      <c r="D11" s="12">
        <v>0.81818181818181823</v>
      </c>
      <c r="E11" s="12">
        <v>0.72222222222222221</v>
      </c>
      <c r="F11" s="12">
        <v>0.78787878787878785</v>
      </c>
      <c r="G11" s="12">
        <v>0</v>
      </c>
      <c r="H11" s="12">
        <v>0.9642857142857143</v>
      </c>
      <c r="I11" s="12">
        <v>1</v>
      </c>
      <c r="J11" s="12">
        <v>0.81818181818181823</v>
      </c>
      <c r="K11" s="12">
        <v>0.75</v>
      </c>
      <c r="L11" s="12">
        <v>0.84848484848484851</v>
      </c>
      <c r="M11" s="12">
        <v>0.72222222222222221</v>
      </c>
      <c r="N11" s="12">
        <v>0.88705234159779611</v>
      </c>
    </row>
    <row r="12" spans="1:14" x14ac:dyDescent="0.35">
      <c r="A12" t="s">
        <v>23</v>
      </c>
      <c r="B12" s="12">
        <v>1.4578313253012047</v>
      </c>
      <c r="C12" s="12">
        <v>0.93939393939393945</v>
      </c>
      <c r="D12" s="12">
        <v>1.2985074626865671</v>
      </c>
      <c r="E12" s="12">
        <v>1.6666666666666667</v>
      </c>
      <c r="F12" s="12">
        <v>1.8955223880597014</v>
      </c>
      <c r="G12" s="12">
        <v>1.4545454545454546</v>
      </c>
      <c r="H12" s="12">
        <v>1.0892857142857142</v>
      </c>
      <c r="I12" s="12">
        <v>1.8</v>
      </c>
      <c r="J12" s="12">
        <v>1.3134328358208955</v>
      </c>
      <c r="K12" s="12">
        <v>1.7361111111111112</v>
      </c>
      <c r="L12" s="12">
        <v>1.4179104477611941</v>
      </c>
      <c r="M12" s="12">
        <v>1.2222222222222223</v>
      </c>
      <c r="N12" s="12">
        <v>1.4629120879120878</v>
      </c>
    </row>
    <row r="13" spans="1:14" x14ac:dyDescent="0.35">
      <c r="A13" t="s">
        <v>21</v>
      </c>
      <c r="B13" s="12">
        <v>1.0843373493975903</v>
      </c>
      <c r="C13" s="12">
        <v>1.2121212121212122</v>
      </c>
      <c r="D13" s="12">
        <v>1.0746268656716418</v>
      </c>
      <c r="E13" s="12">
        <v>1.1111111111111112</v>
      </c>
      <c r="F13" s="12">
        <v>1.044776119402985</v>
      </c>
      <c r="G13" s="12">
        <v>0.81818181818181823</v>
      </c>
      <c r="H13" s="12">
        <v>0.9464285714285714</v>
      </c>
      <c r="I13" s="12">
        <v>0.7</v>
      </c>
      <c r="J13" s="12">
        <v>0.59701492537313428</v>
      </c>
      <c r="K13" s="12">
        <v>1.0555555555555556</v>
      </c>
      <c r="L13" s="12">
        <v>1.044776119402985</v>
      </c>
      <c r="M13" s="12">
        <v>1.1111111111111112</v>
      </c>
      <c r="N13" s="12">
        <v>0.99450549450549453</v>
      </c>
    </row>
    <row r="14" spans="1:14" x14ac:dyDescent="0.35">
      <c r="A14" t="s">
        <v>24</v>
      </c>
      <c r="B14" s="12">
        <v>0.22388059701492538</v>
      </c>
      <c r="C14" s="12">
        <v>0</v>
      </c>
      <c r="D14" s="12">
        <v>0.35849056603773582</v>
      </c>
      <c r="E14" s="12">
        <v>0.58620689655172409</v>
      </c>
      <c r="F14" s="12">
        <v>1.2452830188679245</v>
      </c>
      <c r="G14" s="12">
        <v>2.2222222222222223</v>
      </c>
      <c r="H14" s="12">
        <v>1.5681818181818181</v>
      </c>
      <c r="I14" s="12">
        <v>1.65</v>
      </c>
      <c r="J14" s="12">
        <v>1.4716981132075471</v>
      </c>
      <c r="K14" s="12">
        <v>1.396551724137931</v>
      </c>
      <c r="L14" s="12">
        <v>1.8867924528301887</v>
      </c>
      <c r="M14" s="12">
        <v>1.4482758620689655</v>
      </c>
      <c r="N14" s="12">
        <v>1.1202749140893471</v>
      </c>
    </row>
    <row r="15" spans="1:14" x14ac:dyDescent="0.35">
      <c r="A15" t="s">
        <v>26</v>
      </c>
      <c r="B15" s="12">
        <v>0.54</v>
      </c>
      <c r="C15" s="12">
        <v>0.65</v>
      </c>
      <c r="D15" s="12">
        <v>0.7</v>
      </c>
      <c r="E15" s="12">
        <v>0.60919540229885061</v>
      </c>
      <c r="F15" s="12">
        <v>0.625</v>
      </c>
      <c r="G15" s="12">
        <v>1.1111111111111112</v>
      </c>
      <c r="H15" s="12">
        <v>0.85074626865671643</v>
      </c>
      <c r="I15" s="12">
        <v>1</v>
      </c>
      <c r="J15" s="12">
        <v>1.125</v>
      </c>
      <c r="K15" s="12">
        <v>0.68965517241379315</v>
      </c>
      <c r="L15" s="12">
        <v>0.625</v>
      </c>
      <c r="M15" s="12">
        <v>0.91954022988505746</v>
      </c>
      <c r="N15" s="12">
        <v>0.76114285714285712</v>
      </c>
    </row>
    <row r="16" spans="1:14" x14ac:dyDescent="0.35">
      <c r="A16" t="s">
        <v>44</v>
      </c>
      <c r="B16" s="12">
        <v>0.89859594383775354</v>
      </c>
      <c r="C16" s="12">
        <v>0.96484375</v>
      </c>
      <c r="D16" s="12">
        <v>0.74319066147859925</v>
      </c>
      <c r="E16" s="12">
        <v>0.87096774193548387</v>
      </c>
      <c r="F16" s="12">
        <v>0.98973305954825463</v>
      </c>
      <c r="G16" s="12">
        <v>1.1234567901234569</v>
      </c>
      <c r="H16" s="12">
        <v>0.99262899262899262</v>
      </c>
      <c r="I16" s="12">
        <v>1.1452054794520548</v>
      </c>
      <c r="J16" s="12">
        <v>1.0349075975359343</v>
      </c>
      <c r="K16" s="12">
        <v>1.0834914611005693</v>
      </c>
      <c r="L16" s="12">
        <v>1.0924024640657084</v>
      </c>
      <c r="M16" s="12">
        <v>1.0834914611005693</v>
      </c>
      <c r="N16" s="12">
        <v>0.98904770744384629</v>
      </c>
    </row>
    <row r="20" spans="4:14" x14ac:dyDescent="0.35">
      <c r="D20" s="13"/>
      <c r="E20" s="13"/>
      <c r="F20" s="13"/>
      <c r="G20" s="13"/>
      <c r="H20" s="13"/>
      <c r="I20" s="13"/>
      <c r="J20" s="13"/>
      <c r="K20" s="13"/>
      <c r="L20" s="13"/>
      <c r="M20" s="13"/>
      <c r="N20" s="13"/>
    </row>
    <row r="21" spans="4:14" x14ac:dyDescent="0.35">
      <c r="D21" s="13"/>
      <c r="E21" s="13"/>
      <c r="F21" s="13"/>
      <c r="G21" s="13"/>
      <c r="H21" s="13"/>
      <c r="I21" s="13"/>
      <c r="J21" s="13"/>
      <c r="K21" s="13"/>
      <c r="L21" s="13"/>
      <c r="M21" s="13"/>
      <c r="N21" s="13"/>
    </row>
    <row r="22" spans="4:14" x14ac:dyDescent="0.35">
      <c r="D22" s="13"/>
      <c r="E22" s="13"/>
      <c r="F22" s="13"/>
      <c r="G22" s="13"/>
      <c r="H22" s="13"/>
      <c r="I22" s="13"/>
      <c r="J22" s="13"/>
      <c r="K22" s="13"/>
      <c r="L22" s="13"/>
      <c r="M22" s="13"/>
      <c r="N22" s="13"/>
    </row>
    <row r="23" spans="4:14" x14ac:dyDescent="0.35">
      <c r="D23" s="13"/>
      <c r="E23" s="13"/>
      <c r="F23" s="13"/>
      <c r="G23" s="13"/>
      <c r="H23" s="13"/>
      <c r="I23" s="13"/>
      <c r="J23" s="13"/>
      <c r="K23" s="13"/>
      <c r="L23" s="13"/>
      <c r="M23" s="13"/>
      <c r="N23" s="13"/>
    </row>
    <row r="24" spans="4:14" x14ac:dyDescent="0.35">
      <c r="D24" s="13"/>
      <c r="E24" s="13"/>
      <c r="F24" s="13"/>
      <c r="G24" s="13"/>
      <c r="H24" s="13"/>
      <c r="I24" s="13"/>
      <c r="J24" s="13"/>
      <c r="K24" s="13"/>
      <c r="L24" s="13"/>
      <c r="M24" s="13"/>
      <c r="N24" s="13"/>
    </row>
    <row r="25" spans="4:14" x14ac:dyDescent="0.35">
      <c r="D25" s="13"/>
      <c r="E25" s="13"/>
      <c r="F25" s="13"/>
      <c r="G25" s="13"/>
      <c r="H25" s="13"/>
      <c r="I25" s="13"/>
      <c r="J25" s="13"/>
      <c r="K25" s="13"/>
      <c r="L25" s="13"/>
      <c r="M25" s="13"/>
      <c r="N25" s="13"/>
    </row>
    <row r="26" spans="4:14" x14ac:dyDescent="0.35">
      <c r="D26" s="13"/>
      <c r="E26" s="13"/>
      <c r="F26" s="13"/>
      <c r="G26" s="13"/>
      <c r="H26" s="13"/>
      <c r="I26" s="13"/>
      <c r="J26" s="13"/>
      <c r="K26" s="13"/>
      <c r="L26" s="13"/>
      <c r="M26" s="13"/>
      <c r="N26" s="13"/>
    </row>
    <row r="27" spans="4:14" x14ac:dyDescent="0.35">
      <c r="D27" s="13"/>
      <c r="E27" s="13"/>
      <c r="F27" s="13"/>
      <c r="G27" s="13"/>
      <c r="H27" s="13"/>
      <c r="I27" s="13"/>
      <c r="J27" s="13"/>
      <c r="K27" s="13"/>
      <c r="L27" s="13"/>
      <c r="M27" s="13"/>
      <c r="N27" s="13"/>
    </row>
    <row r="28" spans="4:14" x14ac:dyDescent="0.35">
      <c r="D28" s="13"/>
      <c r="E28" s="13"/>
      <c r="F28" s="13"/>
      <c r="G28" s="13"/>
      <c r="H28" s="13"/>
      <c r="I28" s="13"/>
      <c r="J28" s="13"/>
      <c r="K28" s="13"/>
      <c r="L28" s="13"/>
      <c r="M28" s="13"/>
      <c r="N28" s="13"/>
    </row>
    <row r="29" spans="4:14" x14ac:dyDescent="0.35">
      <c r="D29" s="13"/>
      <c r="E29" s="13"/>
      <c r="F29" s="13"/>
      <c r="G29" s="13"/>
      <c r="H29" s="13"/>
      <c r="I29" s="13"/>
      <c r="J29" s="13"/>
      <c r="K29" s="13"/>
      <c r="L29" s="13"/>
      <c r="M29" s="13"/>
      <c r="N29" s="13"/>
    </row>
    <row r="30" spans="4:14" x14ac:dyDescent="0.35">
      <c r="D30" s="13"/>
      <c r="E30" s="13"/>
      <c r="F30" s="13"/>
      <c r="G30" s="13"/>
      <c r="H30" s="13"/>
      <c r="I30" s="13"/>
      <c r="J30" s="13"/>
      <c r="K30" s="13"/>
      <c r="L30" s="13"/>
      <c r="M30" s="13"/>
      <c r="N30" s="13"/>
    </row>
    <row r="31" spans="4:14" x14ac:dyDescent="0.35">
      <c r="D31" s="13"/>
      <c r="E31" s="13"/>
      <c r="F31" s="13"/>
      <c r="G31" s="13"/>
      <c r="H31" s="13"/>
      <c r="I31" s="13"/>
      <c r="J31" s="13"/>
      <c r="K31" s="13"/>
      <c r="L31" s="13"/>
      <c r="M31" s="13"/>
      <c r="N31" s="13"/>
    </row>
    <row r="32" spans="4:14" x14ac:dyDescent="0.35">
      <c r="D32" s="13"/>
      <c r="E32" s="13"/>
      <c r="F32" s="13"/>
      <c r="G32" s="13"/>
      <c r="H32" s="13"/>
      <c r="I32" s="13"/>
      <c r="J32" s="13"/>
      <c r="K32" s="13"/>
      <c r="L32" s="13"/>
      <c r="M32" s="13"/>
      <c r="N32" s="13"/>
    </row>
    <row r="33" spans="1:14" x14ac:dyDescent="0.35">
      <c r="D33" s="13"/>
      <c r="E33" s="13"/>
      <c r="F33" s="13"/>
      <c r="G33" s="13"/>
      <c r="H33" s="13"/>
      <c r="I33" s="13"/>
      <c r="J33" s="13"/>
      <c r="K33" s="13"/>
      <c r="L33" s="13"/>
      <c r="M33" s="13"/>
      <c r="N33" s="13"/>
    </row>
    <row r="34" spans="1:14" x14ac:dyDescent="0.35">
      <c r="D34" s="13"/>
      <c r="E34" s="13"/>
      <c r="F34" s="13"/>
      <c r="G34" s="13"/>
      <c r="H34" s="13"/>
      <c r="I34" s="13"/>
      <c r="J34" s="13"/>
      <c r="K34" s="13"/>
      <c r="L34" s="13"/>
      <c r="M34" s="13"/>
      <c r="N34" s="13"/>
    </row>
    <row r="35" spans="1:14" x14ac:dyDescent="0.35">
      <c r="D35" s="13"/>
      <c r="E35" s="13"/>
      <c r="F35" s="13"/>
      <c r="G35" s="13"/>
      <c r="H35" s="13"/>
      <c r="I35" s="13"/>
      <c r="J35" s="13"/>
      <c r="K35" s="13"/>
      <c r="L35" s="13"/>
      <c r="M35" s="13"/>
      <c r="N35" s="13"/>
    </row>
    <row r="36" spans="1:14" x14ac:dyDescent="0.35">
      <c r="D36" s="13"/>
      <c r="E36" s="13"/>
      <c r="F36" s="13"/>
      <c r="G36" s="13"/>
      <c r="H36" s="13"/>
      <c r="I36" s="13"/>
      <c r="J36" s="13"/>
      <c r="K36" s="13"/>
      <c r="L36" s="13"/>
      <c r="M36" s="13"/>
      <c r="N36" s="13"/>
    </row>
    <row r="37" spans="1:14" x14ac:dyDescent="0.35">
      <c r="D37" s="13"/>
      <c r="E37" s="13"/>
      <c r="F37" s="13"/>
      <c r="G37" s="13"/>
      <c r="H37" s="13"/>
      <c r="I37" s="13"/>
      <c r="J37" s="13"/>
      <c r="K37" s="13"/>
      <c r="L37" s="13"/>
      <c r="M37" s="13"/>
      <c r="N37" s="13"/>
    </row>
    <row r="38" spans="1:14" x14ac:dyDescent="0.35">
      <c r="D38" s="13"/>
      <c r="E38" s="13"/>
      <c r="F38" s="13"/>
      <c r="G38" s="13"/>
      <c r="H38" s="13"/>
      <c r="I38" s="13"/>
      <c r="J38" s="13"/>
      <c r="K38" s="13"/>
      <c r="L38" s="13"/>
      <c r="M38" s="13"/>
      <c r="N38" s="13"/>
    </row>
    <row r="42" spans="1:14" x14ac:dyDescent="0.35">
      <c r="A42" s="11" t="s">
        <v>36</v>
      </c>
      <c r="B42" t="s">
        <v>47</v>
      </c>
    </row>
    <row r="43" spans="1:14" x14ac:dyDescent="0.35">
      <c r="A43" s="11" t="s">
        <v>18</v>
      </c>
      <c r="B43" t="s">
        <v>45</v>
      </c>
    </row>
    <row r="45" spans="1:14" x14ac:dyDescent="0.35">
      <c r="A45" s="11" t="s">
        <v>51</v>
      </c>
      <c r="B45" s="11" t="s">
        <v>50</v>
      </c>
      <c r="C45" t="s">
        <v>48</v>
      </c>
    </row>
    <row r="46" spans="1:14" x14ac:dyDescent="0.35">
      <c r="A46">
        <v>1</v>
      </c>
      <c r="B46" t="s">
        <v>52</v>
      </c>
      <c r="C46" s="12">
        <v>1.0951048951048952</v>
      </c>
    </row>
    <row r="47" spans="1:14" x14ac:dyDescent="0.35">
      <c r="A47">
        <v>2</v>
      </c>
      <c r="B47" t="s">
        <v>54</v>
      </c>
      <c r="C47" s="12">
        <v>0.92413793103448272</v>
      </c>
    </row>
    <row r="48" spans="1:14" x14ac:dyDescent="0.35">
      <c r="A48">
        <v>3</v>
      </c>
      <c r="B48" t="s">
        <v>55</v>
      </c>
      <c r="C48" s="12">
        <v>0.9209508015478165</v>
      </c>
    </row>
    <row r="49" spans="1:3" x14ac:dyDescent="0.35">
      <c r="A49">
        <v>4</v>
      </c>
      <c r="B49" t="s">
        <v>56</v>
      </c>
      <c r="C49" s="12">
        <v>0.91625615763546797</v>
      </c>
    </row>
    <row r="50" spans="1:3" x14ac:dyDescent="0.35">
      <c r="A50">
        <v>5</v>
      </c>
      <c r="B50" t="s">
        <v>53</v>
      </c>
      <c r="C50" s="12">
        <v>1.1202749140893471</v>
      </c>
    </row>
    <row r="51" spans="1:3" x14ac:dyDescent="0.35">
      <c r="A51" t="s">
        <v>44</v>
      </c>
      <c r="C51" s="12">
        <v>0.98904770744384629</v>
      </c>
    </row>
  </sheetData>
  <mergeCells count="1">
    <mergeCell ref="D20:N38"/>
  </mergeCells>
  <conditionalFormatting pivot="1" sqref="B7:B16">
    <cfRule type="iconSet" priority="93">
      <iconSet iconSet="3Arrows">
        <cfvo type="percent" val="0"/>
        <cfvo type="percent" val="33"/>
        <cfvo type="percent" val="67"/>
      </iconSet>
    </cfRule>
  </conditionalFormatting>
  <conditionalFormatting pivot="1" sqref="B7:B16">
    <cfRule type="iconSet" priority="80">
      <iconSet iconSet="3Arrows">
        <cfvo type="percent" val="0"/>
        <cfvo type="percent" val="33"/>
        <cfvo type="percent" val="100"/>
      </iconSet>
    </cfRule>
  </conditionalFormatting>
  <conditionalFormatting pivot="1" sqref="B7:B16">
    <cfRule type="iconSet" priority="79">
      <iconSet iconSet="3Arrows">
        <cfvo type="percent" val="0"/>
        <cfvo type="num" val="0.8"/>
        <cfvo type="num" val="1"/>
      </iconSet>
    </cfRule>
  </conditionalFormatting>
  <conditionalFormatting pivot="1" sqref="C7:C16">
    <cfRule type="iconSet" priority="75">
      <iconSet iconSet="3Arrows">
        <cfvo type="percent" val="0"/>
        <cfvo type="percent" val="33"/>
        <cfvo type="percent" val="67"/>
      </iconSet>
    </cfRule>
  </conditionalFormatting>
  <conditionalFormatting pivot="1" sqref="C7:C16">
    <cfRule type="iconSet" priority="74">
      <iconSet iconSet="3Arrows">
        <cfvo type="percent" val="0"/>
        <cfvo type="percent" val="33"/>
        <cfvo type="percent" val="100"/>
      </iconSet>
    </cfRule>
  </conditionalFormatting>
  <conditionalFormatting pivot="1" sqref="C7:C16">
    <cfRule type="iconSet" priority="73">
      <iconSet iconSet="3Arrows">
        <cfvo type="percent" val="0"/>
        <cfvo type="num" val="0.8"/>
        <cfvo type="num" val="1"/>
      </iconSet>
    </cfRule>
  </conditionalFormatting>
  <conditionalFormatting pivot="1" sqref="D7:D16">
    <cfRule type="iconSet" priority="72">
      <iconSet iconSet="3Arrows">
        <cfvo type="percent" val="0"/>
        <cfvo type="percent" val="33"/>
        <cfvo type="percent" val="67"/>
      </iconSet>
    </cfRule>
  </conditionalFormatting>
  <conditionalFormatting pivot="1" sqref="D7:D16">
    <cfRule type="iconSet" priority="71">
      <iconSet iconSet="3Arrows">
        <cfvo type="percent" val="0"/>
        <cfvo type="percent" val="33"/>
        <cfvo type="percent" val="100"/>
      </iconSet>
    </cfRule>
  </conditionalFormatting>
  <conditionalFormatting pivot="1" sqref="D7:D16">
    <cfRule type="iconSet" priority="70">
      <iconSet iconSet="3Arrows">
        <cfvo type="percent" val="0"/>
        <cfvo type="num" val="0.8"/>
        <cfvo type="num" val="1"/>
      </iconSet>
    </cfRule>
  </conditionalFormatting>
  <conditionalFormatting pivot="1" sqref="E7:E16">
    <cfRule type="iconSet" priority="69">
      <iconSet iconSet="3Arrows">
        <cfvo type="percent" val="0"/>
        <cfvo type="percent" val="33"/>
        <cfvo type="percent" val="67"/>
      </iconSet>
    </cfRule>
  </conditionalFormatting>
  <conditionalFormatting pivot="1" sqref="E7:E16">
    <cfRule type="iconSet" priority="68">
      <iconSet iconSet="3Arrows">
        <cfvo type="percent" val="0"/>
        <cfvo type="percent" val="33"/>
        <cfvo type="percent" val="100"/>
      </iconSet>
    </cfRule>
  </conditionalFormatting>
  <conditionalFormatting pivot="1" sqref="E7:E16">
    <cfRule type="iconSet" priority="67">
      <iconSet iconSet="3Arrows">
        <cfvo type="percent" val="0"/>
        <cfvo type="num" val="0.8"/>
        <cfvo type="num" val="1"/>
      </iconSet>
    </cfRule>
  </conditionalFormatting>
  <conditionalFormatting pivot="1" sqref="F7:F16">
    <cfRule type="iconSet" priority="66">
      <iconSet iconSet="3Arrows">
        <cfvo type="percent" val="0"/>
        <cfvo type="percent" val="33"/>
        <cfvo type="percent" val="67"/>
      </iconSet>
    </cfRule>
  </conditionalFormatting>
  <conditionalFormatting pivot="1" sqref="F7:F16">
    <cfRule type="iconSet" priority="65">
      <iconSet iconSet="3Arrows">
        <cfvo type="percent" val="0"/>
        <cfvo type="percent" val="33"/>
        <cfvo type="percent" val="100"/>
      </iconSet>
    </cfRule>
  </conditionalFormatting>
  <conditionalFormatting pivot="1" sqref="F7:F16">
    <cfRule type="iconSet" priority="64">
      <iconSet iconSet="3Arrows">
        <cfvo type="percent" val="0"/>
        <cfvo type="num" val="0.8"/>
        <cfvo type="num" val="1"/>
      </iconSet>
    </cfRule>
  </conditionalFormatting>
  <conditionalFormatting pivot="1" sqref="G7:G16">
    <cfRule type="iconSet" priority="63">
      <iconSet iconSet="3Arrows">
        <cfvo type="percent" val="0"/>
        <cfvo type="percent" val="33"/>
        <cfvo type="percent" val="67"/>
      </iconSet>
    </cfRule>
  </conditionalFormatting>
  <conditionalFormatting pivot="1" sqref="G7:G16">
    <cfRule type="iconSet" priority="62">
      <iconSet iconSet="3Arrows">
        <cfvo type="percent" val="0"/>
        <cfvo type="percent" val="33"/>
        <cfvo type="percent" val="100"/>
      </iconSet>
    </cfRule>
  </conditionalFormatting>
  <conditionalFormatting pivot="1" sqref="G7:G16">
    <cfRule type="iconSet" priority="61">
      <iconSet iconSet="3Arrows">
        <cfvo type="percent" val="0"/>
        <cfvo type="num" val="0.8"/>
        <cfvo type="num" val="1"/>
      </iconSet>
    </cfRule>
  </conditionalFormatting>
  <conditionalFormatting pivot="1" sqref="H7:H16">
    <cfRule type="iconSet" priority="60">
      <iconSet iconSet="3Arrows">
        <cfvo type="percent" val="0"/>
        <cfvo type="percent" val="33"/>
        <cfvo type="percent" val="67"/>
      </iconSet>
    </cfRule>
  </conditionalFormatting>
  <conditionalFormatting pivot="1" sqref="H7:H16">
    <cfRule type="iconSet" priority="59">
      <iconSet iconSet="3Arrows">
        <cfvo type="percent" val="0"/>
        <cfvo type="percent" val="33"/>
        <cfvo type="percent" val="100"/>
      </iconSet>
    </cfRule>
  </conditionalFormatting>
  <conditionalFormatting pivot="1" sqref="H7:H16">
    <cfRule type="iconSet" priority="58">
      <iconSet iconSet="3Arrows">
        <cfvo type="percent" val="0"/>
        <cfvo type="num" val="0.8"/>
        <cfvo type="num" val="1"/>
      </iconSet>
    </cfRule>
  </conditionalFormatting>
  <conditionalFormatting pivot="1" sqref="I7:I16">
    <cfRule type="iconSet" priority="57">
      <iconSet iconSet="3Arrows">
        <cfvo type="percent" val="0"/>
        <cfvo type="percent" val="33"/>
        <cfvo type="percent" val="67"/>
      </iconSet>
    </cfRule>
  </conditionalFormatting>
  <conditionalFormatting pivot="1" sqref="I7:I16">
    <cfRule type="iconSet" priority="56">
      <iconSet iconSet="3Arrows">
        <cfvo type="percent" val="0"/>
        <cfvo type="percent" val="33"/>
        <cfvo type="percent" val="100"/>
      </iconSet>
    </cfRule>
  </conditionalFormatting>
  <conditionalFormatting pivot="1" sqref="I7:I16">
    <cfRule type="iconSet" priority="55">
      <iconSet iconSet="3Arrows">
        <cfvo type="percent" val="0"/>
        <cfvo type="num" val="0.8"/>
        <cfvo type="num" val="1"/>
      </iconSet>
    </cfRule>
  </conditionalFormatting>
  <conditionalFormatting pivot="1" sqref="J7:J16">
    <cfRule type="iconSet" priority="54">
      <iconSet iconSet="3Arrows">
        <cfvo type="percent" val="0"/>
        <cfvo type="percent" val="33"/>
        <cfvo type="percent" val="67"/>
      </iconSet>
    </cfRule>
  </conditionalFormatting>
  <conditionalFormatting pivot="1" sqref="J7:J16">
    <cfRule type="iconSet" priority="53">
      <iconSet iconSet="3Arrows">
        <cfvo type="percent" val="0"/>
        <cfvo type="percent" val="33"/>
        <cfvo type="percent" val="100"/>
      </iconSet>
    </cfRule>
  </conditionalFormatting>
  <conditionalFormatting pivot="1" sqref="J7:J16">
    <cfRule type="iconSet" priority="52">
      <iconSet iconSet="3Arrows">
        <cfvo type="percent" val="0"/>
        <cfvo type="num" val="0.8"/>
        <cfvo type="num" val="1"/>
      </iconSet>
    </cfRule>
  </conditionalFormatting>
  <conditionalFormatting pivot="1" sqref="K7:K16">
    <cfRule type="iconSet" priority="51">
      <iconSet iconSet="3Arrows">
        <cfvo type="percent" val="0"/>
        <cfvo type="percent" val="33"/>
        <cfvo type="percent" val="67"/>
      </iconSet>
    </cfRule>
  </conditionalFormatting>
  <conditionalFormatting pivot="1" sqref="K7:K16">
    <cfRule type="iconSet" priority="50">
      <iconSet iconSet="3Arrows">
        <cfvo type="percent" val="0"/>
        <cfvo type="percent" val="33"/>
        <cfvo type="percent" val="100"/>
      </iconSet>
    </cfRule>
  </conditionalFormatting>
  <conditionalFormatting pivot="1" sqref="K7:K16">
    <cfRule type="iconSet" priority="49">
      <iconSet iconSet="3Arrows">
        <cfvo type="percent" val="0"/>
        <cfvo type="num" val="0.8"/>
        <cfvo type="num" val="1"/>
      </iconSet>
    </cfRule>
  </conditionalFormatting>
  <conditionalFormatting pivot="1" sqref="L7:L16">
    <cfRule type="iconSet" priority="48">
      <iconSet iconSet="3Arrows">
        <cfvo type="percent" val="0"/>
        <cfvo type="percent" val="33"/>
        <cfvo type="percent" val="67"/>
      </iconSet>
    </cfRule>
  </conditionalFormatting>
  <conditionalFormatting pivot="1" sqref="L7:L16">
    <cfRule type="iconSet" priority="47">
      <iconSet iconSet="3Arrows">
        <cfvo type="percent" val="0"/>
        <cfvo type="percent" val="33"/>
        <cfvo type="percent" val="100"/>
      </iconSet>
    </cfRule>
  </conditionalFormatting>
  <conditionalFormatting pivot="1" sqref="L7:L16">
    <cfRule type="iconSet" priority="46">
      <iconSet iconSet="3Arrows">
        <cfvo type="percent" val="0"/>
        <cfvo type="num" val="0.8"/>
        <cfvo type="num" val="1"/>
      </iconSet>
    </cfRule>
  </conditionalFormatting>
  <conditionalFormatting pivot="1" sqref="M7:M16">
    <cfRule type="iconSet" priority="45">
      <iconSet iconSet="3Arrows">
        <cfvo type="percent" val="0"/>
        <cfvo type="percent" val="33"/>
        <cfvo type="percent" val="67"/>
      </iconSet>
    </cfRule>
  </conditionalFormatting>
  <conditionalFormatting pivot="1" sqref="M7:M16">
    <cfRule type="iconSet" priority="44">
      <iconSet iconSet="3Arrows">
        <cfvo type="percent" val="0"/>
        <cfvo type="percent" val="33"/>
        <cfvo type="percent" val="100"/>
      </iconSet>
    </cfRule>
  </conditionalFormatting>
  <conditionalFormatting pivot="1" sqref="M7:M16">
    <cfRule type="iconSet" priority="43">
      <iconSet iconSet="3Arrows">
        <cfvo type="percent" val="0"/>
        <cfvo type="num" val="0.8"/>
        <cfvo type="num" val="1"/>
      </iconSet>
    </cfRule>
  </conditionalFormatting>
  <conditionalFormatting pivot="1" sqref="N7:N16">
    <cfRule type="iconSet" priority="42">
      <iconSet iconSet="3Arrows">
        <cfvo type="percent" val="0"/>
        <cfvo type="percent" val="33"/>
        <cfvo type="percent" val="67"/>
      </iconSet>
    </cfRule>
  </conditionalFormatting>
  <conditionalFormatting pivot="1" sqref="N7:N16">
    <cfRule type="iconSet" priority="41">
      <iconSet iconSet="3Arrows">
        <cfvo type="percent" val="0"/>
        <cfvo type="percent" val="33"/>
        <cfvo type="percent" val="100"/>
      </iconSet>
    </cfRule>
  </conditionalFormatting>
  <conditionalFormatting pivot="1" sqref="N7:N16">
    <cfRule type="iconSet" priority="40">
      <iconSet iconSet="3Arrows">
        <cfvo type="percent" val="0"/>
        <cfvo type="num" val="0.8"/>
        <cfvo type="num" val="1"/>
      </iconSet>
    </cfRule>
  </conditionalFormatting>
  <conditionalFormatting pivot="1" sqref="C46:C51">
    <cfRule type="iconSet" priority="3">
      <iconSet iconSet="3Arrows">
        <cfvo type="percent" val="0"/>
        <cfvo type="percent" val="33"/>
        <cfvo type="percent" val="67"/>
      </iconSet>
    </cfRule>
  </conditionalFormatting>
  <conditionalFormatting pivot="1" sqref="C46:C51">
    <cfRule type="iconSet" priority="2">
      <iconSet iconSet="3Arrows">
        <cfvo type="percent" val="0"/>
        <cfvo type="percent" val="33"/>
        <cfvo type="percent" val="100"/>
      </iconSet>
    </cfRule>
  </conditionalFormatting>
  <conditionalFormatting pivot="1" sqref="C46:C51">
    <cfRule type="iconSet" priority="1">
      <iconSet iconSet="3Arrows">
        <cfvo type="percent" val="0"/>
        <cfvo type="num" val="0.8"/>
        <cfvo type="num" val="1"/>
      </iconSet>
    </cfRule>
  </conditionalFormatting>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Unpivoted</vt:lpstr>
      <vt:lpstr>Unpivoted2</vt:lpstr>
      <vt:lpstr>New Pivot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Straw</dc:creator>
  <cp:keywords/>
  <dc:description/>
  <cp:lastModifiedBy>Emmanuel Haruna</cp:lastModifiedBy>
  <cp:revision/>
  <dcterms:created xsi:type="dcterms:W3CDTF">2024-09-23T14:43:05Z</dcterms:created>
  <dcterms:modified xsi:type="dcterms:W3CDTF">2025-04-15T17:21:44Z</dcterms:modified>
  <cp:category/>
  <cp:contentStatus/>
</cp:coreProperties>
</file>